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<sst xmlns="http://schemas.openxmlformats.org/spreadsheetml/2006/main" count="430" uniqueCount="138">
  <si>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</si>
  <si>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</si>
  <si>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</si>
  <si>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</si>
  <si>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</si>
  <si>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</si>
  <si>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</si>
  <si>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</si>
  <si>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</si>
  <si>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</si>
  <si>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</si>
  <si>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</si>
  <si>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</si>
  <si>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</si>
  <si>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</si>
  <si>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</si>
  <si>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</si>
  <si>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</si>
  <si>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</si>
  <si>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</si>
  <si>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</si>
  <si>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</si>
  <si>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</si>
  <si>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</si>
  <si>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</si>
  <si>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</si>
  <si>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</si>
  <si>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</si>
  <si>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</si>
  <si>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</si>
  <si>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</si>
  <si>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</si>
  <si>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</si>
  <si>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</si>
  <si>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</si>
  <si>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</si>
  <si>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</si>
  <si>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</si>
  <si>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</si>
  <si>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</si>
  <si>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</si>
  <si>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</si>
  <si>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</si>
  <si>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</si>
  <si>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</si>
  <si>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</si>
  <si>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</si>
  <si>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</si>
  <si>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</si>
  <si>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</si>
  <si>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</si>
  <si>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</si>
  <si>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</si>
  <si>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</si>
  <si>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</si>
  <si>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</si>
  <si>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</si>
  <si>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</si>
  <si>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</si>
  <si>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</si>
  <si>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</si>
  <si>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</si>
  <si>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</si>
  <si>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</si>
  <si>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</si>
  <si>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</si>
  <si>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</si>
  <si>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</si>
  <si>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</si>
  <si>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</si>
  <si>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</si>
  <si>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</si>
  <si>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</si>
  <si>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</si>
  <si>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</si>
  <si>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</si>
  <si>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</si>
  <si>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</si>
  <si>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</si>
  <si>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</si>
  <si>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</si>
  <si>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</si>
  <si>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</si>
  <si>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</si>
  <si>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</si>
  <si>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</si>
  <si>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</si>
  <si>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</si>
  <si>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</si>
  <si>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</si>
  <si>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</si>
  <si>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</si>
  <si>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</si>
  <si>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</si>
  <si>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</si>
  <si>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</si>
  <si>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</si>
  <si>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</si>
  <si>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</si>
  <si>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</si>
  <si>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</si>
  <si>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</si>
  <si>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</si>
  <si>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</si>
  <si>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</si>
  <si>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</si>
  <si>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</si>
  <si>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</si>
  <si>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</si>
  <si>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</si>
  <si>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</si>
  <si>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</si>
  <si>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</si>
  <si>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</si>
  <si>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</si>
  <si>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</si>
  <si>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</si>
  <si>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</si>
  <si>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</si>
  <si>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</si>
  <si>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</si>
  <si>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</si>
  <si>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</si>
  <si>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</si>
  <si>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</si>
  <si>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</si>
  <si>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</si>
  <si>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</si>
  <si>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</si>
  <si>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</si>
  <si>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</si>
  <si>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</si>
  <si>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</si>
  <si>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</si>
  <si>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</si>
  <si>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</si>
  <si>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</si>
  <si>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IL1RN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</si>
</sst>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3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topLeftCell="A4" workbookViewId="0">
      <selection activeCell="R20" sqref="R20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24.927000045776367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25.025999069213867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24.867000579833984</v>
      </c>
      <c r="D7" s="4">
        <f>STDEV(C5:C8)</f>
        <v>8.0292446905084136E-2</v>
      </c>
      <c r="E7" s="1">
        <f>AVERAGE(C5:C8)</f>
        <v>24.939999898274738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10.890999794006346</v>
      </c>
      <c r="L7" s="1">
        <f>K7-$K$7</f>
        <v>0</v>
      </c>
      <c r="M7" s="27">
        <f>SQRT((D7*D7)+(H7*H7))</f>
        <v>8.7280505122461341E-2</v>
      </c>
      <c r="N7" s="14"/>
      <c r="O7" s="37">
        <f>POWER(2,-L7)</f>
        <v>1</v>
      </c>
      <c r="P7" s="26">
        <f>M7/SQRT((COUNT(C5:C8)+COUNT(G5:G8)/2))</f>
        <v>4.1144424691653081E-2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112</v>
      </c>
      <c r="C9" s="30">
        <v>24.767999649047852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6"/>
    </row>
    <row r="10" spans="2:16">
      <c r="B10" s="31" t="s">
        <v>112</v>
      </c>
      <c r="C10" s="30">
        <v>24.482999801635742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112</v>
      </c>
      <c r="C11" s="30">
        <v>24.604000091552734</v>
      </c>
      <c r="D11" s="4">
        <f>STDEV(C9:C11)</f>
        <v>0.14303952719645716</v>
      </c>
      <c r="E11" s="1">
        <f>AVERAGE(C9:C11)</f>
        <v>24.618333180745442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5.2783330281575509</v>
      </c>
      <c r="L11" s="1">
        <f>K11-$K$7</f>
        <v>-5.612666765848795</v>
      </c>
      <c r="M11" s="27">
        <f>SQRT((D11*D11)+(H11*H11))</f>
        <v>0.14782866831531558</v>
      </c>
      <c r="N11" s="14"/>
      <c r="O11" s="37">
        <f>POWER(2,-L11)</f>
        <v>48.930657568306373</v>
      </c>
      <c r="P11" s="26">
        <f>M11/SQRT((COUNT(C9:C11)+COUNT(G9:G11)/2))</f>
        <v>6.968710254635771E-2</v>
      </c>
    </row>
    <row r="12" spans="2:16">
      <c r="B12" s="31" t="s">
        <v>113</v>
      </c>
      <c r="C12" s="30">
        <v>24.771999359130859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6"/>
    </row>
    <row r="13" spans="2:16">
      <c r="B13" s="31" t="s">
        <v>113</v>
      </c>
      <c r="C13" s="30">
        <v>24.783000946044922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113</v>
      </c>
      <c r="C14" s="30">
        <v>24.797000885009766</v>
      </c>
      <c r="D14" s="4">
        <f>STDEV(C12:C14)</f>
        <v>1.2530692332034441E-2</v>
      </c>
      <c r="E14" s="1">
        <f>AVERAGE(C12:C14)</f>
        <v>24.784000396728516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7.1653340657552071</v>
      </c>
      <c r="L14" s="1">
        <f>K14-$K$7</f>
        <v>-3.7256657282511387</v>
      </c>
      <c r="M14" s="27">
        <f>SQRT((D14*D14)+(H14*H14))</f>
        <v>2.2832796580357261E-2</v>
      </c>
      <c r="N14" s="14"/>
      <c r="O14" s="37">
        <f>POWER(2,-L14)</f>
        <v>13.229308315569167</v>
      </c>
      <c r="P14" s="26">
        <f>M14/SQRT((COUNT(C12:C14)+COUNT(G12:G14)/2))</f>
        <v>1.0763483530282423E-2</v>
      </c>
    </row>
    <row r="15" spans="2:16">
      <c r="B15" s="31" t="s">
        <v>114</v>
      </c>
      <c r="C15" s="30">
        <v>24.958000183105469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6"/>
    </row>
    <row r="16" spans="2:16">
      <c r="B16" s="31" t="s">
        <v>114</v>
      </c>
      <c r="C16" s="30">
        <v>24.607999801635742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114</v>
      </c>
      <c r="C17" s="30">
        <v>24.715999603271484</v>
      </c>
      <c r="D17" s="4">
        <f>STDEV(C15:C17)</f>
        <v>0.17922448903657381</v>
      </c>
      <c r="E17" s="1">
        <f>AVERAGE(C15:C17)</f>
        <v>24.760666529337566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6.8573335011800154</v>
      </c>
      <c r="L17" s="1">
        <f>K17-$K$7</f>
        <v>-4.0336662928263305</v>
      </c>
      <c r="M17" s="27">
        <f>SQRT((D17*D17)+(H17*H17))</f>
        <v>0.18018813815609061</v>
      </c>
      <c r="N17" s="14"/>
      <c r="O17" s="37">
        <f>POWER(2,-L17)</f>
        <v>16.377761658338564</v>
      </c>
      <c r="P17" s="26">
        <f>M17/SQRT((COUNT(C15:C17)+COUNT(G15:G17)/2))</f>
        <v>8.494150291970011E-2</v>
      </c>
    </row>
    <row r="18" spans="2:16">
      <c r="B18" s="31" t="s">
        <v>115</v>
      </c>
      <c r="C18" s="30">
        <v>24.070999145507813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6"/>
    </row>
    <row r="19" spans="2:16">
      <c r="B19" s="31" t="s">
        <v>115</v>
      </c>
      <c r="C19" s="30">
        <v>24.125999450683594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115</v>
      </c>
      <c r="C20" s="30">
        <v>24.138999938964844</v>
      </c>
      <c r="D20" s="4">
        <f>STDEV(C18:C20)</f>
        <v>3.6097447222220143E-2</v>
      </c>
      <c r="E20" s="1">
        <f>AVERAGE(C18:C20)</f>
        <v>24.11199951171875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7.8173325856526681</v>
      </c>
      <c r="L20" s="1">
        <f>K20-$K$7</f>
        <v>-3.0736672083536778</v>
      </c>
      <c r="M20" s="27">
        <f>SQRT((D20*D20)+(H20*H20))</f>
        <v>5.279549978134692E-2</v>
      </c>
      <c r="N20" s="14"/>
      <c r="O20" s="37">
        <f>POWER(2,-L20)</f>
        <v>8.4191069480308922</v>
      </c>
      <c r="P20" s="26">
        <f>M20/SQRT((COUNT(C18:C20)+COUNT(G18:G20)/2))</f>
        <v>2.4888037274348865E-2</v>
      </c>
    </row>
    <row r="21" spans="2:16">
      <c r="B21" s="31" t="s">
        <v>116</v>
      </c>
      <c r="C21" s="30">
        <v>23.826999664306641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6"/>
    </row>
    <row r="22" spans="2:16">
      <c r="B22" s="31" t="s">
        <v>116</v>
      </c>
      <c r="C22" s="30">
        <v>23.833999633789063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116</v>
      </c>
      <c r="C23" s="30">
        <v>23.822000503540039</v>
      </c>
      <c r="D23" s="4">
        <f>STDEV(C21:C23)</f>
        <v>6.0273032645647194E-3</v>
      </c>
      <c r="E23" s="1">
        <f>AVERAGE(C21:C23)</f>
        <v>23.827666600545246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7.4960002899169922</v>
      </c>
      <c r="L23" s="1">
        <f>K23-$K$7</f>
        <v>-3.3949995040893537</v>
      </c>
      <c r="M23" s="27">
        <f>SQRT((D23*D23)+(H23*H23))</f>
        <v>0.18342740473698677</v>
      </c>
      <c r="N23" s="14"/>
      <c r="O23" s="37">
        <f>POWER(2,-L23)</f>
        <v>10.519538465663615</v>
      </c>
      <c r="P23" s="26">
        <f>M23/SQRT((COUNT(C21:C23)+COUNT(G21:G23)/2))</f>
        <v>8.6468507829981875E-2</v>
      </c>
    </row>
    <row r="24" spans="2:16">
      <c r="B24" s="31" t="s">
        <v>117</v>
      </c>
      <c r="C24" s="30">
        <v>25.170000076293945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6"/>
    </row>
    <row r="25" spans="2:16">
      <c r="B25" s="31" t="s">
        <v>117</v>
      </c>
      <c r="C25" s="30">
        <v>25.226999282836914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117</v>
      </c>
      <c r="C26" s="30">
        <v>25.115999221801758</v>
      </c>
      <c r="D26" s="4">
        <f>STDEV(C24:C26)</f>
        <v>5.5506779439126221E-2</v>
      </c>
      <c r="E26" s="1">
        <f>AVERAGE(C24:C26)</f>
        <v>25.170999526977539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7.1869990030924491</v>
      </c>
      <c r="L26" s="1">
        <f>K26-$K$7</f>
        <v>-3.7040007909138968</v>
      </c>
      <c r="M26" s="27">
        <f>SQRT((D26*D26)+(H26*H26))</f>
        <v>8.3737868887239164E-2</v>
      </c>
      <c r="N26" s="14"/>
      <c r="O26" s="37">
        <f>POWER(2,-L26)</f>
        <v>13.03212815359136</v>
      </c>
      <c r="P26" s="26">
        <f>M26/SQRT((COUNT(C24:C26)+COUNT(G24:G26)/2))</f>
        <v>3.9474409954851221E-2</v>
      </c>
    </row>
    <row r="27" spans="2:16">
      <c r="B27" s="31" t="s">
        <v>118</v>
      </c>
      <c r="C27" s="30">
        <v>24.670000076293945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6"/>
    </row>
    <row r="28" spans="2:16">
      <c r="B28" s="31" t="s">
        <v>118</v>
      </c>
      <c r="C28" s="30">
        <v>24.624000549316406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118</v>
      </c>
      <c r="C29" s="30">
        <v>24.577999114990234</v>
      </c>
      <c r="D29" s="4">
        <f>STDEV(C27:C29)</f>
        <v>4.6000480655150708E-2</v>
      </c>
      <c r="E29" s="1">
        <f>AVERAGE(C27:C29)</f>
        <v>24.623999913533527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7.0613327026367187</v>
      </c>
      <c r="L29" s="1">
        <f>K29-$K$7</f>
        <v>-3.8296670913696271</v>
      </c>
      <c r="M29" s="27">
        <f>SQRT((D29*D29)+(H29*H29))</f>
        <v>5.4537923100365739E-2</v>
      </c>
      <c r="N29" s="14"/>
      <c r="O29" s="37">
        <f>POWER(2,-L29)</f>
        <v>14.218201603552322</v>
      </c>
      <c r="P29" s="26">
        <f>M29/SQRT((COUNT(C27:C29)+COUNT(G27:G29)/2))</f>
        <v>2.5709423504066051E-2</v>
      </c>
    </row>
    <row r="30" spans="2:16">
      <c r="B30" s="31" t="s">
        <v>119</v>
      </c>
      <c r="C30" s="30">
        <v>24.224000930786133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6"/>
    </row>
    <row r="31" spans="2:16">
      <c r="B31" s="31" t="s">
        <v>119</v>
      </c>
      <c r="C31" s="30">
        <v>24.278999328613281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119</v>
      </c>
      <c r="C32" s="30"/>
      <c r="D32" s="4">
        <f>STDEV(C30:C32)</f>
        <v>3.888974005797214E-2</v>
      </c>
      <c r="E32" s="1">
        <f>AVERAGE(C30:C32)</f>
        <v>24.251500129699707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5.9495000839233398</v>
      </c>
      <c r="L32" s="1">
        <f>K32-$K$7</f>
        <v>-4.941499710083006</v>
      </c>
      <c r="M32" s="27">
        <f>SQRT((D32*D32)+(H32*H32))</f>
        <v>4.6231945756541916E-2</v>
      </c>
      <c r="N32" s="14"/>
      <c r="O32" s="37">
        <f>POWER(2,-L32)</f>
        <v>30.728377979408702</v>
      </c>
      <c r="P32" s="26">
        <f>M32/SQRT((COUNT(C30:C32)+COUNT(G30:G32)/2))</f>
        <v>2.4712014477842461E-2</v>
      </c>
    </row>
    <row r="33" spans="2:16">
      <c r="B33" s="31" t="s">
        <v>120</v>
      </c>
      <c r="C33" s="30">
        <v>23.562000274658203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6"/>
    </row>
    <row r="34" spans="2:16">
      <c r="B34" s="31" t="s">
        <v>120</v>
      </c>
      <c r="C34" s="30">
        <v>23.590999603271484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120</v>
      </c>
      <c r="C35" s="30">
        <v>23.555999755859375</v>
      </c>
      <c r="D35" s="4">
        <f>STDEV(C33:C35)</f>
        <v>1.8717000314985934E-2</v>
      </c>
      <c r="E35" s="1">
        <f>AVERAGE(C33:C35)</f>
        <v>23.569666544596355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4.9033330281575545</v>
      </c>
      <c r="L35" s="1">
        <f>K35-$K$7</f>
        <v>-5.9876667658487914</v>
      </c>
      <c r="M35" s="27">
        <f>SQRT((D35*D35)+(H35*H35))</f>
        <v>5.340020296141075E-2</v>
      </c>
      <c r="N35" s="14"/>
      <c r="O35" s="37">
        <f>POWER(2,-L35)</f>
        <v>63.455212169663334</v>
      </c>
      <c r="P35" s="26">
        <f>M35/SQRT((COUNT(C33:C35)+COUNT(G33:G35)/2))</f>
        <v>2.5173097087167667E-2</v>
      </c>
    </row>
    <row r="36" spans="2:16">
      <c r="B36" s="31" t="s">
        <v>121</v>
      </c>
      <c r="C36" s="30">
        <v>23.766000747680664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6"/>
    </row>
    <row r="37" spans="2:16">
      <c r="B37" s="31" t="s">
        <v>121</v>
      </c>
      <c r="C37" s="30">
        <v>23.902000427246094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121</v>
      </c>
      <c r="C38" s="30">
        <v>23.878999710083008</v>
      </c>
      <c r="D38" s="4">
        <f>STDEV(C36:C38)</f>
        <v>7.279390008318247E-2</v>
      </c>
      <c r="E38" s="1">
        <f>AVERAGE(C36:C38)</f>
        <v>23.849000295003254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5.3326663970947266</v>
      </c>
      <c r="L38" s="1">
        <f>K38-$K$7</f>
        <v>-5.5583333969116193</v>
      </c>
      <c r="M38" s="27">
        <f>SQRT((D38*D38)+(H38*H38))</f>
        <v>8.2923455330360843E-2</v>
      </c>
      <c r="N38" s="14"/>
      <c r="O38" s="37">
        <f>POWER(2,-L38)</f>
        <v>47.122147935847877</v>
      </c>
      <c r="P38" s="26">
        <f>M38/SQRT((COUNT(C36:C38)+COUNT(G36:G38)/2))</f>
        <v>3.9090491722345279E-2</v>
      </c>
    </row>
    <row r="39" spans="2:16">
      <c r="B39" s="31" t="s">
        <v>122</v>
      </c>
      <c r="C39" s="30">
        <v>25.48699951171875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6"/>
    </row>
    <row r="40" spans="2:16">
      <c r="B40" s="31" t="s">
        <v>122</v>
      </c>
      <c r="C40" s="30">
        <v>25.635000228881836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122</v>
      </c>
      <c r="C41" s="30">
        <v>25.493999481201172</v>
      </c>
      <c r="D41" s="4">
        <f>STDEV(C39:C41)</f>
        <v>8.3500920853254557E-2</v>
      </c>
      <c r="E41" s="1">
        <f>AVERAGE(C39:C41)</f>
        <v>25.538666407267254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5.7663332621256522</v>
      </c>
      <c r="L41" s="1">
        <f>K41-$K$7</f>
        <v>-5.1246665318806937</v>
      </c>
      <c r="M41" s="27">
        <f>SQRT((D41*D41)+(H41*H41))</f>
        <v>0.10108754086588641</v>
      </c>
      <c r="N41" s="14"/>
      <c r="O41" s="37">
        <f>POWER(2,-L41)</f>
        <v>34.888182372003563</v>
      </c>
      <c r="P41" s="26">
        <f>M41/SQRT((COUNT(C39:C41)+COUNT(G39:G41)/2))</f>
        <v>4.7653123759827019E-2</v>
      </c>
    </row>
    <row r="42" spans="2:16">
      <c r="B42" s="31" t="s">
        <v>123</v>
      </c>
      <c r="C42" s="30">
        <v>23.406000137329102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6"/>
    </row>
    <row r="43" spans="2:16">
      <c r="B43" s="31" t="s">
        <v>123</v>
      </c>
      <c r="C43" s="30">
        <v>23.309000015258789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123</v>
      </c>
      <c r="C44" s="30">
        <v>23.416000366210937</v>
      </c>
      <c r="D44" s="4">
        <f>STDEV(C42:C44)</f>
        <v>5.9101753165236935E-2</v>
      </c>
      <c r="E44" s="1">
        <f>AVERAGE(C42:C44)</f>
        <v>23.377000172932942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5.2736670176188127</v>
      </c>
      <c r="L44" s="1">
        <f>K44-$K$7</f>
        <v>-5.6173327763875331</v>
      </c>
      <c r="M44" s="27">
        <f>SQRT((D44*D44)+(H44*H44))</f>
        <v>0.21730709144911017</v>
      </c>
      <c r="N44" s="14"/>
      <c r="O44" s="37">
        <f>POWER(2,-L44)</f>
        <v>49.089166858954819</v>
      </c>
      <c r="P44" s="26">
        <f>M44/SQRT((COUNT(C42:C44)+COUNT(G42:G44)/2))</f>
        <v>0.10243954530906069</v>
      </c>
    </row>
    <row r="45" spans="2:16">
      <c r="B45" s="31" t="s">
        <v>124</v>
      </c>
      <c r="C45" s="30">
        <v>25.017999649047852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6"/>
    </row>
    <row r="46" spans="2:16">
      <c r="B46" s="31" t="s">
        <v>124</v>
      </c>
      <c r="C46" s="30">
        <v>25.216999053955078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124</v>
      </c>
      <c r="C47" s="30">
        <v>25.204000473022461</v>
      </c>
      <c r="D47" s="4">
        <f>STDEV(C45:C47)</f>
        <v>0.11132986480045515</v>
      </c>
      <c r="E47" s="1">
        <f>AVERAGE(C45:C47)</f>
        <v>25.146333058675129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5.2766666412353516</v>
      </c>
      <c r="L47" s="1">
        <f>K47-$K$7</f>
        <v>-5.6143331527709943</v>
      </c>
      <c r="M47" s="27">
        <f>SQRT((D47*D47)+(H47*H47))</f>
        <v>0.11885572194159857</v>
      </c>
      <c r="N47" s="14"/>
      <c r="O47" s="37">
        <f>POWER(2,-L47)</f>
        <v>48.987207645514829</v>
      </c>
      <c r="P47" s="26">
        <f>M47/SQRT((COUNT(C45:C47)+COUNT(G45:G47)/2))</f>
        <v>5.602912464515139E-2</v>
      </c>
    </row>
    <row r="48" spans="2:16">
      <c r="B48" s="31" t="s">
        <v>125</v>
      </c>
      <c r="C48" s="30">
        <v>24.5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6"/>
    </row>
    <row r="49" spans="2:16">
      <c r="B49" s="31" t="s">
        <v>125</v>
      </c>
      <c r="C49" s="30">
        <v>24.474000930786133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125</v>
      </c>
      <c r="C50" s="30">
        <v>24.790000915527344</v>
      </c>
      <c r="D50" s="4">
        <f>STDEV(C48:C50)</f>
        <v>0.1754197218878947</v>
      </c>
      <c r="E50" s="1">
        <f>AVERAGE(C48:C50)</f>
        <v>24.588000615437824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5.887667338053383</v>
      </c>
      <c r="L50" s="1">
        <f>K50-$K$7</f>
        <v>-5.0033324559529628</v>
      </c>
      <c r="M50" s="27">
        <f>SQRT((D50*D50)+(H50*H50))</f>
        <v>0.18524936370371953</v>
      </c>
      <c r="N50" s="14"/>
      <c r="O50" s="37">
        <f>POWER(2,-L50)</f>
        <v>32.074001673019836</v>
      </c>
      <c r="P50" s="26">
        <f>M50/SQRT((COUNT(C48:C50)+COUNT(G48:G50)/2))</f>
        <v>8.7327387523595451E-2</v>
      </c>
    </row>
    <row r="51" spans="2:16">
      <c r="B51" s="31" t="s">
        <v>126</v>
      </c>
      <c r="C51" s="30">
        <v>24.97599983215332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6"/>
    </row>
    <row r="52" spans="2:16">
      <c r="B52" s="31" t="s">
        <v>126</v>
      </c>
      <c r="C52" s="30">
        <v>24.908000946044922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126</v>
      </c>
      <c r="C53" s="30">
        <v>24.965999603271484</v>
      </c>
      <c r="D53" s="4">
        <f>STDEV(C51:C53)</f>
        <v>3.6714432515829377E-2</v>
      </c>
      <c r="E53" s="1">
        <f>AVERAGE(C51:C53)</f>
        <v>24.950000127156574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5.5260003407796212</v>
      </c>
      <c r="L53" s="1">
        <f>K53-$K$7</f>
        <v>-5.3649994532267247</v>
      </c>
      <c r="M53" s="27">
        <f>SQRT((D53*D53)+(H53*H53))</f>
        <v>4.6270483322338282E-2</v>
      </c>
      <c r="N53" s="14"/>
      <c r="O53" s="37">
        <f>POWER(2,-L53)</f>
        <v>41.212196525121648</v>
      </c>
      <c r="P53" s="26">
        <f>M53/SQRT((COUNT(C51:C53)+COUNT(G51:G53)/2))</f>
        <v>2.1812115017336303E-2</v>
      </c>
    </row>
    <row r="54" spans="2:16">
      <c r="B54" s="31" t="s">
        <v>127</v>
      </c>
      <c r="C54" s="30">
        <v>26.583999633789063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6"/>
    </row>
    <row r="55" spans="2:16">
      <c r="B55" s="31" t="s">
        <v>127</v>
      </c>
      <c r="C55" s="30">
        <v>26.577999114990234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127</v>
      </c>
      <c r="C56" s="30">
        <v>26.797000885009766</v>
      </c>
      <c r="D56" s="4">
        <f>STDEV(C54:C56)</f>
        <v>0.12474461546103426</v>
      </c>
      <c r="E56" s="1">
        <f>AVERAGE(C54:C56)</f>
        <v>26.652999877929688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4.893332799275715</v>
      </c>
      <c r="L56" s="1">
        <f>K56-$K$7</f>
        <v>-5.9976669947306309</v>
      </c>
      <c r="M56" s="27">
        <f>SQRT((D56*D56)+(H56*H56))</f>
        <v>0.13534226352395126</v>
      </c>
      <c r="N56" s="14"/>
      <c r="O56" s="37">
        <f>POWER(2,-L56)</f>
        <v>63.896588211385506</v>
      </c>
      <c r="P56" s="26">
        <f>M56/SQRT((COUNT(C54:C56)+COUNT(G54:G56)/2))</f>
        <v>6.3800954879281779E-2</v>
      </c>
    </row>
    <row r="57" spans="2:16">
      <c r="B57" s="31" t="s">
        <v>128</v>
      </c>
      <c r="C57" s="30">
        <v>25.062999725341797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6"/>
    </row>
    <row r="58" spans="2:16">
      <c r="B58" s="31" t="s">
        <v>128</v>
      </c>
      <c r="C58" s="30">
        <v>24.952999114990234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128</v>
      </c>
      <c r="C59" s="30">
        <v>24.920000076293945</v>
      </c>
      <c r="D59" s="4">
        <f>STDEV(C57:C59)</f>
        <v>7.4875419264718399E-2</v>
      </c>
      <c r="E59" s="1">
        <f>AVERAGE(C57:C59)</f>
        <v>24.978666305541992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5.4759998321533203</v>
      </c>
      <c r="L59" s="1">
        <f>K59-$K$7</f>
        <v>-5.4149999618530256</v>
      </c>
      <c r="M59" s="27">
        <f>SQRT((D59*D59)+(H59*H59))</f>
        <v>8.4667935983766721E-2</v>
      </c>
      <c r="N59" s="14"/>
      <c r="O59" s="37">
        <f>POWER(2,-L59)</f>
        <v>42.665556538778404</v>
      </c>
      <c r="P59" s="26">
        <f>M59/SQRT((COUNT(C57:C59)+COUNT(G57:G59)/2))</f>
        <v>3.9912847788793303E-2</v>
      </c>
    </row>
    <row r="60" spans="2:16">
      <c r="B60" s="31" t="s">
        <v>129</v>
      </c>
      <c r="C60" s="30">
        <v>23.91200065612793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6"/>
    </row>
    <row r="61" spans="2:16">
      <c r="B61" s="31" t="s">
        <v>129</v>
      </c>
      <c r="C61" s="30">
        <v>23.884000778198242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129</v>
      </c>
      <c r="C62" s="30">
        <v>23.975000381469727</v>
      </c>
      <c r="D62" s="4">
        <f>STDEV(C60:C62)</f>
        <v>4.6608093633307215E-2</v>
      </c>
      <c r="E62" s="1">
        <f>AVERAGE(C60:C62)</f>
        <v>23.923667271931965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5.7746671040852853</v>
      </c>
      <c r="L62" s="1">
        <f>K62-$K$7</f>
        <v>-5.1163326899210606</v>
      </c>
      <c r="M62" s="27">
        <f>SQRT((D62*D62)+(H62*H62))</f>
        <v>5.1974487800722086E-2</v>
      </c>
      <c r="N62" s="14"/>
      <c r="O62" s="37">
        <f>POWER(2,-L62)</f>
        <v>34.687228998679878</v>
      </c>
      <c r="P62" s="26">
        <f>M62/SQRT((COUNT(C60:C62)+COUNT(G60:G62)/2))</f>
        <v>2.4501008515058719E-2</v>
      </c>
    </row>
    <row r="63" spans="2:16">
      <c r="B63" s="31" t="s">
        <v>130</v>
      </c>
      <c r="C63" s="30">
        <v>24.325000762939453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6"/>
    </row>
    <row r="64" spans="2:16">
      <c r="B64" s="31" t="s">
        <v>130</v>
      </c>
      <c r="C64" s="30">
        <v>24.187999725341797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130</v>
      </c>
      <c r="C65" s="30">
        <v>24.26300048828125</v>
      </c>
      <c r="D65" s="4">
        <f>STDEV(C63:C65)</f>
        <v>6.8603246767223167E-2</v>
      </c>
      <c r="E65" s="1">
        <f>AVERAGE(C63:C65)</f>
        <v>24.2586669921875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5.9060001373291016</v>
      </c>
      <c r="L65" s="1">
        <f>K65-$K$7</f>
        <v>-4.9849996566772443</v>
      </c>
      <c r="M65" s="27">
        <f>SQRT((D65*D65)+(H65*H65))</f>
        <v>7.5024913602263599E-2</v>
      </c>
      <c r="N65" s="14"/>
      <c r="O65" s="37">
        <f>POWER(2,-L65)</f>
        <v>31.669005468911145</v>
      </c>
      <c r="P65" s="26">
        <f>M65/SQRT((COUNT(C63:C65)+COUNT(G63:G65)/2))</f>
        <v>3.5367083444063627E-2</v>
      </c>
    </row>
    <row r="66" spans="2:16">
      <c r="B66" s="31" t="s">
        <v>131</v>
      </c>
      <c r="C66" s="30">
        <v>23.896999359130859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6"/>
    </row>
    <row r="67" spans="2:16">
      <c r="B67" s="31" t="s">
        <v>131</v>
      </c>
      <c r="C67" s="30">
        <v>23.972000122070313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131</v>
      </c>
      <c r="C68" s="30">
        <v>23.908000946044922</v>
      </c>
      <c r="D68" s="4">
        <f>STDEV(C66:C68)</f>
        <v>4.0501119095766251E-2</v>
      </c>
      <c r="E68" s="1">
        <f>AVERAGE(C66:C68)</f>
        <v>23.925666809082031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5.0140005747477225</v>
      </c>
      <c r="L68" s="1">
        <f>K68-$K$7</f>
        <v>-5.8769992192586233</v>
      </c>
      <c r="M68" s="27">
        <f>SQRT((D68*D68)+(H68*H68))</f>
        <v>4.383697352474146E-2</v>
      </c>
      <c r="N68" s="14"/>
      <c r="O68" s="37">
        <f>POWER(2,-L68)</f>
        <v>58.769642582960373</v>
      </c>
      <c r="P68" s="26">
        <f>M68/SQRT((COUNT(C66:C68)+COUNT(G66:G68)/2))</f>
        <v>2.0664947497359892E-2</v>
      </c>
    </row>
    <row r="69" spans="2:16">
      <c r="B69" s="31" t="s">
        <v>132</v>
      </c>
      <c r="C69" s="30">
        <v>23.568000793457031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6"/>
    </row>
    <row r="70" spans="2:16">
      <c r="B70" s="31" t="s">
        <v>132</v>
      </c>
      <c r="C70" s="30">
        <v>23.548000335693359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132</v>
      </c>
      <c r="C71" s="30">
        <v>23.604000091552734</v>
      </c>
      <c r="D71" s="4">
        <f>STDEV(C69:C71)</f>
        <v>2.8378220611498653E-2</v>
      </c>
      <c r="E71" s="1">
        <f>AVERAGE(C69:C71)</f>
        <v>23.573333740234375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4.8910001118977853</v>
      </c>
      <c r="L71" s="1">
        <f>K71-$K$7</f>
        <v>-5.9999996821085606</v>
      </c>
      <c r="M71" s="27">
        <f>SQRT((D71*D71)+(H71*H71))</f>
        <v>6.5724024147232496E-2</v>
      </c>
      <c r="N71" s="14"/>
      <c r="O71" s="37">
        <f>POWER(2,-L71)</f>
        <v>63.999985897885999</v>
      </c>
      <c r="P71" s="26">
        <f>M71/SQRT((COUNT(C69:C71)+COUNT(G69:G71)/2))</f>
        <v>3.0982602107584332E-2</v>
      </c>
    </row>
    <row r="72" spans="2:16">
      <c r="B72" s="31" t="s">
        <v>133</v>
      </c>
      <c r="C72" s="30">
        <v>22.284999847412109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133</v>
      </c>
      <c r="C73" s="30">
        <v>22.061000823974609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133</v>
      </c>
      <c r="C74" s="30">
        <v>22.278999328613281</v>
      </c>
      <c r="D74" s="4">
        <f>STDEV(C72:C74)</f>
        <v>0.12762896533278656</v>
      </c>
      <c r="E74" s="1">
        <f>AVERAGE(C72:C74)</f>
        <v>22.208333333333332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4.8039995829264299</v>
      </c>
      <c r="L74" s="1">
        <f>K74-$K$7</f>
        <v>-6.087000211079916</v>
      </c>
      <c r="M74" s="27">
        <f>SQRT((D74*D74)+(H74*H74))</f>
        <v>0.1310704477990593</v>
      </c>
      <c r="N74" s="14"/>
      <c r="O74" s="37">
        <f>POWER(2,-L74)</f>
        <v>67.978197881555744</v>
      </c>
      <c r="P74" s="26">
        <f>M74/SQRT((COUNT(C72:C74)+COUNT(G72:G74)/2))</f>
        <v>6.1787201634581485E-2</v>
      </c>
    </row>
    <row r="75" spans="2:16">
      <c r="B75" s="31" t="s">
        <v>134</v>
      </c>
      <c r="C75" s="30">
        <v>23.018999099731445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6"/>
    </row>
    <row r="76" spans="2:16">
      <c r="B76" s="31" t="s">
        <v>134</v>
      </c>
      <c r="C76" s="30">
        <v>22.938999176025391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134</v>
      </c>
      <c r="C77" s="30">
        <v>23.066999435424805</v>
      </c>
      <c r="D77" s="4">
        <f>STDEV(C75:C77)</f>
        <v>6.4663341528729976E-2</v>
      </c>
      <c r="E77" s="1">
        <f>AVERAGE(C75:C77)</f>
        <v>23.008332570393879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4.8929990132649728</v>
      </c>
      <c r="L77" s="1">
        <f>K77-$K$7</f>
        <v>-5.9980007807413731</v>
      </c>
      <c r="M77" s="27">
        <f>SQRT((D77*D77)+(H77*H77))</f>
        <v>6.6073351126255953E-2</v>
      </c>
      <c r="N77" s="14"/>
      <c r="O77" s="37">
        <f>POWER(2,-L77)</f>
        <v>63.911373217290063</v>
      </c>
      <c r="P77" s="26">
        <f>M77/SQRT((COUNT(C75:C77)+COUNT(G75:G77)/2))</f>
        <v>3.1147276424730263E-2</v>
      </c>
    </row>
    <row r="78" spans="2:16">
      <c r="B78" s="31" t="s">
        <v>135</v>
      </c>
      <c r="C78" s="30">
        <v>24.833999633789063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6"/>
    </row>
    <row r="79" spans="2:16">
      <c r="B79" s="31" t="s">
        <v>135</v>
      </c>
      <c r="C79" s="30">
        <v>24.743999481201172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135</v>
      </c>
      <c r="C80" s="30">
        <v>25.007999420166016</v>
      </c>
      <c r="D80" s="4">
        <f>STDEV(C78:C80)</f>
        <v>0.1342087434425133</v>
      </c>
      <c r="E80" s="1">
        <f>AVERAGE(C78:C80)</f>
        <v>24.86199951171875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5.5666662851969413</v>
      </c>
      <c r="L80" s="1">
        <f>K80-$K$7</f>
        <v>-5.3243335088094046</v>
      </c>
      <c r="M80" s="27">
        <f>SQRT((D80*D80)+(H80*H80))</f>
        <v>0.14267911499008409</v>
      </c>
      <c r="N80" s="14"/>
      <c r="O80" s="37">
        <f>POWER(2,-L80)</f>
        <v>40.066747864216154</v>
      </c>
      <c r="P80" s="26">
        <f>M80/SQRT((COUNT(C78:C80)+COUNT(G78:G80)/2))</f>
        <v>6.7259579828789107E-2</v>
      </c>
    </row>
    <row r="81" spans="2:16">
      <c r="B81" s="31" t="s">
        <v>136</v>
      </c>
      <c r="C81" s="30">
        <v>25.509000778198242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6"/>
    </row>
    <row r="82" spans="2:16">
      <c r="B82" s="31" t="s">
        <v>136</v>
      </c>
      <c r="C82" s="30">
        <v>25.447999954223633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136</v>
      </c>
      <c r="C83" s="30">
        <v>25.565000534057617</v>
      </c>
      <c r="D83" s="4">
        <f>STDEV(C81:C83)</f>
        <v>5.8518100993594897E-2</v>
      </c>
      <c r="E83" s="1">
        <f>AVERAGE(C81:C83)</f>
        <v>25.507333755493164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4.9040006001790353</v>
      </c>
      <c r="L83" s="1">
        <f>K83-$K$7</f>
        <v>-5.9869991938273106</v>
      </c>
      <c r="M83" s="27">
        <f>SQRT((D83*D83)+(H83*H83))</f>
        <v>7.0332553206538889E-2</v>
      </c>
      <c r="N83" s="14"/>
      <c r="O83" s="37">
        <f>POWER(2,-L83)</f>
        <v>63.425856606755445</v>
      </c>
      <c r="P83" s="26">
        <f>M83/SQRT((COUNT(C81:C83)+COUNT(G81:G83)/2))</f>
        <v>3.3155083540338207E-2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6" workbookViewId="0">
      <selection activeCell="O92" activeCellId="1" sqref="O89 O92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3.2851562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24.927000045776367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25.025999069213867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24.867000579833984</v>
      </c>
      <c r="D7" s="4">
        <f>STDEV(C5:C8)</f>
        <v>8.0292446905084136E-2</v>
      </c>
      <c r="E7" s="1">
        <f>AVERAGE(C5:C8)</f>
        <v>24.939999898274738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10.890999794006346</v>
      </c>
      <c r="L7" s="1">
        <f>K7-$K$7</f>
        <v>0</v>
      </c>
      <c r="M7" s="27">
        <f>SQRT((D7*D7)+(H7*H7))</f>
        <v>8.7280505122461341E-2</v>
      </c>
      <c r="N7" s="14"/>
      <c r="O7" s="37">
        <f>POWER(2,-L7)</f>
        <v>1</v>
      </c>
      <c r="P7" s="26">
        <f>M7/SQRT((COUNT(C5:C8)+COUNT(G5:G8)/2))</f>
        <v>4.1144424691653081E-2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9</v>
      </c>
      <c r="C9" s="30">
        <v>21.111000061035156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6"/>
    </row>
    <row r="10" spans="2:16">
      <c r="B10" s="31" t="s">
        <v>9</v>
      </c>
      <c r="C10" s="30">
        <v>21.101999282836914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9</v>
      </c>
      <c r="C11" s="30">
        <v>21.075000762939453</v>
      </c>
      <c r="D11" s="4">
        <f>STDEV(C9:C11)</f>
        <v>1.8734476009978861E-2</v>
      </c>
      <c r="E11" s="1">
        <f>AVERAGE(C9:C11)</f>
        <v>21.09600003560384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3.781333287556965</v>
      </c>
      <c r="L11" s="1">
        <f>K11-$K$7</f>
        <v>-7.1096665064493809</v>
      </c>
      <c r="M11" s="27">
        <f>SQRT((D11*D11)+(H11*H11))</f>
        <v>0.16151798125728126</v>
      </c>
      <c r="N11" s="14"/>
      <c r="O11" s="37">
        <f>POWER(2,-L11)</f>
        <v>138.10928522418283</v>
      </c>
      <c r="P11" s="26">
        <f>M11/SQRT((COUNT(C9:C11)+COUNT(G9:G11)/2))</f>
        <v>7.6140306553723516E-2</v>
      </c>
    </row>
    <row r="12" spans="2:16">
      <c r="B12" s="31" t="s">
        <v>10</v>
      </c>
      <c r="C12" s="30">
        <v>23.139999389648438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6"/>
    </row>
    <row r="13" spans="2:16">
      <c r="B13" s="31" t="s">
        <v>10</v>
      </c>
      <c r="C13" s="30">
        <v>23.180000305175781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10</v>
      </c>
      <c r="C14" s="30">
        <v>23.08799934387207</v>
      </c>
      <c r="D14" s="4">
        <f>STDEV(C12:C14)</f>
        <v>4.6130710820047147E-2</v>
      </c>
      <c r="E14" s="1">
        <f>AVERAGE(C12:C14)</f>
        <v>23.13599967956543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3.9929993947346993</v>
      </c>
      <c r="L14" s="1">
        <f>K14-$K$7</f>
        <v>-6.8980003992716465</v>
      </c>
      <c r="M14" s="27">
        <f>SQRT((D14*D14)+(H14*H14))</f>
        <v>4.7697411948038462E-2</v>
      </c>
      <c r="N14" s="14"/>
      <c r="O14" s="37">
        <f>POWER(2,-L14)</f>
        <v>119.26280795746747</v>
      </c>
      <c r="P14" s="26">
        <f>M14/SQRT((COUNT(C12:C14)+COUNT(G12:G14)/2))</f>
        <v>2.2484775622337503E-2</v>
      </c>
    </row>
    <row r="15" spans="2:16">
      <c r="B15" s="31" t="s">
        <v>11</v>
      </c>
      <c r="C15" s="30">
        <v>21.878999710083008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6"/>
    </row>
    <row r="16" spans="2:16">
      <c r="B16" s="31" t="s">
        <v>11</v>
      </c>
      <c r="C16" s="30">
        <v>21.663000106811523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</v>
      </c>
      <c r="C17" s="30">
        <v>21.76300048828125</v>
      </c>
      <c r="D17" s="4">
        <f>STDEV(C15:C17)</f>
        <v>0.10809850782669086</v>
      </c>
      <c r="E17" s="1">
        <f>AVERAGE(C15:C17)</f>
        <v>21.768333435058594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4.2409998575846366</v>
      </c>
      <c r="L17" s="1">
        <f>K17-$K$7</f>
        <v>-6.6499999364217093</v>
      </c>
      <c r="M17" s="27">
        <f>SQRT((D17*D17)+(H17*H17))</f>
        <v>0.11199389495806547</v>
      </c>
      <c r="N17" s="14"/>
      <c r="O17" s="37">
        <f>POWER(2,-L17)</f>
        <v>100.4267601050657</v>
      </c>
      <c r="P17" s="26">
        <f>M17/SQRT((COUNT(C15:C17)+COUNT(G15:G17)/2))</f>
        <v>5.2794428384227994E-2</v>
      </c>
    </row>
    <row r="18" spans="2:16">
      <c r="B18" s="31" t="s">
        <v>12</v>
      </c>
      <c r="C18" s="30">
        <v>23.169000625610352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6"/>
    </row>
    <row r="19" spans="2:16">
      <c r="B19" s="31" t="s">
        <v>12</v>
      </c>
      <c r="C19" s="30">
        <v>23.152999877929688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12</v>
      </c>
      <c r="C20" s="30">
        <v>23.304000854492188</v>
      </c>
      <c r="D20" s="4">
        <f>STDEV(C18:C20)</f>
        <v>8.2948157149829685E-2</v>
      </c>
      <c r="E20" s="1">
        <f>AVERAGE(C18:C20)</f>
        <v>23.208667119344074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5.2800006866455078</v>
      </c>
      <c r="L20" s="1">
        <f>K20-$K$7</f>
        <v>-5.6109991073608381</v>
      </c>
      <c r="M20" s="27">
        <f>SQRT((D20*D20)+(H20*H20))</f>
        <v>8.3466981405834181E-2</v>
      </c>
      <c r="N20" s="14"/>
      <c r="O20" s="37">
        <f>POWER(2,-L20)</f>
        <v>48.874129694827239</v>
      </c>
      <c r="P20" s="26">
        <f>M20/SQRT((COUNT(C18:C20)+COUNT(G18:G20)/2))</f>
        <v>3.9346712371491219E-2</v>
      </c>
    </row>
    <row r="21" spans="2:16">
      <c r="B21" s="31" t="s">
        <v>13</v>
      </c>
      <c r="C21" s="30">
        <v>21.542999267578125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6"/>
    </row>
    <row r="22" spans="2:16">
      <c r="B22" s="31" t="s">
        <v>13</v>
      </c>
      <c r="C22" s="30">
        <v>21.586000442504883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13</v>
      </c>
      <c r="C23" s="30">
        <v>21.604000091552734</v>
      </c>
      <c r="D23" s="4">
        <f>STDEV(C21:C23)</f>
        <v>3.1342699672355194E-2</v>
      </c>
      <c r="E23" s="1">
        <f>AVERAGE(C21:C23)</f>
        <v>21.577666600545246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4.6023330688476562</v>
      </c>
      <c r="L23" s="1">
        <f>K23-$K$7</f>
        <v>-6.2886667251586896</v>
      </c>
      <c r="M23" s="27">
        <f>SQRT((D23*D23)+(H23*H23))</f>
        <v>6.5967073536003756E-2</v>
      </c>
      <c r="N23" s="14"/>
      <c r="O23" s="37">
        <f>POWER(2,-L23)</f>
        <v>78.176696938203364</v>
      </c>
      <c r="P23" s="26">
        <f>M23/SQRT((COUNT(C21:C23)+COUNT(G21:G23)/2))</f>
        <v>3.1097176688226601E-2</v>
      </c>
    </row>
    <row r="24" spans="2:16">
      <c r="B24" s="31" t="s">
        <v>14</v>
      </c>
      <c r="C24" s="30">
        <v>22.958999633789063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6"/>
    </row>
    <row r="25" spans="2:16">
      <c r="B25" s="31" t="s">
        <v>14</v>
      </c>
      <c r="C25" s="30">
        <v>22.930999755859375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14</v>
      </c>
      <c r="C26" s="30">
        <v>22.996000289916992</v>
      </c>
      <c r="D26" s="4">
        <f>STDEV(C24:C26)</f>
        <v>3.2603964855392853E-2</v>
      </c>
      <c r="E26" s="1">
        <f>AVERAGE(C24:C26)</f>
        <v>22.961999893188477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5.0576661427815743</v>
      </c>
      <c r="L26" s="1">
        <f>K26-$K$7</f>
        <v>-5.8333336512247715</v>
      </c>
      <c r="M26" s="27">
        <f>SQRT((D26*D26)+(H26*H26))</f>
        <v>5.6216790871994875E-2</v>
      </c>
      <c r="N26" s="14"/>
      <c r="O26" s="37">
        <f>POWER(2,-L26)</f>
        <v>57.017530524539659</v>
      </c>
      <c r="P26" s="26">
        <f>M26/SQRT((COUNT(C24:C26)+COUNT(G24:G26)/2))</f>
        <v>2.6500849361422392E-2</v>
      </c>
    </row>
    <row r="27" spans="2:16">
      <c r="B27" s="31" t="s">
        <v>15</v>
      </c>
      <c r="C27" s="30">
        <v>22.635000228881836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6"/>
    </row>
    <row r="28" spans="2:16">
      <c r="B28" s="31" t="s">
        <v>15</v>
      </c>
      <c r="C28" s="30">
        <v>22.680000305175781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15</v>
      </c>
      <c r="C29" s="30">
        <v>22.705999374389648</v>
      </c>
      <c r="D29" s="4">
        <f>STDEV(C27:C29)</f>
        <v>3.5920832231654209E-2</v>
      </c>
      <c r="E29" s="1">
        <f>AVERAGE(C27:C29)</f>
        <v>22.67366663614909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5.1576668421427421</v>
      </c>
      <c r="L29" s="1">
        <f>K29-$K$7</f>
        <v>-5.7333329518636038</v>
      </c>
      <c r="M29" s="27">
        <f>SQRT((D29*D29)+(H29*H29))</f>
        <v>9.4753035799074431E-2</v>
      </c>
      <c r="N29" s="14"/>
      <c r="O29" s="37">
        <f>POWER(2,-L29)</f>
        <v>53.199211286484783</v>
      </c>
      <c r="P29" s="26">
        <f>M29/SQRT((COUNT(C27:C29)+COUNT(G27:G29)/2))</f>
        <v>4.7376517899537215E-2</v>
      </c>
    </row>
    <row r="30" spans="2:16">
      <c r="B30" s="31" t="s">
        <v>16</v>
      </c>
      <c r="C30" s="30">
        <v>22.968000411987305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6"/>
    </row>
    <row r="31" spans="2:16">
      <c r="B31" s="31" t="s">
        <v>16</v>
      </c>
      <c r="C31" s="30">
        <v>23.035999298095703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16</v>
      </c>
      <c r="C32" s="30">
        <v>23</v>
      </c>
      <c r="D32" s="4">
        <f>STDEV(C30:C32)</f>
        <v>3.4019042726950423E-2</v>
      </c>
      <c r="E32" s="1">
        <f>AVERAGE(C30:C32)</f>
        <v>23.001333236694336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4.9750003814697266</v>
      </c>
      <c r="L32" s="1">
        <f>K32-$K$7</f>
        <v>-5.9159994125366193</v>
      </c>
      <c r="M32" s="27">
        <f>SQRT((D32*D32)+(H32*H32))</f>
        <v>9.5706001660146756E-2</v>
      </c>
      <c r="N32" s="14"/>
      <c r="O32" s="37">
        <f>POWER(2,-L32)</f>
        <v>60.380023470637852</v>
      </c>
      <c r="P32" s="26">
        <f>M32/SQRT((COUNT(C30:C32)+COUNT(G30:G32)/2))</f>
        <v>4.5116241849427169E-2</v>
      </c>
    </row>
    <row r="33" spans="2:16">
      <c r="B33" s="31" t="s">
        <v>17</v>
      </c>
      <c r="C33" s="30">
        <v>20.754999160766602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6"/>
    </row>
    <row r="34" spans="2:16">
      <c r="B34" s="31" t="s">
        <v>17</v>
      </c>
      <c r="C34" s="30">
        <v>20.72599983215332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17</v>
      </c>
      <c r="C35" s="30">
        <v>20.774999618530273</v>
      </c>
      <c r="D35" s="4">
        <f>STDEV(C33:C35)</f>
        <v>2.4637229402419067E-2</v>
      </c>
      <c r="E35" s="1">
        <f>AVERAGE(C33:C35)</f>
        <v>20.751999537150066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3.4333330790201835</v>
      </c>
      <c r="L35" s="1">
        <f>K35-$K$7</f>
        <v>-7.4576667149861624</v>
      </c>
      <c r="M35" s="27">
        <f>SQRT((D35*D35)+(H35*H35))</f>
        <v>0.22586061340760716</v>
      </c>
      <c r="N35" s="14"/>
      <c r="O35" s="37">
        <f>POWER(2,-L35)</f>
        <v>175.78482415703178</v>
      </c>
      <c r="P35" s="26">
        <f>M35/SQRT((COUNT(C33:C35)+COUNT(G33:G35)/2))</f>
        <v>0.10647171422898152</v>
      </c>
    </row>
    <row r="36" spans="2:16">
      <c r="B36" s="31" t="s">
        <v>18</v>
      </c>
      <c r="C36" s="30">
        <v>22.416000366210937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6"/>
    </row>
    <row r="37" spans="2:16">
      <c r="B37" s="31" t="s">
        <v>18</v>
      </c>
      <c r="C37" s="30">
        <v>22.444000244140625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18</v>
      </c>
      <c r="C38" s="30">
        <v>22.444000244140625</v>
      </c>
      <c r="D38" s="4">
        <f>STDEV(C36:C38)</f>
        <v>1.6165737059981738E-2</v>
      </c>
      <c r="E38" s="1">
        <f>AVERAGE(C36:C38)</f>
        <v>22.434666951497395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4.5330003102620431</v>
      </c>
      <c r="L38" s="1">
        <f>K38-$K$7</f>
        <v>-6.3579994837443028</v>
      </c>
      <c r="M38" s="27">
        <f>SQRT((D38*D38)+(H38*H38))</f>
        <v>2.6938484675011084E-2</v>
      </c>
      <c r="N38" s="14"/>
      <c r="O38" s="37">
        <f>POWER(2,-L38)</f>
        <v>82.025437794167573</v>
      </c>
      <c r="P38" s="26">
        <f>M38/SQRT((COUNT(C36:C38)+COUNT(G36:G38)/2))</f>
        <v>1.2698923459060152E-2</v>
      </c>
    </row>
    <row r="39" spans="2:16">
      <c r="B39" s="31" t="s">
        <v>19</v>
      </c>
      <c r="C39" s="30">
        <v>21.302000045776367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6"/>
    </row>
    <row r="40" spans="2:16">
      <c r="B40" s="31" t="s">
        <v>19</v>
      </c>
      <c r="C40" s="30">
        <v>21.312000274658203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19</v>
      </c>
      <c r="C41" s="30">
        <v>21.312000274658203</v>
      </c>
      <c r="D41" s="4">
        <f>STDEV(C39:C41)</f>
        <v>5.7736348368858494E-3</v>
      </c>
      <c r="E41" s="1">
        <f>AVERAGE(C39:C41)</f>
        <v>21.308666865030926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4.7473335266113281</v>
      </c>
      <c r="L41" s="1">
        <f>K41-$K$7</f>
        <v>-6.1436662673950178</v>
      </c>
      <c r="M41" s="27">
        <f>SQRT((D41*D41)+(H41*H41))</f>
        <v>0.17767278819444754</v>
      </c>
      <c r="N41" s="14"/>
      <c r="O41" s="37">
        <f>POWER(2,-L41)</f>
        <v>70.701370083375721</v>
      </c>
      <c r="P41" s="26">
        <f>M41/SQRT((COUNT(C39:C41)+COUNT(G39:G41)/2))</f>
        <v>8.3755755576410018E-2</v>
      </c>
    </row>
    <row r="42" spans="2:16">
      <c r="B42" s="31" t="s">
        <v>20</v>
      </c>
      <c r="C42" s="30">
        <v>24.396999359130859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6"/>
    </row>
    <row r="43" spans="2:16">
      <c r="B43" s="31" t="s">
        <v>20</v>
      </c>
      <c r="C43" s="30">
        <v>24.155000686645508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20</v>
      </c>
      <c r="C44" s="30">
        <v>24.271999359130859</v>
      </c>
      <c r="D44" s="4">
        <f>STDEV(C42:C44)</f>
        <v>0.12102138023782341</v>
      </c>
      <c r="E44" s="1">
        <f>AVERAGE(C42:C44)</f>
        <v>24.27466646830241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5.1693331400553397</v>
      </c>
      <c r="L44" s="1">
        <f>K44-$K$7</f>
        <v>-5.7216666539510062</v>
      </c>
      <c r="M44" s="27">
        <f>SQRT((D44*D44)+(H44*H44))</f>
        <v>0.12322137075579088</v>
      </c>
      <c r="N44" s="14"/>
      <c r="O44" s="37">
        <f>POWER(2,-L44)</f>
        <v>52.770752604374344</v>
      </c>
      <c r="P44" s="26">
        <f>M44/SQRT((COUNT(C42:C44)+COUNT(G42:G44)/2))</f>
        <v>5.8087111232347652E-2</v>
      </c>
    </row>
    <row r="45" spans="2:16">
      <c r="B45" s="31" t="s">
        <v>21</v>
      </c>
      <c r="C45" s="30">
        <v>21.072000503540039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6"/>
    </row>
    <row r="46" spans="2:16">
      <c r="B46" s="31" t="s">
        <v>21</v>
      </c>
      <c r="C46" s="30">
        <v>20.923999786376953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21</v>
      </c>
      <c r="C47" s="30">
        <v>21.170000076293945</v>
      </c>
      <c r="D47" s="4">
        <f>STDEV(C45:C47)</f>
        <v>0.1238441703512793</v>
      </c>
      <c r="E47" s="1">
        <f>AVERAGE(C45:C47)</f>
        <v>21.055333455403645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4.1323331197102853</v>
      </c>
      <c r="L47" s="1">
        <f>K47-$K$7</f>
        <v>-6.7586666742960606</v>
      </c>
      <c r="M47" s="27">
        <f>SQRT((D47*D47)+(H47*H47))</f>
        <v>0.13300151803237517</v>
      </c>
      <c r="N47" s="14"/>
      <c r="O47" s="37">
        <f>POWER(2,-L47)</f>
        <v>108.2832792971856</v>
      </c>
      <c r="P47" s="26">
        <f>M47/SQRT((COUNT(C45:C47)+COUNT(G45:G47)/2))</f>
        <v>6.2697516872531583E-2</v>
      </c>
    </row>
    <row r="48" spans="2:16">
      <c r="B48" s="31" t="s">
        <v>22</v>
      </c>
      <c r="C48" s="30">
        <v>23.221000671386719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6"/>
    </row>
    <row r="49" spans="2:16">
      <c r="B49" s="31" t="s">
        <v>22</v>
      </c>
      <c r="C49" s="30">
        <v>23.329000473022461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22</v>
      </c>
      <c r="C50" s="30">
        <v>23.311000823974609</v>
      </c>
      <c r="D50" s="4">
        <f>STDEV(C48:C50)</f>
        <v>5.7861864218511951E-2</v>
      </c>
      <c r="E50" s="1">
        <f>AVERAGE(C48:C50)</f>
        <v>23.28700065612793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4.4140008290608712</v>
      </c>
      <c r="L50" s="1">
        <f>K50-$K$7</f>
        <v>-6.4769989649454747</v>
      </c>
      <c r="M50" s="27">
        <f>SQRT((D50*D50)+(H50*H50))</f>
        <v>8.2218920370459331E-2</v>
      </c>
      <c r="N50" s="14"/>
      <c r="O50" s="37">
        <f>POWER(2,-L50)</f>
        <v>89.078105168515137</v>
      </c>
      <c r="P50" s="26">
        <f>M50/SQRT((COUNT(C48:C50)+COUNT(G48:G50)/2))</f>
        <v>3.8758370757192379E-2</v>
      </c>
    </row>
    <row r="51" spans="2:16">
      <c r="B51" s="31" t="s">
        <v>23</v>
      </c>
      <c r="C51" s="30">
        <v>20.745000839233398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6"/>
    </row>
    <row r="52" spans="2:16">
      <c r="B52" s="31" t="s">
        <v>23</v>
      </c>
      <c r="C52" s="30">
        <v>20.822999954223633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23</v>
      </c>
      <c r="C53" s="30">
        <v>20.785999298095703</v>
      </c>
      <c r="D53" s="4">
        <f>STDEV(C51:C53)</f>
        <v>3.9016629194573764E-2</v>
      </c>
      <c r="E53" s="1">
        <f>AVERAGE(C51:C53)</f>
        <v>20.784666697184246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2.7293332417806013</v>
      </c>
      <c r="L53" s="1">
        <f>K53-$K$7</f>
        <v>-8.1616665522257446</v>
      </c>
      <c r="M53" s="27">
        <f>SQRT((D53*D53)+(H53*H53))</f>
        <v>0.14109083686825258</v>
      </c>
      <c r="N53" s="14"/>
      <c r="O53" s="37">
        <f>POWER(2,-L53)</f>
        <v>286.35610519192363</v>
      </c>
      <c r="P53" s="26">
        <f>M53/SQRT((COUNT(C51:C53)+COUNT(G51:G53)/2))</f>
        <v>6.6510858341884235E-2</v>
      </c>
    </row>
    <row r="54" spans="2:16">
      <c r="B54" s="31" t="s">
        <v>24</v>
      </c>
      <c r="C54" s="30">
        <v>20.134000778198242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6"/>
    </row>
    <row r="55" spans="2:16">
      <c r="B55" s="31" t="s">
        <v>24</v>
      </c>
      <c r="C55" s="30">
        <v>20.135000228881836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24</v>
      </c>
      <c r="C56" s="30">
        <v>20.179000854492188</v>
      </c>
      <c r="D56" s="4">
        <f>STDEV(C54:C56)</f>
        <v>2.5697149070899417E-2</v>
      </c>
      <c r="E56" s="1">
        <f>AVERAGE(C54:C56)</f>
        <v>20.149333953857422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3.0816669464111328</v>
      </c>
      <c r="L56" s="1">
        <f>K56-$K$7</f>
        <v>-7.8093328475952131</v>
      </c>
      <c r="M56" s="27">
        <f>SQRT((D56*D56)+(H56*H56))</f>
        <v>3.7492747175103119E-2</v>
      </c>
      <c r="N56" s="14"/>
      <c r="O56" s="37">
        <f>POWER(2,-L56)</f>
        <v>224.30731316022224</v>
      </c>
      <c r="P56" s="26">
        <f>M56/SQRT((COUNT(C54:C56)+COUNT(G54:G56)/2))</f>
        <v>1.7674250515218794E-2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6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42" t="e">
        <f>POWER(2,-L59)</f>
        <v>#DIV/0!</v>
      </c>
      <c r="P59" s="26" t="e">
        <f>M59/SQRT((COUNT(C57:C59)+COUNT(G57:G59)/2))</f>
        <v>#DIV/0!</v>
      </c>
    </row>
    <row r="60" spans="2:16">
      <c r="B60" s="31" t="s">
        <v>26</v>
      </c>
      <c r="C60" s="30">
        <v>20.542999267578125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6"/>
    </row>
    <row r="61" spans="2:16">
      <c r="B61" s="31" t="s">
        <v>26</v>
      </c>
      <c r="C61" s="30">
        <v>20.509000778198242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26</v>
      </c>
      <c r="C62" s="30">
        <v>20.51300048828125</v>
      </c>
      <c r="D62" s="4">
        <f>STDEV(C60:C62)</f>
        <v>1.8582346999974353E-2</v>
      </c>
      <c r="E62" s="1">
        <f>AVERAGE(C60:C62)</f>
        <v>20.521666844685871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4.1770000457763672</v>
      </c>
      <c r="L62" s="1">
        <f>K62-$K$7</f>
        <v>-6.7139997482299787</v>
      </c>
      <c r="M62" s="27">
        <f>SQRT((D62*D62)+(H62*H62))</f>
        <v>4.3538351069130718E-2</v>
      </c>
      <c r="N62" s="14"/>
      <c r="O62" s="37">
        <f>POWER(2,-L62)</f>
        <v>104.9821143123642</v>
      </c>
      <c r="P62" s="26">
        <f>M62/SQRT((COUNT(C60:C62)+COUNT(G60:G62)/2))</f>
        <v>2.0524175521775271E-2</v>
      </c>
    </row>
    <row r="63" spans="2:16">
      <c r="B63" s="31" t="s">
        <v>27</v>
      </c>
      <c r="C63" s="30">
        <v>23.469999313354492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6"/>
    </row>
    <row r="64" spans="2:16">
      <c r="B64" s="31" t="s">
        <v>27</v>
      </c>
      <c r="C64" s="30">
        <v>23.499000549316406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27</v>
      </c>
      <c r="C65" s="30">
        <v>23.514999389648438</v>
      </c>
      <c r="D65" s="4">
        <f>STDEV(C63:C65)</f>
        <v>2.2810967558572003E-2</v>
      </c>
      <c r="E65" s="1">
        <f>AVERAGE(C63:C65)</f>
        <v>23.494666417439777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5.2559998830159493</v>
      </c>
      <c r="L65" s="1">
        <f>K65-$K$7</f>
        <v>-5.6349999109903965</v>
      </c>
      <c r="M65" s="27">
        <f>SQRT((D65*D65)+(H65*H65))</f>
        <v>2.2862068801836218E-2</v>
      </c>
      <c r="N65" s="14"/>
      <c r="O65" s="37">
        <f>POWER(2,-L65)</f>
        <v>49.694004934107568</v>
      </c>
      <c r="P65" s="26">
        <f>M65/SQRT((COUNT(C63:C65)+COUNT(G63:G65)/2))</f>
        <v>1.0777282587821199E-2</v>
      </c>
    </row>
    <row r="66" spans="2:16">
      <c r="B66" s="31" t="s">
        <v>28</v>
      </c>
      <c r="C66" s="30"/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6"/>
    </row>
    <row r="67" spans="2:16">
      <c r="B67" s="31" t="s">
        <v>28</v>
      </c>
      <c r="C67" s="30">
        <v>20.146999359130859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28</v>
      </c>
      <c r="C68" s="30">
        <v>20.143999099731445</v>
      </c>
      <c r="D68" s="4">
        <f>STDEV(C66:C68)</f>
        <v>2.121503766644362E-3</v>
      </c>
      <c r="E68" s="1">
        <f>AVERAGE(C66:C68)</f>
        <v>20.145499229431152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4.2608324686686192</v>
      </c>
      <c r="L68" s="1">
        <f>K68-$K$7</f>
        <v>-6.6301673253377267</v>
      </c>
      <c r="M68" s="27">
        <f>SQRT((D68*D68)+(H68*H68))</f>
        <v>2.8614870240746326E-2</v>
      </c>
      <c r="N68" s="14"/>
      <c r="O68" s="37">
        <f>POWER(2,-L68)</f>
        <v>99.055647502089414</v>
      </c>
      <c r="P68" s="26">
        <f>M68/SQRT((COUNT(C66:C68)+COUNT(G66:G68)/2))</f>
        <v>1.5295291515409475E-2</v>
      </c>
    </row>
    <row r="69" spans="2:16">
      <c r="B69" s="31" t="s">
        <v>29</v>
      </c>
      <c r="C69" s="30">
        <v>23.459999084472656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6"/>
    </row>
    <row r="70" spans="2:16">
      <c r="B70" s="31" t="s">
        <v>29</v>
      </c>
      <c r="C70" s="30">
        <v>23.424999237060547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29</v>
      </c>
      <c r="C71" s="30">
        <v>23.659999847412109</v>
      </c>
      <c r="D71" s="4">
        <f>STDEV(C69:C71)</f>
        <v>0.12678760544104273</v>
      </c>
      <c r="E71" s="1">
        <f>AVERAGE(C69:C71)</f>
        <v>23.514999389648438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4.8046665191650391</v>
      </c>
      <c r="L71" s="1">
        <f>K71-$K$7</f>
        <v>-6.0863332748413068</v>
      </c>
      <c r="M71" s="27">
        <f>SQRT((D71*D71)+(H71*H71))</f>
        <v>0.13113890170391812</v>
      </c>
      <c r="N71" s="14"/>
      <c r="O71" s="37">
        <f>POWER(2,-L71)</f>
        <v>67.946779844758595</v>
      </c>
      <c r="P71" s="26">
        <f>M71/SQRT((COUNT(C69:C71)+COUNT(G69:G71)/2))</f>
        <v>6.1819471114797735E-2</v>
      </c>
    </row>
    <row r="72" spans="2:16">
      <c r="B72" s="31" t="s">
        <v>30</v>
      </c>
      <c r="C72" s="30">
        <v>28.018999099731445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30</v>
      </c>
      <c r="C73" s="30">
        <v>28.285999298095703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30</v>
      </c>
      <c r="C74" s="30">
        <v>27.701999664306641</v>
      </c>
      <c r="D74" s="4">
        <f>STDEV(C72:C74)</f>
        <v>0.29235632375919773</v>
      </c>
      <c r="E74" s="1">
        <f>AVERAGE(C72:C74)</f>
        <v>28.00233268737793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7.0066655476888009</v>
      </c>
      <c r="L74" s="1">
        <f>K74-$K$7</f>
        <v>-3.884334246317545</v>
      </c>
      <c r="M74" s="27">
        <f>SQRT((D74*D74)+(H74*H74))</f>
        <v>0.29481614800906514</v>
      </c>
      <c r="N74" s="14"/>
      <c r="O74" s="37">
        <f>POWER(2,-L74)</f>
        <v>14.767300802361634</v>
      </c>
      <c r="P74" s="26">
        <f>M74/SQRT((COUNT(C72:C74)+COUNT(G72:G74)/2))</f>
        <v>0.13897766497367123</v>
      </c>
    </row>
    <row r="75" spans="2:16">
      <c r="B75" s="31" t="s">
        <v>31</v>
      </c>
      <c r="C75" s="30">
        <v>23.256000518798828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6"/>
    </row>
    <row r="76" spans="2:16">
      <c r="B76" s="31" t="s">
        <v>31</v>
      </c>
      <c r="C76" s="30">
        <v>23.288999557495117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31</v>
      </c>
      <c r="C77" s="30">
        <v>23.347999572753906</v>
      </c>
      <c r="D77" s="4">
        <f>STDEV(C75:C77)</f>
        <v>4.6607875378963409E-2</v>
      </c>
      <c r="E77" s="1">
        <f>AVERAGE(C75:C77)</f>
        <v>23.297666549682617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5.0593331654866525</v>
      </c>
      <c r="L77" s="1">
        <f>K77-$K$7</f>
        <v>-5.8316666285196934</v>
      </c>
      <c r="M77" s="27">
        <f>SQRT((D77*D77)+(H77*H77))</f>
        <v>7.0190166657756611E-2</v>
      </c>
      <c r="N77" s="14"/>
      <c r="O77" s="37">
        <f>POWER(2,-L77)</f>
        <v>56.951685268306342</v>
      </c>
      <c r="P77" s="26">
        <f>M77/SQRT((COUNT(C75:C77)+COUNT(G75:G77)/2))</f>
        <v>3.3087961877542406E-2</v>
      </c>
    </row>
    <row r="78" spans="2:16">
      <c r="B78" s="31" t="s">
        <v>32</v>
      </c>
      <c r="C78" s="30">
        <v>22.267000198364258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6"/>
    </row>
    <row r="79" spans="2:16">
      <c r="B79" s="31" t="s">
        <v>32</v>
      </c>
      <c r="C79" s="30">
        <v>22.302999496459961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32</v>
      </c>
      <c r="C80" s="30">
        <v>22.278999328613281</v>
      </c>
      <c r="D80" s="4">
        <f>STDEV(C78:C80)</f>
        <v>1.8330014760792029E-2</v>
      </c>
      <c r="E80" s="1">
        <f>AVERAGE(C78:C80)</f>
        <v>22.282999674479168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3.5106658935546875</v>
      </c>
      <c r="L80" s="1">
        <f>K80-$K$7</f>
        <v>-7.3803339004516584</v>
      </c>
      <c r="M80" s="27">
        <f>SQRT((D80*D80)+(H80*H80))</f>
        <v>6.4080575410027749E-2</v>
      </c>
      <c r="N80" s="14"/>
      <c r="O80" s="37">
        <f>POWER(2,-L80)</f>
        <v>166.61031368495188</v>
      </c>
      <c r="P80" s="26">
        <f>M80/SQRT((COUNT(C78:C80)+COUNT(G78:G80)/2))</f>
        <v>3.0207872943177703E-2</v>
      </c>
    </row>
    <row r="81" spans="2:16">
      <c r="B81" s="31" t="s">
        <v>33</v>
      </c>
      <c r="C81" s="30">
        <v>23.459999084472656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6"/>
    </row>
    <row r="82" spans="2:16">
      <c r="B82" s="31" t="s">
        <v>33</v>
      </c>
      <c r="C82" s="30">
        <v>23.35099983215332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33</v>
      </c>
      <c r="C83" s="30">
        <v>23.406999588012695</v>
      </c>
      <c r="D83" s="4">
        <f>STDEV(C81:C83)</f>
        <v>5.450650769631897E-2</v>
      </c>
      <c r="E83" s="1">
        <f>AVERAGE(C81:C83)</f>
        <v>23.405999501546223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4.6143328348795549</v>
      </c>
      <c r="L83" s="1">
        <f>K83-$K$7</f>
        <v>-6.276666959126791</v>
      </c>
      <c r="M83" s="27">
        <f>SQRT((D83*D83)+(H83*H83))</f>
        <v>0.16386364601292214</v>
      </c>
      <c r="N83" s="14"/>
      <c r="O83" s="37">
        <f>POWER(2,-L83)</f>
        <v>77.529150880710446</v>
      </c>
      <c r="P83" s="26">
        <f>M83/SQRT((COUNT(C81:C83)+COUNT(G81:G83)/2))</f>
        <v>7.7246063523792818E-2</v>
      </c>
    </row>
    <row r="84" spans="2:16">
      <c r="B84" s="31" t="s">
        <v>34</v>
      </c>
      <c r="C84" s="30">
        <v>21.645000457763672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6"/>
    </row>
    <row r="85" spans="2:16">
      <c r="B85" s="31" t="s">
        <v>34</v>
      </c>
      <c r="C85" s="30">
        <v>21.708000183105469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34</v>
      </c>
      <c r="C86" s="30">
        <v>21.704999923706055</v>
      </c>
      <c r="D86" s="4">
        <f>STDEV(C84:C86)</f>
        <v>3.5538483514299377E-2</v>
      </c>
      <c r="E86" s="1">
        <f>AVERAGE(C84:C86)</f>
        <v>21.686000188191731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4.4454997380574532</v>
      </c>
      <c r="L86" s="1">
        <f>K86-$K$7</f>
        <v>-6.4455000559488926</v>
      </c>
      <c r="M86" s="27">
        <f>SQRT((D86*D86)+(H86*H86))</f>
        <v>3.5601749798682858E-2</v>
      </c>
      <c r="N86" s="14"/>
      <c r="O86" s="37">
        <f>POWER(2,-L86)</f>
        <v>87.154306982200396</v>
      </c>
      <c r="P86" s="26">
        <f>M86/SQRT((COUNT(C84:C86)+COUNT(G84:G86)/2))</f>
        <v>1.7800874899341429E-2</v>
      </c>
    </row>
    <row r="87" spans="2:16">
      <c r="B87" s="31" t="s">
        <v>35</v>
      </c>
      <c r="C87" s="30">
        <v>37.462001800537109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6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35</v>
      </c>
      <c r="C89" t="s">
        <v>79</v>
      </c>
      <c r="D89" s="4" t="e">
        <f>STDEV(C87:C89)</f>
        <v>#DIV/0!</v>
      </c>
      <c r="E89" s="1">
        <f>AVERAGE(C87:C89)</f>
        <v>37.462001800537109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5.0846678415934221</v>
      </c>
      <c r="L89" s="1">
        <f>K89-$K$7</f>
        <v>-5.8063319524129238</v>
      </c>
      <c r="M89" s="27" t="e">
        <f>SQRT((D89*D89)+(H89*H89))</f>
        <v>#DIV/0!</v>
      </c>
      <c r="N89" s="14"/>
      <c r="O89" s="42">
        <f>POWER(2,-L89)</f>
        <v>55.960306237061566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6"/>
    </row>
    <row r="91" spans="2:16">
      <c r="B91" s="31" t="s">
        <v>36</v>
      </c>
      <c r="C91" s="30">
        <v>39.291999816894531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36</v>
      </c>
      <c r="C92" t="s">
        <v>79</v>
      </c>
      <c r="D92" s="4" t="e">
        <f>STDEV(C90:C92)</f>
        <v>#DIV/0!</v>
      </c>
      <c r="E92" s="1">
        <f>AVERAGE(C90:C92)</f>
        <v>39.291999816894531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9.697999318440754</v>
      </c>
      <c r="L92" s="1">
        <f>K92-$K$7</f>
        <v>-1.1930004755655919</v>
      </c>
      <c r="M92" s="27" t="e">
        <f>SQRT((D92*D92)+(H92*H92))</f>
        <v>#DIV/0!</v>
      </c>
      <c r="N92" s="14"/>
      <c r="O92" s="42">
        <f>POWER(2,-L92)</f>
        <v>2.2862774244694632</v>
      </c>
      <c r="P92" s="26" t="e">
        <f>M92/SQRT((COUNT(C90:C92)+COUNT(G90:G92)/2))</f>
        <v>#DIV/0!</v>
      </c>
    </row>
    <row r="93" spans="2:16">
      <c r="B93" s="31" t="s">
        <v>37</v>
      </c>
      <c r="C93" s="30">
        <v>23.36199951171875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6"/>
    </row>
    <row r="94" spans="2:16">
      <c r="B94" s="31" t="s">
        <v>37</v>
      </c>
      <c r="C94" s="30">
        <v>23.437999725341797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37</v>
      </c>
      <c r="C95" s="30">
        <v>23.504999160766602</v>
      </c>
      <c r="D95" s="4">
        <f>STDEV(C93:C95)</f>
        <v>7.1547020023897623E-2</v>
      </c>
      <c r="E95" s="1">
        <f>AVERAGE(C93:C95)</f>
        <v>23.434999465942383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5.1836655934651681</v>
      </c>
      <c r="L95" s="1">
        <f>K95-$K$7</f>
        <v>-5.7073342005411778</v>
      </c>
      <c r="M95" s="27">
        <f>SQRT((D95*D95)+(H95*H95))</f>
        <v>7.2500360107798201E-2</v>
      </c>
      <c r="N95" s="14"/>
      <c r="O95" s="37">
        <f>POWER(2,-L95)</f>
        <v>52.249097063719745</v>
      </c>
      <c r="P95" s="26">
        <f>M95/SQRT((COUNT(C93:C95)+COUNT(G93:G95)/2))</f>
        <v>3.4176997513793841E-2</v>
      </c>
    </row>
    <row r="96" spans="2:16">
      <c r="B96" s="31" t="s">
        <v>38</v>
      </c>
      <c r="C96" s="30">
        <v>21.802000045776367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6"/>
    </row>
    <row r="97" spans="2:16">
      <c r="B97" s="31" t="s">
        <v>38</v>
      </c>
      <c r="C97" s="30">
        <v>21.760000228881836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38</v>
      </c>
      <c r="C98" s="30">
        <v>21.825000762939453</v>
      </c>
      <c r="D98" s="4">
        <f>STDEV(C96:C98)</f>
        <v>3.2959791253803682E-2</v>
      </c>
      <c r="E98" s="1">
        <f>AVERAGE(C96:C98)</f>
        <v>21.795667012532551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4.4413337707519531</v>
      </c>
      <c r="L98" s="1">
        <f>K98-$K$7</f>
        <v>-6.4496660232543928</v>
      </c>
      <c r="M98" s="27">
        <f>SQRT((D98*D98)+(H98*H98))</f>
        <v>3.815342165158371E-2</v>
      </c>
      <c r="N98" s="14"/>
      <c r="O98" s="37">
        <f>POWER(2,-L98)</f>
        <v>87.406339955921226</v>
      </c>
      <c r="P98" s="26">
        <f>M98/SQRT((COUNT(C96:C98)+COUNT(G96:G98)/2))</f>
        <v>1.7985695450202992E-2</v>
      </c>
    </row>
    <row r="99" spans="2:16">
      <c r="B99" s="31" t="s">
        <v>39</v>
      </c>
      <c r="C99" s="30">
        <v>24.007999420166016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6"/>
    </row>
    <row r="100" spans="2:16">
      <c r="B100" s="31" t="s">
        <v>39</v>
      </c>
      <c r="C100" s="30">
        <v>24.100000381469727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39</v>
      </c>
      <c r="C101" s="30">
        <v>24.10099983215332</v>
      </c>
      <c r="D101" s="4">
        <f>STDEV(C99:C101)</f>
        <v>5.3407634304913527E-2</v>
      </c>
      <c r="E101" s="1">
        <f>AVERAGE(C99:C101)</f>
        <v>24.069666544596355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5.123999913533531</v>
      </c>
      <c r="L101" s="1">
        <f>K101-$K$7</f>
        <v>-5.7669998804728149</v>
      </c>
      <c r="M101" s="27">
        <f>SQRT((D101*D101)+(H101*H101))</f>
        <v>6.4573437702721032E-2</v>
      </c>
      <c r="N101" s="14"/>
      <c r="O101" s="37">
        <f>POWER(2,-L101)</f>
        <v>54.455274176802668</v>
      </c>
      <c r="P101" s="26">
        <f>M101/SQRT((COUNT(C99:C101)+COUNT(G99:G101)/2))</f>
        <v>3.0440210456080748E-2</v>
      </c>
    </row>
    <row r="102" spans="2:16">
      <c r="B102" s="31" t="s">
        <v>40</v>
      </c>
      <c r="C102" s="30">
        <v>21.822999954223633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40</v>
      </c>
      <c r="C103" s="30">
        <v>21.815000534057617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40</v>
      </c>
      <c r="C104" s="30">
        <v>21.950000762939453</v>
      </c>
      <c r="D104" s="4">
        <f>STDEV(C102:C104)</f>
        <v>7.5738869298413447E-2</v>
      </c>
      <c r="E104" s="1">
        <f>AVERAGE(C102:C104)</f>
        <v>21.862667083740234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4.1936670939127616</v>
      </c>
      <c r="L104" s="1">
        <f>K104-$K$7</f>
        <v>-6.6973327000935843</v>
      </c>
      <c r="M104" s="27">
        <f>SQRT((D104*D104)+(H104*H104))</f>
        <v>8.4807894011895008E-2</v>
      </c>
      <c r="N104" s="14"/>
      <c r="O104" s="37">
        <f>POWER(2,-L104)</f>
        <v>103.77626444409252</v>
      </c>
      <c r="P104" s="26">
        <f>M104/SQRT((COUNT(C102:C104)+COUNT(G102:G104)/2))</f>
        <v>3.9978824635973978E-2</v>
      </c>
    </row>
    <row r="105" spans="2:16">
      <c r="B105" s="31" t="s">
        <v>41</v>
      </c>
      <c r="C105" s="30">
        <v>23.591999053955078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6"/>
    </row>
    <row r="106" spans="2:16">
      <c r="B106" s="31" t="s">
        <v>41</v>
      </c>
      <c r="C106" s="30">
        <v>23.615999221801758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6"/>
    </row>
    <row r="107" spans="2:16" ht="15.75">
      <c r="B107" s="31" t="s">
        <v>41</v>
      </c>
      <c r="C107" s="30">
        <v>23.62700080871582</v>
      </c>
      <c r="D107" s="4">
        <f>STDEV(C105:C107)</f>
        <v>1.7898630336926191E-2</v>
      </c>
      <c r="E107" s="1">
        <f>AVERAGE(C105:C107)</f>
        <v>23.611666361490887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4.7983328501383475</v>
      </c>
      <c r="L107" s="1">
        <f>K107-$K$7</f>
        <v>-6.0926669438679983</v>
      </c>
      <c r="M107" s="27">
        <f>SQRT((D107*D107)+(H107*H107))</f>
        <v>2.6863995827509049E-2</v>
      </c>
      <c r="N107" s="14"/>
      <c r="O107" s="37">
        <f>POWER(2,-L107)</f>
        <v>68.24573315483579</v>
      </c>
      <c r="P107" s="26">
        <f>M107/SQRT((COUNT(C105:C107)+COUNT(G105:G107)/2))</f>
        <v>1.266380907959918E-2</v>
      </c>
    </row>
    <row r="108" spans="2:16">
      <c r="B108" s="31" t="s">
        <v>42</v>
      </c>
      <c r="C108" s="30">
        <v>22.708000183105469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6"/>
    </row>
    <row r="109" spans="2:16">
      <c r="B109" s="31" t="s">
        <v>42</v>
      </c>
      <c r="C109" s="30">
        <v>22.729000091552734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6"/>
    </row>
    <row r="110" spans="2:16" ht="15.75">
      <c r="B110" s="31" t="s">
        <v>42</v>
      </c>
      <c r="C110" s="30">
        <v>22.733999252319336</v>
      </c>
      <c r="D110" s="4">
        <f>STDEV(C108:C110)</f>
        <v>1.3795768452387391E-2</v>
      </c>
      <c r="E110" s="1">
        <f>AVERAGE(C108:C110)</f>
        <v>22.723666508992512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4.0323333740234375</v>
      </c>
      <c r="L110" s="1">
        <f>K110-$K$7</f>
        <v>-6.8586664199829084</v>
      </c>
      <c r="M110" s="27">
        <f>SQRT((D110*D110)+(H110*H110))</f>
        <v>6.9214874983976701E-2</v>
      </c>
      <c r="N110" s="14"/>
      <c r="O110" s="37">
        <f>POWER(2,-L110)</f>
        <v>116.05512472934261</v>
      </c>
      <c r="P110" s="26">
        <f>M110/SQRT((COUNT(C108:C110)+COUNT(G108:G110)/2))</f>
        <v>3.2628204973432703E-2</v>
      </c>
    </row>
    <row r="111" spans="2:16">
      <c r="B111" s="31" t="s">
        <v>43</v>
      </c>
      <c r="C111" s="30">
        <v>25.955999374389648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6"/>
    </row>
    <row r="112" spans="2:16">
      <c r="B112" s="31" t="s">
        <v>43</v>
      </c>
      <c r="C112" s="30">
        <v>26.131000518798828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6"/>
    </row>
    <row r="113" spans="2:16" ht="15.75">
      <c r="B113" s="31" t="s">
        <v>43</v>
      </c>
      <c r="C113" s="30">
        <v>25.900999069213867</v>
      </c>
      <c r="D113" s="4">
        <f>STDEV(C111:C113)</f>
        <v>0.12010488536076497</v>
      </c>
      <c r="E113" s="1">
        <f>AVERAGE(C111:C113)</f>
        <v>25.995999654134113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4.6959997812906877</v>
      </c>
      <c r="L113" s="1">
        <f>K113-$K$7</f>
        <v>-6.1950000127156581</v>
      </c>
      <c r="M113" s="27">
        <f>SQRT((D113*D113)+(H113*H113))</f>
        <v>0.13295948995225171</v>
      </c>
      <c r="N113" s="14"/>
      <c r="O113" s="37">
        <f>POWER(2,-L113)</f>
        <v>73.262346924037146</v>
      </c>
      <c r="P113" s="26">
        <f>M113/SQRT((COUNT(C111:C113)+COUNT(G111:G113)/2))</f>
        <v>6.2677704645561216E-2</v>
      </c>
    </row>
    <row r="114" spans="2:16">
      <c r="B114" s="31" t="s">
        <v>44</v>
      </c>
      <c r="C114" s="30">
        <v>21.466999053955078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6"/>
    </row>
    <row r="115" spans="2:16">
      <c r="B115" s="31" t="s">
        <v>44</v>
      </c>
      <c r="C115" s="30">
        <v>21.63800048828125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6"/>
    </row>
    <row r="116" spans="2:16" ht="15.75">
      <c r="B116" s="31" t="s">
        <v>44</v>
      </c>
      <c r="C116" s="30">
        <v>21.47599983215332</v>
      </c>
      <c r="D116" s="4">
        <f>STDEV(C114:C116)</f>
        <v>9.6234710591398834E-2</v>
      </c>
      <c r="E116" s="1">
        <f>AVERAGE(C114:C116)</f>
        <v>21.526999791463215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3.8813330332438127</v>
      </c>
      <c r="L116" s="1">
        <f>K116-$K$7</f>
        <v>-7.0096667607625331</v>
      </c>
      <c r="M116" s="27">
        <f>SQRT((D116*D116)+(H116*H116))</f>
        <v>0.14506005112414874</v>
      </c>
      <c r="N116" s="14"/>
      <c r="O116" s="37">
        <f>POWER(2,-L116)</f>
        <v>128.86054226680577</v>
      </c>
      <c r="P116" s="26">
        <f>M116/SQRT((COUNT(C114:C116)+COUNT(G114:G116)/2))</f>
        <v>6.8381963886101904E-2</v>
      </c>
    </row>
    <row r="117" spans="2:16">
      <c r="B117" s="31" t="s">
        <v>45</v>
      </c>
      <c r="C117" s="30">
        <v>24.049999237060547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6"/>
    </row>
    <row r="118" spans="2:16">
      <c r="B118" s="31" t="s">
        <v>45</v>
      </c>
      <c r="C118" s="30">
        <v>24.232000350952148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6"/>
    </row>
    <row r="119" spans="2:16" ht="15.75">
      <c r="B119" s="31" t="s">
        <v>45</v>
      </c>
      <c r="C119" s="30">
        <v>24.363000869750977</v>
      </c>
      <c r="D119" s="4">
        <f>STDEV(C117:C119)</f>
        <v>0.15719179550802501</v>
      </c>
      <c r="E119" s="1">
        <f>AVERAGE(C117:C119)</f>
        <v>24.215000152587891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5.4016666412353516</v>
      </c>
      <c r="L119" s="1">
        <f>K119-$K$7</f>
        <v>-5.4893331527709943</v>
      </c>
      <c r="M119" s="27">
        <f>SQRT((D119*D119)+(H119*H119))</f>
        <v>0.16004874510864464</v>
      </c>
      <c r="N119" s="14"/>
      <c r="O119" s="37">
        <f>POWER(2,-L119)</f>
        <v>44.92146747624389</v>
      </c>
      <c r="P119" s="26">
        <f>M119/SQRT((COUNT(C117:C119)+COUNT(G117:G119)/2))</f>
        <v>7.5447701991146615E-2</v>
      </c>
    </row>
    <row r="120" spans="2:16">
      <c r="B120" s="31" t="s">
        <v>46</v>
      </c>
      <c r="C120" s="30">
        <v>23.145999908447266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6"/>
    </row>
    <row r="121" spans="2:16">
      <c r="B121" s="31" t="s">
        <v>46</v>
      </c>
      <c r="C121" s="30">
        <v>23.270999908447266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6"/>
    </row>
    <row r="122" spans="2:16" ht="15.75">
      <c r="B122" s="31" t="s">
        <v>46</v>
      </c>
      <c r="C122" s="30">
        <v>23.180999755859375</v>
      </c>
      <c r="D122" s="4">
        <f>STDEV(C120:C122)</f>
        <v>6.4485162097848187E-2</v>
      </c>
      <c r="E122" s="1">
        <f>AVERAGE(C120:C122)</f>
        <v>23.199333190917969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4.848000208536785</v>
      </c>
      <c r="L122" s="1">
        <f>K122-$K$7</f>
        <v>-6.0429995854695608</v>
      </c>
      <c r="M122" s="27">
        <f>SQRT((D122*D122)+(H122*H122))</f>
        <v>7.0814139043634552E-2</v>
      </c>
      <c r="N122" s="14"/>
      <c r="O122" s="37">
        <f>POWER(2,-L122)</f>
        <v>65.936234086183973</v>
      </c>
      <c r="P122" s="26">
        <f>M122/SQRT((COUNT(C120:C122)+COUNT(G120:G122)/2))</f>
        <v>3.3382105281094039E-2</v>
      </c>
    </row>
    <row r="123" spans="2:16">
      <c r="B123" s="31" t="s">
        <v>47</v>
      </c>
      <c r="C123" s="30">
        <v>25.669000625610352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6"/>
    </row>
    <row r="124" spans="2:16">
      <c r="B124" s="31" t="s">
        <v>47</v>
      </c>
      <c r="C124" s="30">
        <v>25.715000152587891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6"/>
    </row>
    <row r="125" spans="2:16" ht="15.75">
      <c r="B125" s="31" t="s">
        <v>47</v>
      </c>
      <c r="C125" s="30">
        <v>25.940000534057617</v>
      </c>
      <c r="D125" s="4">
        <f>STDEV(C123:C125)</f>
        <v>0.14501843476038151</v>
      </c>
      <c r="E125" s="1">
        <f>AVERAGE(C123:C125)</f>
        <v>25.774667104085285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5.9133345286051409</v>
      </c>
      <c r="L125" s="1">
        <f>K125-$K$7</f>
        <v>-4.977665265401205</v>
      </c>
      <c r="M125" s="27">
        <f>SQRT((D125*D125)+(H125*H125))</f>
        <v>0.14809009876772927</v>
      </c>
      <c r="N125" s="14"/>
      <c r="O125" s="37">
        <f>POWER(2,-L125)</f>
        <v>31.508414731283199</v>
      </c>
      <c r="P125" s="26">
        <f>M125/SQRT((COUNT(C123:C125)+COUNT(G123:G125)/2))</f>
        <v>6.981034204349798E-2</v>
      </c>
    </row>
    <row r="126" spans="2:16">
      <c r="B126" s="31" t="s">
        <v>48</v>
      </c>
      <c r="C126" s="30">
        <v>21.500999450683594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6"/>
    </row>
    <row r="127" spans="2:16">
      <c r="B127" s="31" t="s">
        <v>48</v>
      </c>
      <c r="C127" s="30">
        <v>21.608999252319336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6"/>
    </row>
    <row r="128" spans="2:16" ht="15.75">
      <c r="B128" s="31" t="s">
        <v>48</v>
      </c>
      <c r="C128" s="30">
        <v>21.680999755859375</v>
      </c>
      <c r="D128" s="4">
        <f>STDEV(C126:C128)</f>
        <v>9.0598141561838166E-2</v>
      </c>
      <c r="E128" s="1">
        <f>AVERAGE(C126:C128)</f>
        <v>21.596999486287434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4.4616661071777344</v>
      </c>
      <c r="L128" s="1">
        <f>K128-$K$7</f>
        <v>-6.4293336868286115</v>
      </c>
      <c r="M128" s="27">
        <f>SQRT((D128*D128)+(H128*H128))</f>
        <v>9.2543857990621634E-2</v>
      </c>
      <c r="N128" s="14"/>
      <c r="O128" s="37">
        <f>POWER(2,-L128)</f>
        <v>86.183135778108294</v>
      </c>
      <c r="P128" s="26">
        <f>M128/SQRT((COUNT(C126:C128)+COUNT(G126:G128)/2))</f>
        <v>4.3625593028222283E-2</v>
      </c>
    </row>
    <row r="129" spans="2:16">
      <c r="B129" s="31" t="s">
        <v>49</v>
      </c>
      <c r="C129" s="30">
        <v>24.077999114990234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6"/>
    </row>
    <row r="130" spans="2:16">
      <c r="B130" s="31" t="s">
        <v>49</v>
      </c>
      <c r="C130" s="30">
        <v>24.204999923706055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6"/>
    </row>
    <row r="131" spans="2:16" ht="15.75">
      <c r="B131" s="31" t="s">
        <v>49</v>
      </c>
      <c r="C131" s="30">
        <v>24.003999710083008</v>
      </c>
      <c r="D131" s="4">
        <f t="shared" ref="D131" si="0">STDEV(C129:C131)</f>
        <v>0.10165808970728507</v>
      </c>
      <c r="E131" s="1">
        <f t="shared" ref="E131" si="1">AVERAGE(C129:C131)</f>
        <v>24.095666249593098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4.7783330281575509</v>
      </c>
      <c r="L131" s="1">
        <f t="shared" ref="L131" si="5">K131-$K$7</f>
        <v>-6.112666765848795</v>
      </c>
      <c r="M131" s="27">
        <f t="shared" ref="M131" si="6">SQRT((D131*D131)+(H131*H131))</f>
        <v>0.18459378896247558</v>
      </c>
      <c r="N131" s="14"/>
      <c r="O131" s="37">
        <f t="shared" ref="O131" si="7">POWER(2,-L131)</f>
        <v>69.198399548932628</v>
      </c>
      <c r="P131" s="26">
        <f t="shared" ref="P131" si="8">M131/SQRT((COUNT(C129:C131)+COUNT(G129:G131)/2))</f>
        <v>8.7018346626856646E-2</v>
      </c>
    </row>
    <row r="132" spans="2:16">
      <c r="B132" s="31" t="s">
        <v>50</v>
      </c>
      <c r="C132" s="30">
        <v>21.457000732421875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6"/>
    </row>
    <row r="133" spans="2:16">
      <c r="B133" s="31" t="s">
        <v>50</v>
      </c>
      <c r="C133" s="30">
        <v>21.301000595092773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6"/>
    </row>
    <row r="134" spans="2:16" ht="15.75">
      <c r="B134" s="31" t="s">
        <v>50</v>
      </c>
      <c r="C134" s="30">
        <v>21.37299919128418</v>
      </c>
      <c r="D134" s="4">
        <f t="shared" ref="D134" si="9">STDEV(C132:C134)</f>
        <v>7.8076991503835111E-2</v>
      </c>
      <c r="E134" s="1">
        <f t="shared" ref="E134" si="10">AVERAGE(C132:C134)</f>
        <v>21.377000172932942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4.5070006052652971</v>
      </c>
      <c r="L134" s="1">
        <f t="shared" ref="L134" si="14">K134-$K$7</f>
        <v>-6.3839991887410488</v>
      </c>
      <c r="M134" s="27">
        <f t="shared" ref="M134" si="15">SQRT((D134*D134)+(H134*H134))</f>
        <v>7.839016572605477E-2</v>
      </c>
      <c r="N134" s="14"/>
      <c r="O134" s="37">
        <f t="shared" ref="O134" si="16">POWER(2,-L134)</f>
        <v>83.517069688606568</v>
      </c>
      <c r="P134" s="26">
        <f t="shared" ref="P134" si="17">M134/SQRT((COUNT(C132:C134)+COUNT(G132:G134)/2))</f>
        <v>3.6953478508820407E-2</v>
      </c>
    </row>
    <row r="135" spans="2:16">
      <c r="B135" s="31" t="s">
        <v>51</v>
      </c>
      <c r="C135" s="30">
        <v>23.577999114990234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6"/>
    </row>
    <row r="136" spans="2:16">
      <c r="B136" s="31" t="s">
        <v>51</v>
      </c>
      <c r="C136" s="30">
        <v>23.674999237060547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6"/>
    </row>
    <row r="137" spans="2:16" ht="15.75">
      <c r="B137" s="31" t="s">
        <v>51</v>
      </c>
      <c r="C137" s="30">
        <v>23.673999786376953</v>
      </c>
      <c r="D137" s="4">
        <f t="shared" ref="D137" si="18">STDEV(C135:C137)</f>
        <v>5.5716771098753295E-2</v>
      </c>
      <c r="E137" s="1">
        <f t="shared" ref="E137" si="19">AVERAGE(C135:C137)</f>
        <v>23.642332712809246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4.8196659088134766</v>
      </c>
      <c r="L137" s="1">
        <f t="shared" ref="L137" si="23">K137-$K$7</f>
        <v>-6.0713338851928693</v>
      </c>
      <c r="M137" s="27">
        <f t="shared" ref="M137" si="24">SQRT((D137*D137)+(H137*H137))</f>
        <v>9.3523781296812755E-2</v>
      </c>
      <c r="N137" s="14"/>
      <c r="O137" s="37">
        <f t="shared" ref="O137" si="25">POWER(2,-L137)</f>
        <v>67.244011403822412</v>
      </c>
      <c r="P137" s="26">
        <f t="shared" ref="P137" si="26">M137/SQRT((COUNT(C135:C137)+COUNT(G135:G137)/2))</f>
        <v>4.4087533304789275E-2</v>
      </c>
    </row>
    <row r="138" spans="2:16">
      <c r="B138" s="31" t="s">
        <v>52</v>
      </c>
      <c r="C138" s="30">
        <v>20.052000045776367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6"/>
    </row>
    <row r="139" spans="2:16">
      <c r="B139" s="31" t="s">
        <v>52</v>
      </c>
      <c r="C139" s="30">
        <v>20.070999145507813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6"/>
    </row>
    <row r="140" spans="2:16" ht="15.75">
      <c r="B140" s="31" t="s">
        <v>52</v>
      </c>
      <c r="C140" s="30">
        <v>20.023000717163086</v>
      </c>
      <c r="D140" s="4">
        <f t="shared" ref="D140" si="27">STDEV(C138:C140)</f>
        <v>2.4172215365960727E-2</v>
      </c>
      <c r="E140" s="1">
        <f t="shared" ref="E140" si="28">AVERAGE(C138:C140)</f>
        <v>20.04866663614909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3.3830000559488944</v>
      </c>
      <c r="L140" s="1">
        <f t="shared" ref="L140" si="32">K140-$K$7</f>
        <v>-7.5079997380574515</v>
      </c>
      <c r="M140" s="27">
        <f t="shared" ref="M140" si="33">SQRT((D140*D140)+(H140*H140))</f>
        <v>6.888113570419066E-2</v>
      </c>
      <c r="N140" s="14"/>
      <c r="O140" s="37">
        <f t="shared" ref="O140" si="34">POWER(2,-L140)</f>
        <v>182.02587550568759</v>
      </c>
      <c r="P140" s="26">
        <f t="shared" ref="P140" si="35">M140/SQRT((COUNT(C138:C140)+COUNT(G138:G140)/2))</f>
        <v>3.2470878768176024E-2</v>
      </c>
    </row>
    <row r="141" spans="2:16">
      <c r="B141" s="31" t="s">
        <v>53</v>
      </c>
      <c r="C141" s="30">
        <v>24.392999649047852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6"/>
    </row>
    <row r="142" spans="2:16">
      <c r="B142" s="31" t="s">
        <v>53</v>
      </c>
      <c r="C142" s="30">
        <v>24.468000411987305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6"/>
    </row>
    <row r="143" spans="2:16" ht="15.75">
      <c r="B143" s="31" t="s">
        <v>53</v>
      </c>
      <c r="C143" s="30">
        <v>24.677999496459961</v>
      </c>
      <c r="D143" s="4">
        <f t="shared" ref="D143" si="36">STDEV(C141:C143)</f>
        <v>0.1477326656192301</v>
      </c>
      <c r="E143" s="1">
        <f t="shared" ref="E143" si="37">AVERAGE(C141:C143)</f>
        <v>24.512999852498371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4.8126665751139299</v>
      </c>
      <c r="L143" s="1">
        <f t="shared" ref="L143" si="41">K143-$K$7</f>
        <v>-6.078333218892416</v>
      </c>
      <c r="M143" s="27">
        <f t="shared" ref="M143" si="42">SQRT((D143*D143)+(H143*H143))</f>
        <v>0.14833166796957961</v>
      </c>
      <c r="N143" s="14"/>
      <c r="O143" s="37">
        <f t="shared" ref="O143" si="43">POWER(2,-L143)</f>
        <v>67.571042992558631</v>
      </c>
      <c r="P143" s="26">
        <f t="shared" ref="P143" si="44">M143/SQRT((COUNT(C141:C143)+COUNT(G141:G143)/2))</f>
        <v>6.9924218857334103E-2</v>
      </c>
    </row>
    <row r="144" spans="2:16">
      <c r="B144" s="31" t="s">
        <v>54</v>
      </c>
      <c r="C144" s="30">
        <v>20.368999481201172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6"/>
    </row>
    <row r="145" spans="2:16">
      <c r="B145" s="31" t="s">
        <v>54</v>
      </c>
      <c r="C145" s="30">
        <v>20.329999923706055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6"/>
    </row>
    <row r="146" spans="2:16" ht="15.75">
      <c r="B146" s="31" t="s">
        <v>54</v>
      </c>
      <c r="C146" s="30">
        <v>20.427000045776367</v>
      </c>
      <c r="D146" s="4">
        <f t="shared" ref="D146" si="45">STDEV(C144:C146)</f>
        <v>4.88092454655739E-2</v>
      </c>
      <c r="E146" s="1">
        <f t="shared" ref="E146" si="46">AVERAGE(C144:C146)</f>
        <v>20.375333150227863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3.5203336079915353</v>
      </c>
      <c r="L146" s="1">
        <f t="shared" ref="L146" si="50">K146-$K$7</f>
        <v>-7.3706661860148106</v>
      </c>
      <c r="M146" s="27">
        <f t="shared" ref="M146" si="51">SQRT((D146*D146)+(H146*H146))</f>
        <v>6.1002802717822706E-2</v>
      </c>
      <c r="N146" s="14"/>
      <c r="O146" s="37">
        <f t="shared" ref="O146" si="52">POWER(2,-L146)</f>
        <v>165.4975656564871</v>
      </c>
      <c r="P146" s="26">
        <f t="shared" ref="P146" si="53">M146/SQRT((COUNT(C144:C146)+COUNT(G144:G146)/2))</f>
        <v>2.875699698210506E-2</v>
      </c>
    </row>
    <row r="147" spans="2:16">
      <c r="B147" s="31" t="s">
        <v>55</v>
      </c>
      <c r="C147" s="30">
        <v>23.728000640869141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6"/>
    </row>
    <row r="148" spans="2:16">
      <c r="B148" s="31" t="s">
        <v>55</v>
      </c>
      <c r="C148" s="30">
        <v>23.322000503540039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6"/>
    </row>
    <row r="149" spans="2:16" ht="15.75">
      <c r="B149" s="31" t="s">
        <v>55</v>
      </c>
      <c r="C149" s="30">
        <v>23.582000732421875</v>
      </c>
      <c r="D149" s="4">
        <f t="shared" ref="D149" si="54">STDEV(C147:C149)</f>
        <v>0.20565027100900626</v>
      </c>
      <c r="E149" s="1">
        <f t="shared" ref="E149" si="55">AVERAGE(C147:C149)</f>
        <v>23.544000625610352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4.6580003102620431</v>
      </c>
      <c r="L149" s="1">
        <f t="shared" ref="L149" si="59">K149-$K$7</f>
        <v>-6.2329994837443028</v>
      </c>
      <c r="M149" s="27">
        <f t="shared" ref="M149" si="60">SQRT((D149*D149)+(H149*H149))</f>
        <v>0.24200619199421214</v>
      </c>
      <c r="N149" s="14"/>
      <c r="O149" s="37">
        <f t="shared" ref="O149" si="61">POWER(2,-L149)</f>
        <v>75.217658102884897</v>
      </c>
      <c r="P149" s="26">
        <f t="shared" ref="P149" si="62">M149/SQRT((COUNT(C147:C149)+COUNT(G147:G149)/2))</f>
        <v>0.114082812965494</v>
      </c>
    </row>
    <row r="150" spans="2:16">
      <c r="B150" s="31" t="s">
        <v>56</v>
      </c>
      <c r="C150" s="30">
        <v>21.937000274658203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6"/>
    </row>
    <row r="151" spans="2:16">
      <c r="B151" s="31" t="s">
        <v>56</v>
      </c>
      <c r="C151" s="30">
        <v>21.993000030517578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6"/>
    </row>
    <row r="152" spans="2:16" ht="15.75">
      <c r="B152" s="31" t="s">
        <v>56</v>
      </c>
      <c r="C152" s="30">
        <v>21.992000579833984</v>
      </c>
      <c r="D152" s="4">
        <f t="shared" ref="D152" si="63">STDEV(C150:C152)</f>
        <v>3.2046854051028709E-2</v>
      </c>
      <c r="E152" s="1">
        <f t="shared" ref="E152" si="64">AVERAGE(C150:C152)</f>
        <v>21.974000295003254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4.3173332214355469</v>
      </c>
      <c r="L152" s="1">
        <f t="shared" ref="L152" si="68">K152-$K$7</f>
        <v>-6.573666572570799</v>
      </c>
      <c r="M152" s="27">
        <f t="shared" ref="M152" si="69">SQRT((D152*D152)+(H152*H152))</f>
        <v>9.000732197165362E-2</v>
      </c>
      <c r="N152" s="14"/>
      <c r="O152" s="37">
        <f t="shared" ref="O152" si="70">POWER(2,-L152)</f>
        <v>95.2512798553973</v>
      </c>
      <c r="P152" s="26">
        <f t="shared" ref="P152" si="71">M152/SQRT((COUNT(C150:C152)+COUNT(G150:G152)/2))</f>
        <v>4.2429858481731475E-2</v>
      </c>
    </row>
    <row r="153" spans="2:16">
      <c r="B153" s="31" t="s">
        <v>57</v>
      </c>
      <c r="C153" s="30">
        <v>23.492000579833984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6"/>
    </row>
    <row r="154" spans="2:16">
      <c r="B154" s="31" t="s">
        <v>57</v>
      </c>
      <c r="C154" s="30">
        <v>23.549999237060547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6"/>
    </row>
    <row r="155" spans="2:16" ht="15.75">
      <c r="B155" s="31" t="s">
        <v>57</v>
      </c>
      <c r="C155" s="30">
        <v>23.674999237060547</v>
      </c>
      <c r="D155" s="4">
        <f t="shared" ref="D155" si="72">STDEV(C153:C155)</f>
        <v>9.3521256751971635E-2</v>
      </c>
      <c r="E155" s="1">
        <f t="shared" ref="E155" si="73">AVERAGE(C153:C155)</f>
        <v>23.572333017985027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5.5813331604003906</v>
      </c>
      <c r="L155" s="1">
        <f t="shared" ref="L155" si="77">K155-$K$7</f>
        <v>-5.3096666336059553</v>
      </c>
      <c r="M155" s="27">
        <f t="shared" ref="M155" si="78">SQRT((D155*D155)+(H155*H155))</f>
        <v>9.3878734047077542E-2</v>
      </c>
      <c r="N155" s="14"/>
      <c r="O155" s="37">
        <f t="shared" ref="O155" si="79">POWER(2,-L155)</f>
        <v>39.661480682400992</v>
      </c>
      <c r="P155" s="26">
        <f t="shared" ref="P155" si="80">M155/SQRT((COUNT(C153:C155)+COUNT(G153:G155)/2))</f>
        <v>4.4254859635931301E-2</v>
      </c>
    </row>
    <row r="156" spans="2:16">
      <c r="B156" s="31" t="s">
        <v>58</v>
      </c>
      <c r="C156" s="30">
        <v>22.219999313354492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6"/>
    </row>
    <row r="157" spans="2:16">
      <c r="B157" s="31" t="s">
        <v>58</v>
      </c>
      <c r="C157" s="30">
        <v>22.26300048828125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6"/>
    </row>
    <row r="158" spans="2:16" ht="15.75">
      <c r="B158" s="31" t="s">
        <v>58</v>
      </c>
      <c r="C158" s="30">
        <v>22.325000762939453</v>
      </c>
      <c r="D158" s="4">
        <f t="shared" ref="D158" si="81">STDEV(C156:C158)</f>
        <v>5.2786424261226712E-2</v>
      </c>
      <c r="E158" s="1">
        <f t="shared" ref="E158" si="82">AVERAGE(C156:C158)</f>
        <v>22.269333521525066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4.1306673685709647</v>
      </c>
      <c r="L158" s="1">
        <f t="shared" ref="L158" si="86">K158-$K$7</f>
        <v>-6.7603324254353812</v>
      </c>
      <c r="M158" s="27">
        <f t="shared" ref="M158" si="87">SQRT((D158*D158)+(H158*H158))</f>
        <v>5.3298580837489784E-2</v>
      </c>
      <c r="N158" s="14"/>
      <c r="O158" s="37">
        <f t="shared" ref="O158" si="88">POWER(2,-L158)</f>
        <v>108.40837653612232</v>
      </c>
      <c r="P158" s="26">
        <f t="shared" ref="P158" si="89">M158/SQRT((COUNT(C156:C158)+COUNT(G156:G158)/2))</f>
        <v>2.5125191958538937E-2</v>
      </c>
    </row>
    <row r="159" spans="2:16">
      <c r="B159" s="31" t="s">
        <v>59</v>
      </c>
      <c r="C159" s="30">
        <v>27.642000198364258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6"/>
    </row>
    <row r="160" spans="2:16">
      <c r="B160" s="31" t="s">
        <v>59</v>
      </c>
      <c r="C160" s="30">
        <v>27.961000442504883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6"/>
    </row>
    <row r="161" spans="2:16" ht="15.75">
      <c r="B161" s="31" t="s">
        <v>59</v>
      </c>
      <c r="C161" s="30">
        <v>27.697999954223633</v>
      </c>
      <c r="D161" s="4">
        <f t="shared" ref="D161" si="90">STDEV(C159:C161)</f>
        <v>0.17032634619765663</v>
      </c>
      <c r="E161" s="1">
        <f t="shared" ref="E161" si="91">AVERAGE(C159:C161)</f>
        <v>27.767000198364258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4.7086671193440743</v>
      </c>
      <c r="L161" s="1">
        <f t="shared" ref="L161" si="95">K161-$K$7</f>
        <v>-6.1823326746622715</v>
      </c>
      <c r="M161" s="27">
        <f t="shared" ref="M161" si="96">SQRT((D161*D161)+(H161*H161))</f>
        <v>0.19335340714649835</v>
      </c>
      <c r="N161" s="14"/>
      <c r="O161" s="37">
        <f t="shared" ref="O161" si="97">POWER(2,-L161)</f>
        <v>72.62189516995771</v>
      </c>
      <c r="P161" s="26">
        <f t="shared" ref="P161" si="98">M161/SQRT((COUNT(C159:C161)+COUNT(G159:G161)/2))</f>
        <v>9.1147670239208306E-2</v>
      </c>
    </row>
    <row r="162" spans="2:16">
      <c r="B162" s="31" t="s">
        <v>60</v>
      </c>
      <c r="C162" s="30">
        <v>20.37700080871582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6"/>
    </row>
    <row r="163" spans="2:16">
      <c r="B163" s="31" t="s">
        <v>60</v>
      </c>
      <c r="C163" s="30">
        <v>20.381999969482422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6"/>
    </row>
    <row r="164" spans="2:16" ht="15.75">
      <c r="B164" s="31" t="s">
        <v>60</v>
      </c>
      <c r="C164" s="30">
        <v>20.437000274658203</v>
      </c>
      <c r="D164" s="4">
        <f t="shared" ref="D164" si="99">STDEV(C162:C164)</f>
        <v>3.329154319836234E-2</v>
      </c>
      <c r="E164" s="1">
        <f t="shared" ref="E164" si="100">AVERAGE(C162:C164)</f>
        <v>20.398667017618816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3.7333342234293632</v>
      </c>
      <c r="L164" s="1">
        <f t="shared" ref="L164" si="104">K164-$K$7</f>
        <v>-7.1576655705769827</v>
      </c>
      <c r="M164" s="27">
        <f t="shared" ref="M164" si="105">SQRT((D164*D164)+(H164*H164))</f>
        <v>3.7264556912283066E-2</v>
      </c>
      <c r="N164" s="14"/>
      <c r="O164" s="37">
        <f t="shared" ref="O164" si="106">POWER(2,-L164)</f>
        <v>142.78153140397112</v>
      </c>
      <c r="P164" s="26">
        <f t="shared" ref="P164" si="107">M164/SQRT((COUNT(C162:C164)+COUNT(G162:G164)/2))</f>
        <v>1.7566680593724928E-2</v>
      </c>
    </row>
    <row r="165" spans="2:16">
      <c r="B165" s="31" t="s">
        <v>61</v>
      </c>
      <c r="C165" s="30">
        <v>22.98900032043457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6"/>
    </row>
    <row r="166" spans="2:16">
      <c r="B166" s="31" t="s">
        <v>61</v>
      </c>
      <c r="C166" s="30">
        <v>23.058000564575195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6"/>
    </row>
    <row r="167" spans="2:16" ht="15.75">
      <c r="B167" s="31" t="s">
        <v>61</v>
      </c>
      <c r="C167" s="30">
        <v>22.974000930786133</v>
      </c>
      <c r="D167" s="4">
        <f t="shared" ref="D167" si="108">STDEV(C165:C167)</f>
        <v>4.4799467738631527E-2</v>
      </c>
      <c r="E167" s="1">
        <f t="shared" ref="E167" si="109">AVERAGE(C165:C167)</f>
        <v>23.007000605265301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5.0976670583089216</v>
      </c>
      <c r="L167" s="1">
        <f t="shared" ref="L167" si="113">K167-$K$7</f>
        <v>-5.7933327356974242</v>
      </c>
      <c r="M167" s="27">
        <f t="shared" ref="M167" si="114">SQRT((D167*D167)+(H167*H167))</f>
        <v>6.1264719955320332E-2</v>
      </c>
      <c r="N167" s="14"/>
      <c r="O167" s="37">
        <f t="shared" ref="O167" si="115">POWER(2,-L167)</f>
        <v>55.45834796031199</v>
      </c>
      <c r="P167" s="26">
        <f t="shared" ref="P167" si="116">M167/SQRT((COUNT(C165:C167)+COUNT(G165:G167)/2))</f>
        <v>2.8880465951934539E-2</v>
      </c>
    </row>
    <row r="168" spans="2:16">
      <c r="B168" s="31" t="s">
        <v>62</v>
      </c>
      <c r="C168" s="30">
        <v>21.091999053955078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6"/>
    </row>
    <row r="169" spans="2:16">
      <c r="B169" s="31" t="s">
        <v>62</v>
      </c>
      <c r="C169" s="30">
        <v>21.176000595092773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6"/>
    </row>
    <row r="170" spans="2:16" ht="15.75">
      <c r="B170" s="31" t="s">
        <v>62</v>
      </c>
      <c r="C170" s="30">
        <v>21.163999557495117</v>
      </c>
      <c r="D170" s="4">
        <f t="shared" ref="D170" si="117">STDEV(C168:C170)</f>
        <v>4.5431920362500364E-2</v>
      </c>
      <c r="E170" s="1">
        <f t="shared" ref="E170" si="118">AVERAGE(C168:C170)</f>
        <v>21.143999735514324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4.2786661783854179</v>
      </c>
      <c r="L170" s="1">
        <f t="shared" ref="L170" si="122">K170-$K$7</f>
        <v>-6.612333615620928</v>
      </c>
      <c r="M170" s="27">
        <f t="shared" ref="M170" si="123">SQRT((D170*D170)+(H170*H170))</f>
        <v>4.8232862796463737E-2</v>
      </c>
      <c r="N170" s="14"/>
      <c r="O170" s="37">
        <f t="shared" ref="O170" si="124">POWER(2,-L170)</f>
        <v>97.838719401213964</v>
      </c>
      <c r="P170" s="26">
        <f t="shared" ref="P170" si="125">M170/SQRT((COUNT(C168:C170)+COUNT(G168:G170)/2))</f>
        <v>2.273718957294657E-2</v>
      </c>
    </row>
    <row r="171" spans="2:16">
      <c r="B171" s="31" t="s">
        <v>63</v>
      </c>
      <c r="C171" s="30">
        <v>22.881999969482422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6"/>
    </row>
    <row r="172" spans="2:16">
      <c r="B172" s="31" t="s">
        <v>63</v>
      </c>
      <c r="C172" s="30">
        <v>23.034999847412109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6"/>
    </row>
    <row r="173" spans="2:16" ht="15.75">
      <c r="B173" s="31" t="s">
        <v>63</v>
      </c>
      <c r="C173" s="30">
        <v>22.983999252319336</v>
      </c>
      <c r="D173" s="4">
        <f t="shared" ref="D173" si="126">STDEV(C171:C173)</f>
        <v>7.7903655290323295E-2</v>
      </c>
      <c r="E173" s="1">
        <f t="shared" ref="E173" si="127">AVERAGE(C171:C173)</f>
        <v>22.966999689737957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5.1963322957356795</v>
      </c>
      <c r="L173" s="1">
        <f t="shared" ref="L173" si="131">K173-$K$7</f>
        <v>-5.6946674982706664</v>
      </c>
      <c r="M173" s="27">
        <f t="shared" ref="M173" si="132">SQRT((D173*D173)+(H173*H173))</f>
        <v>8.4233727126904398E-2</v>
      </c>
      <c r="N173" s="14"/>
      <c r="O173" s="37">
        <f t="shared" ref="O173" si="133">POWER(2,-L173)</f>
        <v>51.792363760772545</v>
      </c>
      <c r="P173" s="26">
        <f t="shared" ref="P173" si="134">M173/SQRT((COUNT(C171:C173)+COUNT(G171:G173)/2))</f>
        <v>3.9708159770700899E-2</v>
      </c>
    </row>
    <row r="174" spans="2:16">
      <c r="B174" s="31" t="s">
        <v>64</v>
      </c>
      <c r="C174" s="30">
        <v>22.26300048828125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6"/>
    </row>
    <row r="175" spans="2:16">
      <c r="B175" s="31" t="s">
        <v>64</v>
      </c>
      <c r="C175" s="30">
        <v>22.399999618530273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6"/>
    </row>
    <row r="176" spans="2:16" ht="15.75">
      <c r="B176" s="31" t="s">
        <v>64</v>
      </c>
      <c r="C176" s="30">
        <v>22.381999969482422</v>
      </c>
      <c r="D176" s="4">
        <f t="shared" ref="D176" si="135">STDEV(C174:C176)</f>
        <v>7.444642993565101E-2</v>
      </c>
      <c r="E176" s="1">
        <f t="shared" ref="E176" si="136">AVERAGE(C174:C176)</f>
        <v>22.348333358764648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5.6226666768391915</v>
      </c>
      <c r="L176" s="1">
        <f t="shared" ref="L176" si="140">K176-$K$7</f>
        <v>-5.2683331171671544</v>
      </c>
      <c r="M176" s="27">
        <f t="shared" ref="M176" si="141">SQRT((D176*D176)+(H176*H176))</f>
        <v>9.4035021166372704E-2</v>
      </c>
      <c r="N176" s="14"/>
      <c r="O176" s="37">
        <f t="shared" ref="O176" si="142">POWER(2,-L176)</f>
        <v>38.541294327079058</v>
      </c>
      <c r="P176" s="26">
        <f t="shared" ref="P176" si="143">M176/SQRT((COUNT(C174:C176)+COUNT(G174:G176)/2))</f>
        <v>4.4328534090508451E-2</v>
      </c>
    </row>
    <row r="177" spans="2:16">
      <c r="B177" s="31" t="s">
        <v>65</v>
      </c>
      <c r="C177" s="30">
        <v>22.790000915527344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6"/>
    </row>
    <row r="178" spans="2:16">
      <c r="B178" s="31" t="s">
        <v>65</v>
      </c>
      <c r="C178" s="30">
        <v>22.743999481201172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6"/>
    </row>
    <row r="179" spans="2:16" ht="15.75">
      <c r="B179" s="31" t="s">
        <v>65</v>
      </c>
      <c r="C179" s="30">
        <v>22.652000427246094</v>
      </c>
      <c r="D179" s="4">
        <f t="shared" ref="D179" si="144">STDEV(C177:C179)</f>
        <v>7.0266270541132686E-2</v>
      </c>
      <c r="E179" s="1">
        <f t="shared" ref="E179" si="145">AVERAGE(C177:C179)</f>
        <v>22.728666941324871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4.7323335011800154</v>
      </c>
      <c r="L179" s="1">
        <f t="shared" ref="L179" si="149">K179-$K$7</f>
        <v>-6.1586662928263305</v>
      </c>
      <c r="M179" s="27">
        <f t="shared" ref="M179" si="150">SQRT((D179*D179)+(H179*H179))</f>
        <v>7.6273730548416852E-2</v>
      </c>
      <c r="N179" s="14"/>
      <c r="O179" s="37">
        <f t="shared" ref="O179" si="151">POWER(2,-L179)</f>
        <v>71.440302928667109</v>
      </c>
      <c r="P179" s="26">
        <f t="shared" ref="P179" si="152">M179/SQRT((COUNT(C177:C179)+COUNT(G177:G179)/2))</f>
        <v>3.5955781398120723E-2</v>
      </c>
    </row>
    <row r="180" spans="2:16">
      <c r="B180" s="31" t="s">
        <v>66</v>
      </c>
      <c r="C180" s="30">
        <v>20.704000473022461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6"/>
    </row>
    <row r="181" spans="2:16">
      <c r="B181" s="31" t="s">
        <v>66</v>
      </c>
      <c r="C181" s="30">
        <v>20.677000045776367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6"/>
    </row>
    <row r="182" spans="2:16" ht="15.75">
      <c r="B182" s="31" t="s">
        <v>66</v>
      </c>
      <c r="C182" s="30">
        <v>20.732999801635742</v>
      </c>
      <c r="D182" s="4">
        <f t="shared" ref="D182" si="153">STDEV(C180:C182)</f>
        <v>2.8005823167698174E-2</v>
      </c>
      <c r="E182" s="1">
        <f t="shared" ref="E182" si="154">AVERAGE(C180:C182)</f>
        <v>20.704666773478191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4.092166582743328</v>
      </c>
      <c r="L182" s="1">
        <f t="shared" ref="L182" si="158">K182-$K$7</f>
        <v>-6.7988332112630179</v>
      </c>
      <c r="M182" s="27">
        <f t="shared" ref="M182" si="159">SQRT((D182*D182)+(H182*H182))</f>
        <v>2.9947380304419537E-2</v>
      </c>
      <c r="N182" s="14"/>
      <c r="O182" s="37">
        <f t="shared" ref="O182" si="160">POWER(2,-L182)</f>
        <v>111.3403884357553</v>
      </c>
      <c r="P182" s="26">
        <f t="shared" ref="P182" si="161">M182/SQRT((COUNT(C180:C182)+COUNT(G180:G182)/2))</f>
        <v>1.4973690152209769E-2</v>
      </c>
    </row>
    <row r="183" spans="2:16">
      <c r="B183" s="31" t="s">
        <v>67</v>
      </c>
      <c r="C183" s="30">
        <v>24.309999465942383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6"/>
    </row>
    <row r="184" spans="2:16">
      <c r="B184" s="31" t="s">
        <v>67</v>
      </c>
      <c r="C184" s="30">
        <v>24.204000473022461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6"/>
    </row>
    <row r="185" spans="2:16" ht="15.75">
      <c r="B185" s="31" t="s">
        <v>67</v>
      </c>
      <c r="C185" s="30">
        <v>24.222999572753906</v>
      </c>
      <c r="D185" s="4">
        <f t="shared" ref="D185" si="162">STDEV(C183:C185)</f>
        <v>5.6518040933035099E-2</v>
      </c>
      <c r="E185" s="1">
        <f t="shared" ref="E185" si="163">AVERAGE(C183:C185)</f>
        <v>24.24566650390625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5.5533326466878243</v>
      </c>
      <c r="L185" s="1">
        <f t="shared" ref="L185" si="167">K185-$K$7</f>
        <v>-5.3376671473185215</v>
      </c>
      <c r="M185" s="27">
        <f t="shared" ref="M185" si="168">SQRT((D185*D185)+(H185*H185))</f>
        <v>8.0465047859982375E-2</v>
      </c>
      <c r="N185" s="14"/>
      <c r="O185" s="37">
        <f t="shared" ref="O185" si="169">POWER(2,-L185)</f>
        <v>40.438768207423543</v>
      </c>
      <c r="P185" s="26">
        <f t="shared" ref="P185" si="170">M185/SQRT((COUNT(C183:C185)+COUNT(G183:G185)/2))</f>
        <v>3.7931587326862422E-2</v>
      </c>
    </row>
    <row r="186" spans="2:16">
      <c r="B186" s="31" t="s">
        <v>68</v>
      </c>
      <c r="C186" s="30">
        <v>20.882999420166016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6"/>
    </row>
    <row r="187" spans="2:16">
      <c r="B187" s="31" t="s">
        <v>68</v>
      </c>
      <c r="C187" s="30">
        <v>20.89900016784668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6"/>
    </row>
    <row r="188" spans="2:16" ht="15.75">
      <c r="B188" s="31" t="s">
        <v>68</v>
      </c>
      <c r="C188" s="30">
        <v>21.209999084472656</v>
      </c>
      <c r="D188" s="4">
        <f t="shared" ref="D188" si="171">STDEV(C186:C188)</f>
        <v>0.18434800899646048</v>
      </c>
      <c r="E188" s="1">
        <f t="shared" ref="E188" si="172">AVERAGE(C186:C188)</f>
        <v>20.997332890828449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3.83733304341634</v>
      </c>
      <c r="L188" s="1">
        <f t="shared" ref="L188" si="176">K188-$K$7</f>
        <v>-7.0536667505900059</v>
      </c>
      <c r="M188" s="27">
        <f t="shared" ref="M188" si="177">SQRT((D188*D188)+(H188*H188))</f>
        <v>0.18568844995057107</v>
      </c>
      <c r="N188" s="14"/>
      <c r="O188" s="37">
        <f t="shared" ref="O188" si="178">POWER(2,-L188)</f>
        <v>132.85113568305241</v>
      </c>
      <c r="P188" s="26">
        <f t="shared" ref="P188" si="179">M188/SQRT((COUNT(C186:C188)+COUNT(G186:G188)/2))</f>
        <v>8.7534374765378439E-2</v>
      </c>
    </row>
    <row r="189" spans="2:16">
      <c r="B189" s="31" t="s">
        <v>69</v>
      </c>
      <c r="C189" s="30">
        <v>22.878000259399414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6"/>
    </row>
    <row r="190" spans="2:16">
      <c r="B190" s="31" t="s">
        <v>69</v>
      </c>
      <c r="C190" s="30">
        <v>22.857999801635742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6"/>
    </row>
    <row r="191" spans="2:16" ht="15.75">
      <c r="B191" s="31" t="s">
        <v>69</v>
      </c>
      <c r="C191" s="30">
        <v>22.986000061035156</v>
      </c>
      <c r="D191" s="4">
        <f t="shared" ref="D191" si="180">STDEV(C189:C191)</f>
        <v>6.8857391119173952E-2</v>
      </c>
      <c r="E191" s="1">
        <f t="shared" ref="E191" si="181">AVERAGE(C189:C191)</f>
        <v>22.907333374023438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4.8110001881917306</v>
      </c>
      <c r="L191" s="1">
        <f t="shared" ref="L191" si="185">K191-$K$7</f>
        <v>-6.0799996058146153</v>
      </c>
      <c r="M191" s="27">
        <f t="shared" ref="M191" si="186">SQRT((D191*D191)+(H191*H191))</f>
        <v>6.9019391824423112E-2</v>
      </c>
      <c r="N191" s="14"/>
      <c r="O191" s="37">
        <f t="shared" ref="O191" si="187">POWER(2,-L191)</f>
        <v>67.649136112254652</v>
      </c>
      <c r="P191" s="26">
        <f t="shared" ref="P191" si="188">M191/SQRT((COUNT(C189:C191)+COUNT(G189:G191)/2))</f>
        <v>3.2536053328280627E-2</v>
      </c>
    </row>
    <row r="192" spans="2:16">
      <c r="B192" s="31" t="s">
        <v>70</v>
      </c>
      <c r="C192" s="30">
        <v>20.572999954223633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6"/>
    </row>
    <row r="193" spans="2:16">
      <c r="B193" s="31" t="s">
        <v>70</v>
      </c>
      <c r="C193" s="30">
        <v>20.563999176025391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6"/>
    </row>
    <row r="194" spans="2:16" ht="15.75">
      <c r="B194" s="31" t="s">
        <v>70</v>
      </c>
      <c r="C194" s="30">
        <v>20.570999145507813</v>
      </c>
      <c r="D194" s="4">
        <f t="shared" ref="D194" si="189">STDEV(C192:C194)</f>
        <v>4.7261121521128407E-3</v>
      </c>
      <c r="E194" s="1">
        <f t="shared" ref="E194" si="190">AVERAGE(C192:C194)</f>
        <v>20.569332758585613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3.6729996999104841</v>
      </c>
      <c r="L194" s="1">
        <f t="shared" ref="L194" si="194">K194-$K$7</f>
        <v>-7.2180000940958617</v>
      </c>
      <c r="M194" s="27">
        <f t="shared" ref="M194" si="195">SQRT((D194*D194)+(H194*H194))</f>
        <v>1.9510439841756776E-2</v>
      </c>
      <c r="N194" s="14"/>
      <c r="O194" s="37">
        <f t="shared" ref="O194" si="196">POWER(2,-L194)</f>
        <v>148.8793750283771</v>
      </c>
      <c r="P194" s="26">
        <f t="shared" ref="P194" si="197">M194/SQRT((COUNT(C192:C194)+COUNT(G192:G194)/2))</f>
        <v>9.1973095440256065E-3</v>
      </c>
    </row>
    <row r="195" spans="2:16">
      <c r="B195" s="31" t="s">
        <v>71</v>
      </c>
      <c r="C195" s="30">
        <v>23.434000015258789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6"/>
    </row>
    <row r="196" spans="2:16">
      <c r="B196" s="31" t="s">
        <v>71</v>
      </c>
      <c r="C196" s="30">
        <v>23.478000640869141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6"/>
    </row>
    <row r="197" spans="2:16" ht="15.75">
      <c r="B197" s="31" t="s">
        <v>71</v>
      </c>
      <c r="C197" s="30">
        <v>23.614999771118164</v>
      </c>
      <c r="D197" s="4">
        <f t="shared" ref="D197" si="198">STDEV(C195:C197)</f>
        <v>9.4397853404482104E-2</v>
      </c>
      <c r="E197" s="1">
        <f t="shared" ref="E197" si="199">AVERAGE(C195:C197)</f>
        <v>23.509000142415363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5.7073338826497384</v>
      </c>
      <c r="L197" s="1">
        <f t="shared" ref="L197" si="203">K197-$K$7</f>
        <v>-5.1836659113566075</v>
      </c>
      <c r="M197" s="27">
        <f t="shared" ref="M197" si="204">SQRT((D197*D197)+(H197*H197))</f>
        <v>0.15632382522108804</v>
      </c>
      <c r="N197" s="14"/>
      <c r="O197" s="37">
        <f t="shared" ref="O197" si="205">POWER(2,-L197)</f>
        <v>36.344519103766388</v>
      </c>
      <c r="P197" s="26">
        <f t="shared" ref="P197" si="206">M197/SQRT((COUNT(C195:C197)+COUNT(G195:G197)/2))</f>
        <v>7.3691757916567999E-2</v>
      </c>
    </row>
    <row r="198" spans="2:16">
      <c r="B198" s="31" t="s">
        <v>72</v>
      </c>
      <c r="C198" s="30">
        <v>21.00200080871582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6"/>
    </row>
    <row r="199" spans="2:16">
      <c r="B199" s="31" t="s">
        <v>72</v>
      </c>
      <c r="C199" s="30">
        <v>21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6"/>
    </row>
    <row r="200" spans="2:16" ht="15.75">
      <c r="B200" s="31" t="s">
        <v>72</v>
      </c>
      <c r="C200" s="30">
        <v>20.97599983215332</v>
      </c>
      <c r="D200" s="4">
        <f t="shared" ref="D200" si="207">STDEV(C198:C200)</f>
        <v>1.4468713801335709E-2</v>
      </c>
      <c r="E200" s="1">
        <f t="shared" ref="E200" si="208">AVERAGE(C198:C200)</f>
        <v>20.992666880289715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2.7671667734781913</v>
      </c>
      <c r="L200" s="1">
        <f t="shared" ref="L200" si="212">K200-$K$7</f>
        <v>-8.1238330205281546</v>
      </c>
      <c r="M200" s="27">
        <f t="shared" ref="M200" si="213">SQRT((D200*D200)+(H200*H200))</f>
        <v>1.4894597014070888E-2</v>
      </c>
      <c r="N200" s="14"/>
      <c r="O200" s="37">
        <f t="shared" ref="O200" si="214">POWER(2,-L200)</f>
        <v>278.94425347365734</v>
      </c>
      <c r="P200" s="26">
        <f t="shared" ref="P200" si="215">M200/SQRT((COUNT(C198:C200)+COUNT(G198:G200)/2))</f>
        <v>7.4472985070354438E-3</v>
      </c>
    </row>
    <row r="201" spans="2:16">
      <c r="B201" s="31" t="s">
        <v>73</v>
      </c>
      <c r="C201" s="30">
        <v>23.999000549316406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6"/>
    </row>
    <row r="202" spans="2:16">
      <c r="B202" s="31" t="s">
        <v>73</v>
      </c>
      <c r="C202" s="30">
        <v>23.981000900268555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6"/>
    </row>
    <row r="203" spans="2:16" ht="15.75">
      <c r="B203" s="31" t="s">
        <v>73</v>
      </c>
      <c r="C203" s="30">
        <v>23.940999984741211</v>
      </c>
      <c r="D203" s="4">
        <f t="shared" ref="D203" si="216">STDEV(C201:C203)</f>
        <v>2.9687612736383602E-2</v>
      </c>
      <c r="E203" s="1">
        <f t="shared" ref="E203" si="217">AVERAGE(C201:C203)</f>
        <v>23.973667144775391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5.0366668701171875</v>
      </c>
      <c r="L203" s="1">
        <f t="shared" ref="L203" si="221">K203-$K$7</f>
        <v>-5.8543329238891584</v>
      </c>
      <c r="M203" s="27">
        <f t="shared" ref="M203" si="222">SQRT((D203*D203)+(H203*H203))</f>
        <v>3.5331804894870325E-2</v>
      </c>
      <c r="N203" s="14"/>
      <c r="O203" s="37">
        <f t="shared" ref="O203" si="223">POWER(2,-L203)</f>
        <v>57.853523554884852</v>
      </c>
      <c r="P203" s="26">
        <f t="shared" ref="P203" si="224">M203/SQRT((COUNT(C201:C203)+COUNT(G201:G203)/2))</f>
        <v>1.6655572555148573E-2</v>
      </c>
    </row>
    <row r="204" spans="2:16">
      <c r="B204" s="31" t="s">
        <v>74</v>
      </c>
      <c r="C204" s="30">
        <v>21.198999404907227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6"/>
    </row>
    <row r="205" spans="2:16">
      <c r="B205" s="31" t="s">
        <v>74</v>
      </c>
      <c r="C205" s="30">
        <v>21.00200080871582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6"/>
    </row>
    <row r="206" spans="2:16" ht="15.75">
      <c r="B206" s="31" t="s">
        <v>74</v>
      </c>
      <c r="C206" s="30">
        <v>21.170000076293945</v>
      </c>
      <c r="D206" s="4">
        <f t="shared" ref="D206" si="225">STDEV(C204:C206)</f>
        <v>0.10635879674337571</v>
      </c>
      <c r="E206" s="1">
        <f t="shared" ref="E206" si="226">AVERAGE(C204:C206)</f>
        <v>21.123666763305664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2.9556668599446603</v>
      </c>
      <c r="L206" s="1">
        <f t="shared" ref="L206" si="230">K206-$K$7</f>
        <v>-7.9353329340616856</v>
      </c>
      <c r="M206" s="27">
        <f t="shared" ref="M206" si="231">SQRT((D206*D206)+(H206*H206))</f>
        <v>0.1095043340194182</v>
      </c>
      <c r="N206" s="14"/>
      <c r="O206" s="37">
        <f t="shared" ref="O206" si="232">POWER(2,-L206)</f>
        <v>244.77848288155067</v>
      </c>
      <c r="P206" s="26">
        <f t="shared" ref="P206" si="233">M206/SQRT((COUNT(C204:C206)+COUNT(G204:G206)/2))</f>
        <v>5.162083810296491E-2</v>
      </c>
    </row>
    <row r="207" spans="2:16">
      <c r="B207" s="31" t="s">
        <v>75</v>
      </c>
      <c r="C207" s="30">
        <v>23.885000228881836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6"/>
    </row>
    <row r="208" spans="2:16">
      <c r="B208" s="31" t="s">
        <v>75</v>
      </c>
      <c r="C208" s="30">
        <v>23.996999740600586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6"/>
    </row>
    <row r="209" spans="2:16" ht="15.75">
      <c r="B209" s="31" t="s">
        <v>75</v>
      </c>
      <c r="C209" s="30">
        <v>23.996000289916992</v>
      </c>
      <c r="D209" s="4">
        <f t="shared" ref="D209" si="234">STDEV(C207:C209)</f>
        <v>6.4376371282114278E-2</v>
      </c>
      <c r="E209" s="1">
        <f t="shared" ref="E209" si="235">AVERAGE(C207:C209)</f>
        <v>23.959333419799805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4.4210001627604179</v>
      </c>
      <c r="L209" s="1">
        <f t="shared" ref="L209" si="239">K209-$K$7</f>
        <v>-6.469999631245928</v>
      </c>
      <c r="M209" s="27">
        <f t="shared" ref="M209" si="240">SQRT((D209*D209)+(H209*H209))</f>
        <v>8.5793926680992755E-2</v>
      </c>
      <c r="N209" s="14"/>
      <c r="O209" s="37">
        <f t="shared" ref="O209" si="241">POWER(2,-L209)</f>
        <v>88.646983300852398</v>
      </c>
      <c r="P209" s="26">
        <f t="shared" ref="P209" si="242">M209/SQRT((COUNT(C207:C209)+COUNT(G207:G209)/2))</f>
        <v>4.0443644893834299E-2</v>
      </c>
    </row>
    <row r="210" spans="2:16">
      <c r="B210" s="31" t="s">
        <v>76</v>
      </c>
      <c r="C210" s="30">
        <v>20.458000183105469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6"/>
    </row>
    <row r="211" spans="2:16">
      <c r="B211" s="31" t="s">
        <v>76</v>
      </c>
      <c r="C211" s="30">
        <v>20.48900032043457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6"/>
    </row>
    <row r="212" spans="2:16" ht="15.75">
      <c r="B212" s="31" t="s">
        <v>76</v>
      </c>
      <c r="C212" s="30">
        <v>20.50200080871582</v>
      </c>
      <c r="D212" s="4">
        <f t="shared" ref="D212" si="243">STDEV(C210:C212)</f>
        <v>2.2605590252842325E-2</v>
      </c>
      <c r="E212" s="1">
        <f t="shared" ref="E212" si="244">AVERAGE(C210:C212)</f>
        <v>20.483000437418621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2.711667378743492</v>
      </c>
      <c r="L212" s="1">
        <f t="shared" ref="L212" si="248">K212-$K$7</f>
        <v>-8.1793324152628539</v>
      </c>
      <c r="M212" s="27">
        <f t="shared" ref="M212" si="249">SQRT((D212*D212)+(H212*H212))</f>
        <v>0.23384934253650128</v>
      </c>
      <c r="N212" s="14"/>
      <c r="O212" s="37">
        <f t="shared" ref="O212" si="250">POWER(2,-L212)</f>
        <v>289.88410422573378</v>
      </c>
      <c r="P212" s="26">
        <f t="shared" ref="P212" si="251">M212/SQRT((COUNT(C210:C212)+COUNT(G210:G212)/2))</f>
        <v>0.11023763725571721</v>
      </c>
    </row>
    <row r="213" spans="2:16">
      <c r="B213" s="31" t="s">
        <v>77</v>
      </c>
      <c r="C213" s="30">
        <v>22.757999420166016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6"/>
    </row>
    <row r="214" spans="2:16">
      <c r="B214" s="31" t="s">
        <v>77</v>
      </c>
      <c r="C214" s="30">
        <v>22.879999160766602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6"/>
    </row>
    <row r="215" spans="2:16" ht="15.75">
      <c r="B215" s="31" t="s">
        <v>77</v>
      </c>
      <c r="C215" s="30">
        <v>22.826000213623047</v>
      </c>
      <c r="D215" s="4">
        <f t="shared" ref="D215" si="252">STDEV(C213:C215)</f>
        <v>6.1133639007789724E-2</v>
      </c>
      <c r="E215" s="1">
        <f t="shared" ref="E215" si="253">AVERAGE(C213:C215)</f>
        <v>22.821332931518555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4.409666697184246</v>
      </c>
      <c r="L215" s="1">
        <f t="shared" ref="L215" si="257">K215-$K$7</f>
        <v>-6.4813330968220999</v>
      </c>
      <c r="M215" s="27">
        <f t="shared" ref="M215" si="258">SQRT((D215*D215)+(H215*H215))</f>
        <v>6.3306037859678033E-2</v>
      </c>
      <c r="N215" s="14"/>
      <c r="O215" s="37">
        <f t="shared" ref="O215" si="259">POWER(2,-L215)</f>
        <v>89.346115211381601</v>
      </c>
      <c r="P215" s="26">
        <f t="shared" ref="P215" si="260">M215/SQRT((COUNT(C213:C215)+COUNT(G213:G215)/2))</f>
        <v>2.9842752440420433E-2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workbookViewId="0">
      <selection activeCell="S21" sqref="S21"/>
    </sheetView>
  </sheetViews>
  <sheetFormatPr defaultRowHeight="12.75"/>
  <cols>
    <col min="1" max="1" width="0.7109375" customWidth="1"/>
    <col min="2" max="2" width="21.140625" style="31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38" t="s">
        <v>137</v>
      </c>
      <c r="D3" s="39"/>
      <c r="E3" s="40"/>
      <c r="F3" s="17"/>
      <c r="G3" s="41" t="s">
        <v>78</v>
      </c>
      <c r="H3" s="41"/>
      <c r="I3" s="41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24.927000045776367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25.025999069213867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24.867000579833984</v>
      </c>
      <c r="D7" s="4">
        <f>STDEV(C5:C8)</f>
        <v>8.0292446905084136E-2</v>
      </c>
      <c r="E7" s="1">
        <f>AVERAGE(C5:C8)</f>
        <v>24.939999898274738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10.890999794006346</v>
      </c>
      <c r="L7" s="1">
        <f>K7-$K$7</f>
        <v>0</v>
      </c>
      <c r="M7" s="27">
        <f>SQRT((D7*D7)+(H7*H7))</f>
        <v>8.7280505122461341E-2</v>
      </c>
      <c r="N7" s="14"/>
      <c r="O7" s="37">
        <f>POWER(2,-L7)</f>
        <v>1</v>
      </c>
      <c r="P7" s="26">
        <f>M7/SQRT((COUNT(C5:C8)+COUNT(G5:G8)/2))</f>
        <v>4.1144424691653081E-2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80</v>
      </c>
      <c r="C9" s="30">
        <v>24.58799934387207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6"/>
    </row>
    <row r="10" spans="2:16">
      <c r="B10" s="31" t="s">
        <v>80</v>
      </c>
      <c r="C10" s="30">
        <v>24.688999176025391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80</v>
      </c>
      <c r="C11" s="30">
        <v>24.583999633789063</v>
      </c>
      <c r="D11" s="4">
        <f>STDEV(C9:C11)</f>
        <v>5.9500514907555556E-2</v>
      </c>
      <c r="E11" s="1">
        <f>AVERAGE(C9:C11)</f>
        <v>24.620332717895508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4.9479999542236328</v>
      </c>
      <c r="L11" s="1">
        <f>K11-$K$7</f>
        <v>-5.9429998397827131</v>
      </c>
      <c r="M11" s="27">
        <f>SQRT((D11*D11)+(H11*H11))</f>
        <v>7.373355885055452E-2</v>
      </c>
      <c r="N11" s="14"/>
      <c r="O11" s="37">
        <f>POWER(2,-L11)</f>
        <v>61.520692584751465</v>
      </c>
      <c r="P11" s="26">
        <f>M11/SQRT((COUNT(C9:C11)+COUNT(G9:G11)/2))</f>
        <v>3.4758332976162987E-2</v>
      </c>
    </row>
    <row r="12" spans="2:16">
      <c r="B12" s="31" t="s">
        <v>81</v>
      </c>
      <c r="C12" s="30">
        <v>25.419000625610352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6"/>
    </row>
    <row r="13" spans="2:16">
      <c r="B13" s="31" t="s">
        <v>81</v>
      </c>
      <c r="C13" s="30">
        <v>25.86199951171875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81</v>
      </c>
      <c r="C14" s="30"/>
      <c r="D14" s="4">
        <f>STDEV(C12:C14)</f>
        <v>0.3132475164253356</v>
      </c>
      <c r="E14" s="1">
        <f>AVERAGE(C12:C14)</f>
        <v>25.640500068664551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5.3131672541300468</v>
      </c>
      <c r="L14" s="1">
        <f>K14-$K$7</f>
        <v>-5.5778325398762991</v>
      </c>
      <c r="M14" s="27">
        <f>SQRT((D14*D14)+(H14*H14))</f>
        <v>0.31353842755923006</v>
      </c>
      <c r="N14" s="14"/>
      <c r="O14" s="37">
        <f>POWER(2,-L14)</f>
        <v>47.763363834547945</v>
      </c>
      <c r="P14" s="26">
        <f>M14/SQRT((COUNT(C12:C14)+COUNT(G12:G14)/2))</f>
        <v>0.16759333907349708</v>
      </c>
    </row>
    <row r="15" spans="2:16">
      <c r="B15" s="31" t="s">
        <v>82</v>
      </c>
      <c r="C15" s="30">
        <v>26.156999588012695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6"/>
    </row>
    <row r="16" spans="2:16">
      <c r="B16" s="31" t="s">
        <v>82</v>
      </c>
      <c r="C16" s="30">
        <v>26.113000869750977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82</v>
      </c>
      <c r="C17" s="30">
        <v>26.056999206542969</v>
      </c>
      <c r="D17" s="4">
        <f>STDEV(C15:C17)</f>
        <v>5.0120105388337041E-2</v>
      </c>
      <c r="E17" s="1">
        <f>AVERAGE(C15:C17)</f>
        <v>26.108999888102215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6.0579992930094413</v>
      </c>
      <c r="L17" s="1">
        <f>K17-$K$7</f>
        <v>-4.8330005009969046</v>
      </c>
      <c r="M17" s="27">
        <f>SQRT((D17*D17)+(H17*H17))</f>
        <v>7.0604514068948507E-2</v>
      </c>
      <c r="N17" s="14"/>
      <c r="O17" s="37">
        <f>POWER(2,-L17)</f>
        <v>28.502182717210914</v>
      </c>
      <c r="P17" s="26">
        <f>M17/SQRT((COUNT(C15:C17)+COUNT(G15:G17)/2))</f>
        <v>3.3283287120356331E-2</v>
      </c>
    </row>
    <row r="18" spans="2:16">
      <c r="B18" s="31" t="s">
        <v>83</v>
      </c>
      <c r="C18" s="30">
        <v>22.402999877929688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6"/>
    </row>
    <row r="19" spans="2:16">
      <c r="B19" s="31" t="s">
        <v>83</v>
      </c>
      <c r="C19" s="30">
        <v>22.53700065612793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83</v>
      </c>
      <c r="C20" s="30">
        <v>22.36400032043457</v>
      </c>
      <c r="D20" s="4">
        <f>STDEV(C18:C20)</f>
        <v>9.0743493974834069E-2</v>
      </c>
      <c r="E20" s="1">
        <f>AVERAGE(C18:C20)</f>
        <v>22.434666951497395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4.1554229514973926</v>
      </c>
      <c r="L20" s="1">
        <f>K20-$K$7</f>
        <v>-6.7355768425089533</v>
      </c>
      <c r="M20" s="27">
        <f>SQRT((D20*D20)+(H20*H20))</f>
        <v>0.11254289744697735</v>
      </c>
      <c r="N20" s="14"/>
      <c r="O20" s="37">
        <f>POWER(2,-L20)</f>
        <v>106.56403774549109</v>
      </c>
      <c r="P20" s="26">
        <f>M20/SQRT((COUNT(C18:C20)+COUNT(G18:G20)/2))</f>
        <v>5.3053230639426581E-2</v>
      </c>
    </row>
    <row r="21" spans="2:16">
      <c r="B21" s="31" t="s">
        <v>84</v>
      </c>
      <c r="C21" s="30">
        <v>24.545000076293945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6"/>
    </row>
    <row r="22" spans="2:16">
      <c r="B22" s="31" t="s">
        <v>84</v>
      </c>
      <c r="C22" s="30">
        <v>24.773000717163086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84</v>
      </c>
      <c r="C23" s="30">
        <v>24.677999496459961</v>
      </c>
      <c r="D23" s="4">
        <f>STDEV(C21:C23)</f>
        <v>0.11452683087113914</v>
      </c>
      <c r="E23" s="1">
        <f>AVERAGE(C21:C23)</f>
        <v>24.665333429972332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5.7513332366943359</v>
      </c>
      <c r="L23" s="1">
        <f>K23-$K$7</f>
        <v>-5.1396665573120099</v>
      </c>
      <c r="M23" s="27">
        <f>SQRT((D23*D23)+(H23*H23))</f>
        <v>0.12250465608765505</v>
      </c>
      <c r="N23" s="14"/>
      <c r="O23" s="37">
        <f>POWER(2,-L23)</f>
        <v>35.25281496450912</v>
      </c>
      <c r="P23" s="26">
        <f>M23/SQRT((COUNT(C21:C23)+COUNT(G21:G23)/2))</f>
        <v>5.7749248697671181E-2</v>
      </c>
    </row>
    <row r="24" spans="2:16">
      <c r="B24" s="31" t="s">
        <v>85</v>
      </c>
      <c r="C24" s="30">
        <v>24.62299919128418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6"/>
    </row>
    <row r="25" spans="2:16">
      <c r="B25" s="31" t="s">
        <v>85</v>
      </c>
      <c r="C25" s="30">
        <v>24.770000457763672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85</v>
      </c>
      <c r="C26" s="30">
        <v>24.672000885009766</v>
      </c>
      <c r="D26" s="4">
        <f>STDEV(C24:C26)</f>
        <v>7.4849242475012137E-2</v>
      </c>
      <c r="E26" s="1">
        <f>AVERAGE(C24:C26)</f>
        <v>24.688333511352539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5.3626670837402344</v>
      </c>
      <c r="L26" s="1">
        <f>K26-$K$7</f>
        <v>-5.5283327102661115</v>
      </c>
      <c r="M26" s="27">
        <f>SQRT((D26*D26)+(H26*H26))</f>
        <v>7.7348135272368557E-2</v>
      </c>
      <c r="N26" s="14"/>
      <c r="O26" s="37">
        <f>POWER(2,-L26)</f>
        <v>46.152366188205662</v>
      </c>
      <c r="P26" s="26">
        <f>M26/SQRT((COUNT(C24:C26)+COUNT(G24:G26)/2))</f>
        <v>3.6462260642150794E-2</v>
      </c>
    </row>
    <row r="27" spans="2:16">
      <c r="B27" s="31" t="s">
        <v>86</v>
      </c>
      <c r="C27" s="30">
        <v>25.392000198364258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6"/>
    </row>
    <row r="28" spans="2:16">
      <c r="B28" s="31" t="s">
        <v>86</v>
      </c>
      <c r="C28" s="30">
        <v>25.113000869750977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86</v>
      </c>
      <c r="C29" s="30">
        <v>25.236000061035156</v>
      </c>
      <c r="D29" s="4">
        <f>STDEV(C27:C29)</f>
        <v>0.13982457418131863</v>
      </c>
      <c r="E29" s="1">
        <f>AVERAGE(C27:C29)</f>
        <v>25.247000376383465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5.4286670684814453</v>
      </c>
      <c r="L29" s="1">
        <f>K29-$K$7</f>
        <v>-5.4623327255249006</v>
      </c>
      <c r="M29" s="27">
        <f>SQRT((D29*D29)+(H29*H29))</f>
        <v>0.14229633889305857</v>
      </c>
      <c r="N29" s="14"/>
      <c r="O29" s="37">
        <f>POWER(2,-L29)</f>
        <v>44.088568359573173</v>
      </c>
      <c r="P29" s="26">
        <f>M29/SQRT((COUNT(C27:C29)+COUNT(G27:G29)/2))</f>
        <v>6.7079137446200518E-2</v>
      </c>
    </row>
    <row r="30" spans="2:16">
      <c r="B30" s="31" t="s">
        <v>87</v>
      </c>
      <c r="C30" s="30">
        <v>23.781000137329102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6"/>
    </row>
    <row r="31" spans="2:16">
      <c r="B31" s="31" t="s">
        <v>87</v>
      </c>
      <c r="C31" s="30">
        <v>23.900999069213867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87</v>
      </c>
      <c r="C32" s="30">
        <v>23.784000396728516</v>
      </c>
      <c r="D32" s="4">
        <f>STDEV(C30:C32)</f>
        <v>6.8431759894173591E-2</v>
      </c>
      <c r="E32" s="1">
        <f>AVERAGE(C30:C32)</f>
        <v>23.82199986775716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5.5863329569498674</v>
      </c>
      <c r="L32" s="1">
        <f>K32-$K$7</f>
        <v>-5.3046668370564785</v>
      </c>
      <c r="M32" s="27">
        <f>SQRT((D32*D32)+(H32*H32))</f>
        <v>6.8521813294806194E-2</v>
      </c>
      <c r="N32" s="14"/>
      <c r="O32" s="37">
        <f>POWER(2,-L32)</f>
        <v>39.52426795713987</v>
      </c>
      <c r="P32" s="26">
        <f>M32/SQRT((COUNT(C30:C32)+COUNT(G30:G32)/2))</f>
        <v>3.2301492559970661E-2</v>
      </c>
    </row>
    <row r="33" spans="2:16">
      <c r="B33" s="31" t="s">
        <v>88</v>
      </c>
      <c r="C33" s="30">
        <v>23.045999526977539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6"/>
    </row>
    <row r="34" spans="2:16">
      <c r="B34" s="31" t="s">
        <v>88</v>
      </c>
      <c r="C34" s="30">
        <v>22.975000381469727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88</v>
      </c>
      <c r="C35" s="30">
        <v>23.076999664306641</v>
      </c>
      <c r="D35" s="4">
        <f>STDEV(C33:C35)</f>
        <v>5.2290440293466453E-2</v>
      </c>
      <c r="E35" s="1">
        <f>AVERAGE(C33:C35)</f>
        <v>23.032666524251301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5.2516670227050781</v>
      </c>
      <c r="L35" s="1">
        <f>K35-$K$7</f>
        <v>-5.6393327713012678</v>
      </c>
      <c r="M35" s="27">
        <f>SQRT((D35*D35)+(H35*H35))</f>
        <v>9.1941411314929264E-2</v>
      </c>
      <c r="N35" s="14"/>
      <c r="O35" s="37">
        <f>POWER(2,-L35)</f>
        <v>49.843475772781076</v>
      </c>
      <c r="P35" s="26">
        <f>M35/SQRT((COUNT(C33:C35)+COUNT(G33:G35)/2))</f>
        <v>4.334159694176537E-2</v>
      </c>
    </row>
    <row r="36" spans="2:16">
      <c r="B36" s="31" t="s">
        <v>89</v>
      </c>
      <c r="C36" s="30">
        <v>22.98900032043457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6"/>
    </row>
    <row r="37" spans="2:16">
      <c r="B37" s="31" t="s">
        <v>89</v>
      </c>
      <c r="C37" s="30">
        <v>23.00200080871582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89</v>
      </c>
      <c r="C38" s="30">
        <v>23.017999649047852</v>
      </c>
      <c r="D38" s="4">
        <f>STDEV(C36:C38)</f>
        <v>1.4525475594863328E-2</v>
      </c>
      <c r="E38" s="1">
        <f>AVERAGE(C36:C38)</f>
        <v>23.003000259399414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5.1703338623046875</v>
      </c>
      <c r="L38" s="1">
        <f>K38-$K$7</f>
        <v>-5.7206659317016584</v>
      </c>
      <c r="M38" s="27">
        <f>SQRT((D38*D38)+(H38*H38))</f>
        <v>0.16798610106203093</v>
      </c>
      <c r="N38" s="14"/>
      <c r="O38" s="37">
        <f>POWER(2,-L38)</f>
        <v>52.734160979944505</v>
      </c>
      <c r="P38" s="26">
        <f>M38/SQRT((COUNT(C36:C38)+COUNT(G36:G38)/2))</f>
        <v>7.9189407470700524E-2</v>
      </c>
    </row>
    <row r="39" spans="2:16">
      <c r="B39" s="31" t="s">
        <v>90</v>
      </c>
      <c r="C39" s="30">
        <v>24.729999542236328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6"/>
    </row>
    <row r="40" spans="2:16">
      <c r="B40" s="31" t="s">
        <v>90</v>
      </c>
      <c r="C40" s="30">
        <v>24.683000564575195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90</v>
      </c>
      <c r="C41" s="30">
        <v>24.714000701904297</v>
      </c>
      <c r="D41" s="4">
        <f>STDEV(C39:C41)</f>
        <v>2.3895171435475714E-2</v>
      </c>
      <c r="E41" s="1">
        <f>AVERAGE(C39:C41)</f>
        <v>24.709000269571941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5.7480004628499373</v>
      </c>
      <c r="L41" s="1">
        <f>K41-$K$7</f>
        <v>-5.1429993311564086</v>
      </c>
      <c r="M41" s="27">
        <f>SQRT((D41*D41)+(H41*H41))</f>
        <v>8.3234201123537341E-2</v>
      </c>
      <c r="N41" s="14"/>
      <c r="O41" s="37">
        <f>POWER(2,-L41)</f>
        <v>35.334346727962924</v>
      </c>
      <c r="P41" s="26">
        <f>M41/SQRT((COUNT(C39:C41)+COUNT(G39:G41)/2))</f>
        <v>3.9236978694065477E-2</v>
      </c>
    </row>
    <row r="42" spans="2:16">
      <c r="B42" s="31" t="s">
        <v>91</v>
      </c>
      <c r="C42" s="30">
        <v>24.294000625610352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6"/>
    </row>
    <row r="43" spans="2:16">
      <c r="B43" s="31" t="s">
        <v>91</v>
      </c>
      <c r="C43" s="30">
        <v>24.24799919128418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91</v>
      </c>
      <c r="C44" s="30">
        <v>24.284000396728516</v>
      </c>
      <c r="D44" s="4">
        <f>STDEV(C42:C44)</f>
        <v>2.419443231819907E-2</v>
      </c>
      <c r="E44" s="1">
        <f>AVERAGE(C42:C44)</f>
        <v>24.275333404541016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5.3340002695719413</v>
      </c>
      <c r="L44" s="1">
        <f>K44-$K$7</f>
        <v>-5.5569995244344046</v>
      </c>
      <c r="M44" s="27">
        <f>SQRT((D44*D44)+(H44*H44))</f>
        <v>4.3019656641875924E-2</v>
      </c>
      <c r="N44" s="14"/>
      <c r="O44" s="37">
        <f>POWER(2,-L44)</f>
        <v>47.078600348534749</v>
      </c>
      <c r="P44" s="26">
        <f>M44/SQRT((COUNT(C42:C44)+COUNT(G42:G44)/2))</f>
        <v>2.0279660623858244E-2</v>
      </c>
    </row>
    <row r="45" spans="2:16">
      <c r="B45" s="31" t="s">
        <v>92</v>
      </c>
      <c r="C45" s="30">
        <v>23.179000854492188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6"/>
    </row>
    <row r="46" spans="2:16">
      <c r="B46" s="31" t="s">
        <v>92</v>
      </c>
      <c r="C46" s="30">
        <v>23.121000289916992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92</v>
      </c>
      <c r="C47" s="30">
        <v>23.198999404907227</v>
      </c>
      <c r="D47" s="4">
        <f>STDEV(C45:C47)</f>
        <v>4.0513103742295657E-2</v>
      </c>
      <c r="E47" s="1">
        <f>AVERAGE(C45:C47)</f>
        <v>23.166333516438801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5.2790006001790353</v>
      </c>
      <c r="L47" s="1">
        <f>K47-$K$7</f>
        <v>-5.6119991938273106</v>
      </c>
      <c r="M47" s="27">
        <f>SQRT((D47*D47)+(H47*H47))</f>
        <v>4.3377958265293268E-2</v>
      </c>
      <c r="N47" s="14"/>
      <c r="O47" s="37">
        <f>POWER(2,-L47)</f>
        <v>48.908021334855015</v>
      </c>
      <c r="P47" s="26">
        <f>M47/SQRT((COUNT(C45:C47)+COUNT(G45:G47)/2))</f>
        <v>2.0448565628943947E-2</v>
      </c>
    </row>
    <row r="48" spans="2:16">
      <c r="B48" s="31" t="s">
        <v>93</v>
      </c>
      <c r="C48" s="30">
        <v>23.13800048828125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6"/>
    </row>
    <row r="49" spans="2:16">
      <c r="B49" s="31" t="s">
        <v>93</v>
      </c>
      <c r="C49" s="30">
        <v>23.131000518798828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93</v>
      </c>
      <c r="C50" s="30">
        <v>23.249000549316406</v>
      </c>
      <c r="D50" s="4">
        <f>STDEV(C48:C50)</f>
        <v>6.6199219940913476E-2</v>
      </c>
      <c r="E50" s="1">
        <f>AVERAGE(C48:C50)</f>
        <v>23.172667185465496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4.9126675923665388</v>
      </c>
      <c r="L50" s="1">
        <f>K50-$K$7</f>
        <v>-5.9783322016398071</v>
      </c>
      <c r="M50" s="27">
        <f>SQRT((D50*D50)+(H50*H50))</f>
        <v>0.1956154449894866</v>
      </c>
      <c r="N50" s="14"/>
      <c r="O50" s="37">
        <f>POWER(2,-L50)</f>
        <v>63.045967930517314</v>
      </c>
      <c r="P50" s="26">
        <f>M50/SQRT((COUNT(C48:C50)+COUNT(G48:G50)/2))</f>
        <v>9.2214005104593363E-2</v>
      </c>
    </row>
    <row r="51" spans="2:16">
      <c r="B51" s="31" t="s">
        <v>94</v>
      </c>
      <c r="C51" s="30">
        <v>23.799999237060547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6"/>
    </row>
    <row r="52" spans="2:16">
      <c r="B52" s="31" t="s">
        <v>94</v>
      </c>
      <c r="C52" s="30">
        <v>23.826999664306641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94</v>
      </c>
      <c r="C53" s="30">
        <v>23.871000289916992</v>
      </c>
      <c r="D53" s="4">
        <f>STDEV(C51:C53)</f>
        <v>3.5838125956160309E-2</v>
      </c>
      <c r="E53" s="1">
        <f>AVERAGE(C51:C53)</f>
        <v>23.832666397094727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5.344999949137371</v>
      </c>
      <c r="L53" s="1">
        <f>K53-$K$7</f>
        <v>-5.5459998448689749</v>
      </c>
      <c r="M53" s="27">
        <f>SQRT((D53*D53)+(H53*H53))</f>
        <v>7.6345925918049937E-2</v>
      </c>
      <c r="N53" s="14"/>
      <c r="O53" s="37">
        <f>POWER(2,-L53)</f>
        <v>46.721019317097088</v>
      </c>
      <c r="P53" s="26">
        <f>M53/SQRT((COUNT(C51:C53)+COUNT(G51:G53)/2))</f>
        <v>3.5989814621745941E-2</v>
      </c>
    </row>
    <row r="54" spans="2:16">
      <c r="B54" s="31" t="s">
        <v>95</v>
      </c>
      <c r="C54" s="30">
        <v>24.830999374389648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6"/>
    </row>
    <row r="55" spans="2:16">
      <c r="B55" s="31" t="s">
        <v>95</v>
      </c>
      <c r="C55" s="30">
        <v>24.937999725341797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95</v>
      </c>
      <c r="C56" s="30">
        <v>25.041999816894531</v>
      </c>
      <c r="D56" s="4">
        <f>STDEV(C54:C56)</f>
        <v>0.1055037763021751</v>
      </c>
      <c r="E56" s="1">
        <f>AVERAGE(C54:C56)</f>
        <v>24.936999638875324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5.1589997609456368</v>
      </c>
      <c r="L56" s="1">
        <f>K56-$K$7</f>
        <v>-5.732000033060709</v>
      </c>
      <c r="M56" s="27">
        <f>SQRT((D56*D56)+(H56*H56))</f>
        <v>0.11855804084434028</v>
      </c>
      <c r="N56" s="14"/>
      <c r="O56" s="37">
        <f>POWER(2,-L56)</f>
        <v>53.150082759801172</v>
      </c>
      <c r="P56" s="26">
        <f>M56/SQRT((COUNT(C54:C56)+COUNT(G54:G56)/2))</f>
        <v>5.5888796430149795E-2</v>
      </c>
    </row>
    <row r="57" spans="2:16">
      <c r="B57" s="31" t="s">
        <v>96</v>
      </c>
      <c r="C57" s="30">
        <v>23.256999969482422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6"/>
    </row>
    <row r="58" spans="2:16">
      <c r="B58" s="31" t="s">
        <v>96</v>
      </c>
      <c r="C58" s="30">
        <v>23.313999176025391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96</v>
      </c>
      <c r="C59" s="30">
        <v>23.308000564575195</v>
      </c>
      <c r="D59" s="4">
        <f>STDEV(C57:C59)</f>
        <v>3.1320796035210249E-2</v>
      </c>
      <c r="E59" s="1">
        <f>AVERAGE(C57:C59)</f>
        <v>23.292999903361004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5.6806666056315116</v>
      </c>
      <c r="L59" s="1">
        <f>K59-$K$7</f>
        <v>-5.2103331883748343</v>
      </c>
      <c r="M59" s="27">
        <f>SQRT((D59*D59)+(H59*H59))</f>
        <v>9.0318464160321493E-2</v>
      </c>
      <c r="N59" s="14"/>
      <c r="O59" s="37">
        <f>POWER(2,-L59)</f>
        <v>37.022571208049307</v>
      </c>
      <c r="P59" s="26">
        <f>M59/SQRT((COUNT(C57:C59)+COUNT(G57:G59)/2))</f>
        <v>4.257653231607833E-2</v>
      </c>
    </row>
    <row r="60" spans="2:16">
      <c r="B60" s="31" t="s">
        <v>97</v>
      </c>
      <c r="C60" s="30">
        <v>23.885000228881836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6"/>
    </row>
    <row r="61" spans="2:16">
      <c r="B61" s="31" t="s">
        <v>97</v>
      </c>
      <c r="C61" s="30">
        <v>23.829999923706055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97</v>
      </c>
      <c r="C62" s="30">
        <v>23.846000671386719</v>
      </c>
      <c r="D62" s="4">
        <f>STDEV(C60:C62)</f>
        <v>2.8290230883305213E-2</v>
      </c>
      <c r="E62" s="1">
        <f>AVERAGE(C60:C62)</f>
        <v>23.853666941324871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5.6393330891927107</v>
      </c>
      <c r="L62" s="1">
        <f>K62-$K$7</f>
        <v>-5.2516667048136352</v>
      </c>
      <c r="M62" s="27">
        <f>SQRT((D62*D62)+(H62*H62))</f>
        <v>3.4505960072326126E-2</v>
      </c>
      <c r="N62" s="14"/>
      <c r="O62" s="37">
        <f>POWER(2,-L62)</f>
        <v>38.098616520753126</v>
      </c>
      <c r="P62" s="26">
        <f>M62/SQRT((COUNT(C60:C62)+COUNT(G60:G62)/2))</f>
        <v>1.6266265572329373E-2</v>
      </c>
    </row>
    <row r="63" spans="2:16">
      <c r="B63" s="31" t="s">
        <v>98</v>
      </c>
      <c r="C63" s="30">
        <v>24.395000457763672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6"/>
    </row>
    <row r="64" spans="2:16">
      <c r="B64" s="31" t="s">
        <v>98</v>
      </c>
      <c r="C64" s="30">
        <v>24.391000747680664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98</v>
      </c>
      <c r="C65" s="30">
        <v>24.406000137329102</v>
      </c>
      <c r="D65" s="4">
        <f>STDEV(C63:C65)</f>
        <v>7.7671565058252375E-3</v>
      </c>
      <c r="E65" s="1">
        <f>AVERAGE(C63:C65)</f>
        <v>24.39733378092448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6.0906670888264998</v>
      </c>
      <c r="L65" s="1">
        <f>K65-$K$7</f>
        <v>-4.8003327051798461</v>
      </c>
      <c r="M65" s="27">
        <f>SQRT((D65*D65)+(H65*H65))</f>
        <v>3.1252249683922172E-2</v>
      </c>
      <c r="N65" s="14"/>
      <c r="O65" s="37">
        <f>POWER(2,-L65)</f>
        <v>27.864043113482428</v>
      </c>
      <c r="P65" s="26">
        <f>M65/SQRT((COUNT(C63:C65)+COUNT(G63:G65)/2))</f>
        <v>1.4732451785891004E-2</v>
      </c>
    </row>
    <row r="66" spans="2:16">
      <c r="B66" s="31" t="s">
        <v>99</v>
      </c>
      <c r="C66" s="30">
        <v>22.792999267578125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6"/>
    </row>
    <row r="67" spans="2:16">
      <c r="B67" s="31" t="s">
        <v>99</v>
      </c>
      <c r="C67" s="30">
        <v>22.739999771118164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99</v>
      </c>
      <c r="C68" s="30">
        <v>22.73699951171875</v>
      </c>
      <c r="D68" s="4">
        <f>STDEV(C66:C68)</f>
        <v>3.1501113307793822E-2</v>
      </c>
      <c r="E68" s="1">
        <f>AVERAGE(C66:C68)</f>
        <v>22.75666618347168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4.7633323669433594</v>
      </c>
      <c r="L68" s="1">
        <f>K68-$K$7</f>
        <v>-6.1276674270629865</v>
      </c>
      <c r="M68" s="27">
        <f>SQRT((D68*D68)+(H68*H68))</f>
        <v>3.4097524539028812E-2</v>
      </c>
      <c r="N68" s="14"/>
      <c r="O68" s="37">
        <f>POWER(2,-L68)</f>
        <v>69.921654965186278</v>
      </c>
      <c r="P68" s="26">
        <f>M68/SQRT((COUNT(C66:C68)+COUNT(G66:G68)/2))</f>
        <v>1.6073727215481323E-2</v>
      </c>
    </row>
    <row r="69" spans="2:16">
      <c r="B69" s="31" t="s">
        <v>100</v>
      </c>
      <c r="C69" s="30">
        <v>23.591999053955078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6"/>
    </row>
    <row r="70" spans="2:16">
      <c r="B70" s="31" t="s">
        <v>100</v>
      </c>
      <c r="C70" s="30">
        <v>23.540000915527344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100</v>
      </c>
      <c r="C71" s="30">
        <v>23.679000854492188</v>
      </c>
      <c r="D71" s="4">
        <f>STDEV(C69:C71)</f>
        <v>7.0230694534606314E-2</v>
      </c>
      <c r="E71" s="1">
        <f>AVERAGE(C69:C71)</f>
        <v>23.603666941324871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5.3993333180745466</v>
      </c>
      <c r="L71" s="1">
        <f>K71-$K$7</f>
        <v>-5.4916664759317992</v>
      </c>
      <c r="M71" s="27">
        <f>SQRT((D71*D71)+(H71*H71))</f>
        <v>7.2888354773643318E-2</v>
      </c>
      <c r="N71" s="14"/>
      <c r="O71" s="37">
        <f>POWER(2,-L71)</f>
        <v>44.994179383354215</v>
      </c>
      <c r="P71" s="26">
        <f>M71/SQRT((COUNT(C69:C71)+COUNT(G69:G71)/2))</f>
        <v>3.4359899953316037E-2</v>
      </c>
    </row>
    <row r="72" spans="2:16">
      <c r="B72" s="31" t="s">
        <v>101</v>
      </c>
      <c r="C72" s="30">
        <v>22.965000152587891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6"/>
    </row>
    <row r="73" spans="2:16">
      <c r="B73" s="31" t="s">
        <v>101</v>
      </c>
      <c r="C73" s="30">
        <v>22.91200065612793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101</v>
      </c>
      <c r="C74" s="30">
        <v>22.916000366210938</v>
      </c>
      <c r="D74" s="4">
        <f>STDEV(C72:C74)</f>
        <v>2.9512492752348587E-2</v>
      </c>
      <c r="E74" s="1">
        <f>AVERAGE(C72:C74)</f>
        <v>22.931000391642254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5.1173337300618513</v>
      </c>
      <c r="L74" s="1">
        <f>K74-$K$7</f>
        <v>-5.7736660639444946</v>
      </c>
      <c r="M74" s="27">
        <f>SQRT((D74*D74)+(H74*H74))</f>
        <v>7.4788088177564091E-2</v>
      </c>
      <c r="N74" s="14"/>
      <c r="O74" s="37">
        <f>POWER(2,-L74)</f>
        <v>54.707474953346797</v>
      </c>
      <c r="P74" s="26">
        <f>M74/SQRT((COUNT(C72:C74)+COUNT(G72:G74)/2))</f>
        <v>3.5255442868222027E-2</v>
      </c>
    </row>
    <row r="75" spans="2:16">
      <c r="B75" s="31" t="s">
        <v>102</v>
      </c>
      <c r="C75" s="30">
        <v>26.055000305175781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6"/>
    </row>
    <row r="76" spans="2:16">
      <c r="B76" s="31" t="s">
        <v>102</v>
      </c>
      <c r="C76" s="30">
        <v>25.965999603271484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102</v>
      </c>
      <c r="C77" s="30">
        <v>25.99799919128418</v>
      </c>
      <c r="D77" s="4">
        <f>STDEV(C75:C77)</f>
        <v>4.5081824788050819E-2</v>
      </c>
      <c r="E77" s="1">
        <f>AVERAGE(C75:C77)</f>
        <v>26.006333033243816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6.0953330993652344</v>
      </c>
      <c r="L77" s="1">
        <f>K77-$K$7</f>
        <v>-4.7956666946411115</v>
      </c>
      <c r="M77" s="27">
        <f>SQRT((D77*D77)+(H77*H77))</f>
        <v>5.4711854937462022E-2</v>
      </c>
      <c r="N77" s="14"/>
      <c r="O77" s="37">
        <f>POWER(2,-L77)</f>
        <v>27.77406990776063</v>
      </c>
      <c r="P77" s="26">
        <f>M77/SQRT((COUNT(C75:C77)+COUNT(G75:G77)/2))</f>
        <v>2.5791415758382726E-2</v>
      </c>
    </row>
    <row r="78" spans="2:16">
      <c r="B78" s="31" t="s">
        <v>103</v>
      </c>
      <c r="C78" s="30">
        <v>24.493999481201172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6"/>
    </row>
    <row r="79" spans="2:16">
      <c r="B79" s="31" t="s">
        <v>103</v>
      </c>
      <c r="C79" s="30">
        <v>24.583000183105469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103</v>
      </c>
      <c r="C80" s="30">
        <v>24.653999328613281</v>
      </c>
      <c r="D80" s="4">
        <f>STDEV(C78:C80)</f>
        <v>8.0168525384753636E-2</v>
      </c>
      <c r="E80" s="1">
        <f>AVERAGE(C78:C80)</f>
        <v>24.576999664306641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6.1579996744791679</v>
      </c>
      <c r="L80" s="1">
        <f>K80-$K$7</f>
        <v>-4.733000119527178</v>
      </c>
      <c r="M80" s="27">
        <f>SQRT((D80*D80)+(H80*H80))</f>
        <v>9.0155678111806276E-2</v>
      </c>
      <c r="N80" s="14"/>
      <c r="O80" s="37">
        <f>POWER(2,-L80)</f>
        <v>26.593469774263649</v>
      </c>
      <c r="P80" s="26">
        <f>M80/SQRT((COUNT(C78:C80)+COUNT(G78:G80)/2))</f>
        <v>4.2499794236886546E-2</v>
      </c>
    </row>
    <row r="81" spans="2:16">
      <c r="B81" s="31" t="s">
        <v>104</v>
      </c>
      <c r="C81" s="30">
        <v>24.190999984741211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6"/>
    </row>
    <row r="82" spans="2:16">
      <c r="B82" s="31" t="s">
        <v>104</v>
      </c>
      <c r="C82" s="30">
        <v>24.174999237060547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104</v>
      </c>
      <c r="C83" s="30">
        <v>24.184000015258789</v>
      </c>
      <c r="D83" s="4">
        <f>STDEV(C81:C83)</f>
        <v>8.0211959547716021E-3</v>
      </c>
      <c r="E83" s="1">
        <f>AVERAGE(C81:C83)</f>
        <v>24.183333079020183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5.5436668395996094</v>
      </c>
      <c r="L83" s="1">
        <f>K83-$K$7</f>
        <v>-5.3473329544067365</v>
      </c>
      <c r="M83" s="27">
        <f>SQRT((D83*D83)+(H83*H83))</f>
        <v>0.15877882204596444</v>
      </c>
      <c r="N83" s="14"/>
      <c r="O83" s="37">
        <f>POWER(2,-L83)</f>
        <v>40.710610587302547</v>
      </c>
      <c r="P83" s="26">
        <f>M83/SQRT((COUNT(C81:C83)+COUNT(G81:G83)/2))</f>
        <v>7.4849054518342367E-2</v>
      </c>
    </row>
    <row r="84" spans="2:16">
      <c r="B84" s="31" t="s">
        <v>105</v>
      </c>
      <c r="C84" s="30">
        <v>25.033000946044922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6"/>
    </row>
    <row r="85" spans="2:16">
      <c r="B85" s="31" t="s">
        <v>105</v>
      </c>
      <c r="C85" s="30">
        <v>24.990999221801758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105</v>
      </c>
      <c r="C86" s="30">
        <v>24.98699951171875</v>
      </c>
      <c r="D86" s="4">
        <f>STDEV(C84:C86)</f>
        <v>2.5482917416091422E-2</v>
      </c>
      <c r="E86" s="1">
        <f>AVERAGE(C84:C86)</f>
        <v>25.003666559855144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5.6643333435058594</v>
      </c>
      <c r="L86" s="1">
        <f>K86-$K$7</f>
        <v>-5.2266664505004865</v>
      </c>
      <c r="M86" s="27">
        <f>SQRT((D86*D86)+(H86*H86))</f>
        <v>4.0394849953760067E-2</v>
      </c>
      <c r="N86" s="14"/>
      <c r="O86" s="37">
        <f>POWER(2,-L86)</f>
        <v>37.44409849215954</v>
      </c>
      <c r="P86" s="26">
        <f>M86/SQRT((COUNT(C84:C86)+COUNT(G84:G86)/2))</f>
        <v>1.9042314884877894E-2</v>
      </c>
    </row>
    <row r="87" spans="2:16">
      <c r="B87" s="31" t="s">
        <v>106</v>
      </c>
      <c r="C87" s="30">
        <v>22.704000473022461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6"/>
    </row>
    <row r="88" spans="2:16">
      <c r="B88" s="31" t="s">
        <v>106</v>
      </c>
      <c r="C88" s="30">
        <v>22.754999160766602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106</v>
      </c>
      <c r="C89" s="30">
        <v>22.635000228881836</v>
      </c>
      <c r="D89" s="4">
        <f>STDEV(C87:C89)</f>
        <v>6.0224086400396913E-2</v>
      </c>
      <c r="E89" s="1">
        <f>AVERAGE(C87:C89)</f>
        <v>22.697999954223633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4.7016665140787772</v>
      </c>
      <c r="L89" s="1">
        <f>K89-$K$7</f>
        <v>-6.1893332799275687</v>
      </c>
      <c r="M89" s="27">
        <f>SQRT((D89*D89)+(H89*H89))</f>
        <v>8.3410145764872018E-2</v>
      </c>
      <c r="N89" s="14"/>
      <c r="O89" s="37">
        <f>POWER(2,-L89)</f>
        <v>72.975145642734802</v>
      </c>
      <c r="P89" s="26">
        <f>M89/SQRT((COUNT(C87:C89)+COUNT(G87:G89)/2))</f>
        <v>3.9319919793399598E-2</v>
      </c>
    </row>
    <row r="90" spans="2:16">
      <c r="B90" s="31" t="s">
        <v>107</v>
      </c>
      <c r="C90" s="30">
        <v>23.447999954223633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6"/>
    </row>
    <row r="91" spans="2:16">
      <c r="B91" s="31" t="s">
        <v>107</v>
      </c>
      <c r="C91" s="30">
        <v>23.468000411987305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107</v>
      </c>
      <c r="C92" s="30">
        <v>23.523000717163086</v>
      </c>
      <c r="D92" s="4">
        <f>STDEV(C90:C92)</f>
        <v>3.883762420146547E-2</v>
      </c>
      <c r="E92" s="1">
        <f>AVERAGE(C90:C92)</f>
        <v>23.47966702779134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5.4113337198893205</v>
      </c>
      <c r="L92" s="1">
        <f>K92-$K$7</f>
        <v>-5.4796660741170253</v>
      </c>
      <c r="M92" s="27">
        <f>SQRT((D92*D92)+(H92*H92))</f>
        <v>0.1610552290976123</v>
      </c>
      <c r="N92" s="14"/>
      <c r="O92" s="37">
        <f>POWER(2,-L92)</f>
        <v>44.621468052483131</v>
      </c>
      <c r="P92" s="26">
        <f>M92/SQRT((COUNT(C90:C92)+COUNT(G90:G92)/2))</f>
        <v>7.5922163093649755E-2</v>
      </c>
    </row>
    <row r="93" spans="2:16">
      <c r="B93" s="31" t="s">
        <v>108</v>
      </c>
      <c r="C93" s="30">
        <v>25.924999237060547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6"/>
    </row>
    <row r="94" spans="2:16">
      <c r="B94" s="31" t="s">
        <v>108</v>
      </c>
      <c r="C94" s="30">
        <v>25.916000366210938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108</v>
      </c>
      <c r="C95" s="30">
        <v>25.930999755859375</v>
      </c>
      <c r="D95" s="4">
        <f>STDEV(C93:C95)</f>
        <v>7.549476717502712E-3</v>
      </c>
      <c r="E95" s="1">
        <f>AVERAGE(C93:C95)</f>
        <v>25.923999786376953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5.6143334706624337</v>
      </c>
      <c r="L95" s="1">
        <f>K95-$K$7</f>
        <v>-5.2766663233439122</v>
      </c>
      <c r="M95" s="27">
        <f>SQRT((D95*D95)+(H95*H95))</f>
        <v>6.0127365525012154E-2</v>
      </c>
      <c r="N95" s="14"/>
      <c r="O95" s="37">
        <f>POWER(2,-L95)</f>
        <v>38.764558357155231</v>
      </c>
      <c r="P95" s="26">
        <f>M95/SQRT((COUNT(C93:C95)+COUNT(G93:G95)/2))</f>
        <v>2.8344311931745556E-2</v>
      </c>
    </row>
    <row r="96" spans="2:16">
      <c r="B96" s="31" t="s">
        <v>109</v>
      </c>
      <c r="C96" s="30">
        <v>25.333000183105469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6"/>
    </row>
    <row r="97" spans="2:16">
      <c r="B97" s="31" t="s">
        <v>109</v>
      </c>
      <c r="C97" s="30">
        <v>25.285999298095703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109</v>
      </c>
      <c r="C98" s="30">
        <v>25.423000335693359</v>
      </c>
      <c r="D98" s="4">
        <f>STDEV(C96:C98)</f>
        <v>6.9616084061538575E-2</v>
      </c>
      <c r="E98" s="1">
        <f>AVERAGE(C96:C98)</f>
        <v>25.347333272298176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4.9873326619466134</v>
      </c>
      <c r="L98" s="1">
        <f>K98-$K$7</f>
        <v>-5.9036671320597325</v>
      </c>
      <c r="M98" s="27">
        <f>SQRT((D98*D98)+(H98*H98))</f>
        <v>0.14468373677683946</v>
      </c>
      <c r="N98" s="14"/>
      <c r="O98" s="37">
        <f>POWER(2,-L98)</f>
        <v>59.86608957583254</v>
      </c>
      <c r="P98" s="26">
        <f>M98/SQRT((COUNT(C96:C98)+COUNT(G96:G98)/2))</f>
        <v>6.8204567601541782E-2</v>
      </c>
    </row>
    <row r="99" spans="2:16">
      <c r="B99" s="31" t="s">
        <v>110</v>
      </c>
      <c r="C99" s="30">
        <v>24.607999801635742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6"/>
    </row>
    <row r="100" spans="2:16">
      <c r="B100" s="31" t="s">
        <v>110</v>
      </c>
      <c r="C100" s="30">
        <v>24.780000686645508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110</v>
      </c>
      <c r="C101" s="30">
        <v>24.836000442504883</v>
      </c>
      <c r="D101" s="4">
        <f>STDEV(C99:C101)</f>
        <v>0.11881678426411471</v>
      </c>
      <c r="E101" s="1">
        <f>AVERAGE(C99:C101)</f>
        <v>24.741333643595379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4.6606667836507185</v>
      </c>
      <c r="L101" s="1">
        <f>K101-$K$7</f>
        <v>-6.2303330103556274</v>
      </c>
      <c r="M101" s="27">
        <f>SQRT((D101*D101)+(H101*H101))</f>
        <v>0.12109002602939573</v>
      </c>
      <c r="N101" s="14"/>
      <c r="O101" s="37">
        <f>POWER(2,-L101)</f>
        <v>75.078764820972964</v>
      </c>
      <c r="P101" s="26">
        <f>M101/SQRT((COUNT(C99:C101)+COUNT(G99:G101)/2))</f>
        <v>5.7082385692960848E-2</v>
      </c>
    </row>
    <row r="102" spans="2:16">
      <c r="B102" s="31" t="s">
        <v>111</v>
      </c>
      <c r="C102" s="30">
        <v>24.309999465942383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111</v>
      </c>
      <c r="C103" s="30">
        <v>24.256000518798828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111</v>
      </c>
      <c r="C104" s="30">
        <v>24.395999908447266</v>
      </c>
      <c r="D104" s="4">
        <f>STDEV(C102:C104)</f>
        <v>7.0606646884438934E-2</v>
      </c>
      <c r="E104" s="1">
        <f>AVERAGE(C102:C104)</f>
        <v>24.320666631062824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4.7020003000895159</v>
      </c>
      <c r="L104" s="1">
        <f>K104-$K$7</f>
        <v>-6.18899949391683</v>
      </c>
      <c r="M104" s="27">
        <f>SQRT((D104*D104)+(H104*H104))</f>
        <v>9.7291492179732555E-2</v>
      </c>
      <c r="N104" s="14"/>
      <c r="O104" s="37">
        <f>POWER(2,-L104)</f>
        <v>72.958263859338714</v>
      </c>
      <c r="P104" s="26">
        <f>M104/SQRT((COUNT(C102:C104)+COUNT(G102:G104)/2))</f>
        <v>4.5863649248031234E-2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2014-01-01T14:30:04Z</dcterms:modified>
</cp:coreProperties>
</file>