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2"/>
  </bookViews>
  <sheets>
    <sheet name="KONTROLL(Bact)" sheetId="21" r:id="rId1"/>
    <sheet name="PSORIAAS(Bact)" sheetId="13" r:id="rId2"/>
    <sheet name="VITILIIGO(Bact)" sheetId="19" r:id="rId3"/>
  </sheets>
  <calcPr calcId="125725"/>
</workbook>
</file>

<file path=xl/calcChain.xml><?xml version="1.0" encoding="utf-8"?>
<calcChain xmlns="http://schemas.openxmlformats.org/spreadsheetml/2006/main">
  <c r="I83" i="21"/>
  <c r="H83"/>
  <c r="M83" s="1"/>
  <c r="P83" s="1"/>
  <c r="E83"/>
  <c r="D83"/>
  <c r="I80"/>
  <c r="K80" s="1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M50" s="1"/>
  <c r="P50" s="1"/>
  <c r="E50"/>
  <c r="D50"/>
  <c r="I47"/>
  <c r="H47"/>
  <c r="M47" s="1"/>
  <c r="P47" s="1"/>
  <c r="E47"/>
  <c r="D47"/>
  <c r="I44"/>
  <c r="K44" s="1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M14" s="1"/>
  <c r="P14" s="1"/>
  <c r="E14"/>
  <c r="D14"/>
  <c r="I11"/>
  <c r="H11"/>
  <c r="M11" s="1"/>
  <c r="P11" s="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M23" s="1"/>
  <c r="P23" s="1"/>
  <c r="E23"/>
  <c r="D23"/>
  <c r="I20"/>
  <c r="H20"/>
  <c r="E20"/>
  <c r="D20"/>
  <c r="I17"/>
  <c r="H17"/>
  <c r="E17"/>
  <c r="D17"/>
  <c r="I14"/>
  <c r="H14"/>
  <c r="M14" s="1"/>
  <c r="P14" s="1"/>
  <c r="E14"/>
  <c r="D14"/>
  <c r="I11"/>
  <c r="H11"/>
  <c r="M11" s="1"/>
  <c r="P11" s="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64"/>
  <c r="E164"/>
  <c r="H164"/>
  <c r="I164"/>
  <c r="D167"/>
  <c r="E167"/>
  <c r="H167"/>
  <c r="I167"/>
  <c r="D170"/>
  <c r="E170"/>
  <c r="H170"/>
  <c r="I170"/>
  <c r="D173"/>
  <c r="E173"/>
  <c r="H173"/>
  <c r="I173"/>
  <c r="D176"/>
  <c r="E176"/>
  <c r="H176"/>
  <c r="I176"/>
  <c r="D179"/>
  <c r="E179"/>
  <c r="H179"/>
  <c r="I179"/>
  <c r="D182"/>
  <c r="E182"/>
  <c r="H182"/>
  <c r="I182"/>
  <c r="D185"/>
  <c r="E185"/>
  <c r="H185"/>
  <c r="I185"/>
  <c r="D188"/>
  <c r="E188"/>
  <c r="H188"/>
  <c r="I188"/>
  <c r="D191"/>
  <c r="E191"/>
  <c r="H191"/>
  <c r="I191"/>
  <c r="D194"/>
  <c r="E194"/>
  <c r="H194"/>
  <c r="I194"/>
  <c r="D197"/>
  <c r="E197"/>
  <c r="H197"/>
  <c r="I197"/>
  <c r="D200"/>
  <c r="E200"/>
  <c r="H200"/>
  <c r="I200"/>
  <c r="D203"/>
  <c r="E203"/>
  <c r="H203"/>
  <c r="I203"/>
  <c r="D206"/>
  <c r="E206"/>
  <c r="H206"/>
  <c r="I206"/>
  <c r="D209"/>
  <c r="E209"/>
  <c r="H209"/>
  <c r="I209"/>
  <c r="D212"/>
  <c r="E212"/>
  <c r="H212"/>
  <c r="I212"/>
  <c r="D215"/>
  <c r="E215"/>
  <c r="H215"/>
  <c r="I215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M26" i="19" l="1"/>
  <c r="P26" s="1"/>
  <c r="K56"/>
  <c r="K95"/>
  <c r="K98"/>
  <c r="K101"/>
  <c r="K104"/>
  <c r="M200" i="13"/>
  <c r="P200" s="1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K44"/>
  <c r="K47"/>
  <c r="K50"/>
  <c r="K53"/>
  <c r="L53" s="1"/>
  <c r="O53" s="1"/>
  <c r="M59"/>
  <c r="P59" s="1"/>
  <c r="M65"/>
  <c r="P65" s="1"/>
  <c r="M68"/>
  <c r="P68" s="1"/>
  <c r="M77"/>
  <c r="P77" s="1"/>
  <c r="M80"/>
  <c r="P80" s="1"/>
  <c r="M89"/>
  <c r="P89" s="1"/>
  <c r="M92"/>
  <c r="P92" s="1"/>
  <c r="L80"/>
  <c r="O80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88" i="13"/>
  <c r="P188" s="1"/>
  <c r="M182"/>
  <c r="P182" s="1"/>
  <c r="M167"/>
  <c r="P167" s="1"/>
  <c r="M152"/>
  <c r="P152" s="1"/>
  <c r="M149"/>
  <c r="P149" s="1"/>
  <c r="M146"/>
  <c r="P146" s="1"/>
  <c r="M131"/>
  <c r="P131" s="1"/>
  <c r="K203"/>
  <c r="K209"/>
  <c r="M212"/>
  <c r="P212" s="1"/>
  <c r="M209"/>
  <c r="P209" s="1"/>
  <c r="M197"/>
  <c r="P197" s="1"/>
  <c r="M164"/>
  <c r="P164" s="1"/>
  <c r="M161"/>
  <c r="P161" s="1"/>
  <c r="K194"/>
  <c r="K191"/>
  <c r="K185"/>
  <c r="K164"/>
  <c r="K155"/>
  <c r="K125"/>
  <c r="K128"/>
  <c r="K215"/>
  <c r="K197"/>
  <c r="M185"/>
  <c r="P185" s="1"/>
  <c r="M176"/>
  <c r="P176" s="1"/>
  <c r="M173"/>
  <c r="P173" s="1"/>
  <c r="K161"/>
  <c r="K158"/>
  <c r="M140"/>
  <c r="P140" s="1"/>
  <c r="M137"/>
  <c r="P137" s="1"/>
  <c r="M128"/>
  <c r="P128" s="1"/>
  <c r="M215"/>
  <c r="P215" s="1"/>
  <c r="K212"/>
  <c r="K206"/>
  <c r="K182"/>
  <c r="K179"/>
  <c r="K173"/>
  <c r="K170"/>
  <c r="K167"/>
  <c r="K149"/>
  <c r="K146"/>
  <c r="K143"/>
  <c r="K137"/>
  <c r="K134"/>
  <c r="K131"/>
  <c r="M125"/>
  <c r="P125" s="1"/>
  <c r="M203"/>
  <c r="P203" s="1"/>
  <c r="K200"/>
  <c r="M191"/>
  <c r="P191" s="1"/>
  <c r="K188"/>
  <c r="M170"/>
  <c r="P170" s="1"/>
  <c r="M155"/>
  <c r="P155" s="1"/>
  <c r="K152"/>
  <c r="M134"/>
  <c r="P134" s="1"/>
  <c r="M206"/>
  <c r="P206" s="1"/>
  <c r="M194"/>
  <c r="P194" s="1"/>
  <c r="M179"/>
  <c r="P179" s="1"/>
  <c r="K176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L95" s="1"/>
  <c r="O95" s="1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L11" s="1"/>
  <c r="O11" s="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95" i="19" l="1"/>
  <c r="O95" s="1"/>
  <c r="L62"/>
  <c r="O62" s="1"/>
  <c r="L101"/>
  <c r="O101" s="1"/>
  <c r="L41"/>
  <c r="O41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73"/>
  <c r="O173" s="1"/>
  <c r="L212"/>
  <c r="O212" s="1"/>
  <c r="L128"/>
  <c r="O128" s="1"/>
  <c r="L164"/>
  <c r="O164" s="1"/>
  <c r="L191"/>
  <c r="O191" s="1"/>
  <c r="L176"/>
  <c r="O176" s="1"/>
  <c r="L188"/>
  <c r="O188" s="1"/>
  <c r="L143"/>
  <c r="O143" s="1"/>
  <c r="L170"/>
  <c r="O170" s="1"/>
  <c r="L206"/>
  <c r="O206" s="1"/>
  <c r="L215"/>
  <c r="O215" s="1"/>
  <c r="L209"/>
  <c r="O209" s="1"/>
  <c r="L185"/>
  <c r="O185" s="1"/>
  <c r="L137"/>
  <c r="O137" s="1"/>
  <c r="L167"/>
  <c r="O167" s="1"/>
  <c r="L182"/>
  <c r="O182" s="1"/>
  <c r="L161"/>
  <c r="O161" s="1"/>
  <c r="L197"/>
  <c r="O197" s="1"/>
  <c r="L203"/>
  <c r="O203" s="1"/>
  <c r="L155"/>
  <c r="O155" s="1"/>
  <c r="L200"/>
  <c r="O200" s="1"/>
  <c r="L134"/>
  <c r="O134" s="1"/>
  <c r="L149"/>
  <c r="O149" s="1"/>
  <c r="L179"/>
  <c r="O179" s="1"/>
  <c r="L158"/>
  <c r="O158" s="1"/>
  <c r="L125"/>
  <c r="O125" s="1"/>
  <c r="L194"/>
  <c r="O194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<sst xmlns="http://schemas.openxmlformats.org/spreadsheetml/2006/main" count="423" uniqueCount="137">
  <si>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</si>
  <si>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</si>
  <si>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</si>
  <si>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</si>
  <si>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</si>
  <si>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</si>
  <si>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</si>
  <si>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</si>
  <si>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</si>
  <si>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PH001</t>
  </si>
  <si>
    <t>PT001</t>
  </si>
  <si>
    <t>PH002</t>
  </si>
  <si>
    <t>PT002</t>
  </si>
  <si>
    <t>PH003</t>
  </si>
  <si>
    <t>PT003</t>
  </si>
  <si>
    <t>PH004</t>
  </si>
  <si>
    <t>PT004</t>
  </si>
  <si>
    <t>PH005</t>
  </si>
  <si>
    <t>PT005</t>
  </si>
  <si>
    <t>PH006</t>
  </si>
  <si>
    <t>PT006</t>
  </si>
  <si>
    <t>PH007</t>
  </si>
  <si>
    <t>PT007</t>
  </si>
  <si>
    <t>PH008</t>
  </si>
  <si>
    <t>PT008</t>
  </si>
  <si>
    <t>PT009</t>
  </si>
  <si>
    <t>PH010</t>
  </si>
  <si>
    <t>PT010</t>
  </si>
  <si>
    <t>PH011</t>
  </si>
  <si>
    <t>PT011</t>
  </si>
  <si>
    <t>PH012</t>
  </si>
  <si>
    <t>PT012</t>
  </si>
  <si>
    <t>PH013</t>
  </si>
  <si>
    <t>PT013</t>
  </si>
  <si>
    <t>PH014</t>
  </si>
  <si>
    <t>PT014</t>
  </si>
  <si>
    <t>PH015</t>
  </si>
  <si>
    <t>PT015</t>
  </si>
  <si>
    <t>PH016</t>
  </si>
  <si>
    <t>PT016</t>
  </si>
  <si>
    <t>PH017</t>
  </si>
  <si>
    <t>PT017</t>
  </si>
  <si>
    <t>PH018</t>
  </si>
  <si>
    <t>PT018</t>
  </si>
  <si>
    <t>PH019</t>
  </si>
  <si>
    <t>PT019</t>
  </si>
  <si>
    <t>PH020</t>
  </si>
  <si>
    <t>PT020</t>
  </si>
  <si>
    <t>PH021</t>
  </si>
  <si>
    <t>PT021</t>
  </si>
  <si>
    <t>PH022</t>
  </si>
  <si>
    <t>PT022</t>
  </si>
  <si>
    <t>PH023</t>
  </si>
  <si>
    <t>PT023</t>
  </si>
  <si>
    <t>PH024</t>
  </si>
  <si>
    <t>PT024</t>
  </si>
  <si>
    <t>PH025</t>
  </si>
  <si>
    <t>PT025</t>
  </si>
  <si>
    <t>PH026</t>
  </si>
  <si>
    <t>PT026</t>
  </si>
  <si>
    <t>PH027</t>
  </si>
  <si>
    <t>PT027</t>
  </si>
  <si>
    <t>PH028</t>
  </si>
  <si>
    <t>PT028</t>
  </si>
  <si>
    <t>PH029</t>
  </si>
  <si>
    <t>PT029</t>
  </si>
  <si>
    <t>PH030</t>
  </si>
  <si>
    <t>PT030</t>
  </si>
  <si>
    <t>PH031</t>
  </si>
  <si>
    <t>PT031</t>
  </si>
  <si>
    <t>PH032</t>
  </si>
  <si>
    <t>PT032</t>
  </si>
  <si>
    <t>PH033</t>
  </si>
  <si>
    <t>PT033</t>
  </si>
  <si>
    <t>PH034</t>
  </si>
  <si>
    <t>PT034</t>
  </si>
  <si>
    <t>PH035</t>
  </si>
  <si>
    <t>PT035</t>
  </si>
  <si>
    <t>Bact</t>
  </si>
  <si>
    <t>VH001</t>
  </si>
  <si>
    <t>VT001</t>
  </si>
  <si>
    <t>VH003</t>
  </si>
  <si>
    <t>VT003</t>
  </si>
  <si>
    <t>VH004</t>
  </si>
  <si>
    <t>VT004</t>
  </si>
  <si>
    <t>VH005</t>
  </si>
  <si>
    <t>VT005</t>
  </si>
  <si>
    <t>VH006</t>
  </si>
  <si>
    <t>VT006</t>
  </si>
  <si>
    <t>VH007</t>
  </si>
  <si>
    <t>VT007</t>
  </si>
  <si>
    <t>VH009</t>
  </si>
  <si>
    <t>VT009</t>
  </si>
  <si>
    <t>VH010</t>
  </si>
  <si>
    <t>VT010</t>
  </si>
  <si>
    <t>VH011</t>
  </si>
  <si>
    <t>VT011</t>
  </si>
  <si>
    <t>VH012</t>
  </si>
  <si>
    <t>VT012</t>
  </si>
  <si>
    <t>VH013</t>
  </si>
  <si>
    <t>VT013</t>
  </si>
  <si>
    <t>VH014</t>
  </si>
  <si>
    <t>VT014</t>
  </si>
  <si>
    <t>VH015</t>
  </si>
  <si>
    <t>VT015</t>
  </si>
  <si>
    <t>VH016</t>
  </si>
  <si>
    <t>VT016</t>
  </si>
  <si>
    <t>VH017</t>
  </si>
  <si>
    <t>VT017</t>
  </si>
  <si>
    <t>VH018</t>
  </si>
  <si>
    <t>VT018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</si>
  <si>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</si>
  <si>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</si>
  <si>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</si>
  <si>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</si>
  <si>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</si>
  <si>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</si>
  <si>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</si>
  <si>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</si>
  <si>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</si>
  <si>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</si>
  <si>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</si>
  <si>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</si>
  <si>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</si>
  <si>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</si>
  <si>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</si>
  <si>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</si>
  <si>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</si>
  <si>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</si>
  <si>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</si>
  <si>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</si>
  <si>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</si>
  <si>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</si>
  <si>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</si>
  <si>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</si>
  <si>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</si>
  <si>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IL22RA1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</si>
</sst>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7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  <font>
      <sz val="10"/>
      <color rgb="FFFF0000"/>
      <name val="Arial"/>
      <family val="2"/>
      <charset val="186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43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0" fontId="7" fillId="0" borderId="0" xfId="0" applyFont="1" applyProtection="1"/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0" fontId="15" fillId="0" borderId="0" xfId="0" applyFont="1"/>
    <xf numFmtId="165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83"/>
  <sheetViews>
    <sheetView showGridLines="0" topLeftCell="A64" workbookViewId="0">
      <selection activeCell="O11" sqref="O11:O83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.140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8.7109375" style="34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5" t="s">
        <v>2</v>
      </c>
      <c r="P2" s="13" t="s">
        <v>5</v>
      </c>
    </row>
    <row r="3" spans="2:16" ht="15.75">
      <c r="C3" s="38" t="s">
        <v>136</v>
      </c>
      <c r="D3" s="39"/>
      <c r="E3" s="40"/>
      <c r="F3" s="19"/>
      <c r="G3" s="41" t="s">
        <v>78</v>
      </c>
      <c r="H3" s="41"/>
      <c r="I3" s="41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>
        <v>23.604156</v>
      </c>
      <c r="D5" s="12"/>
      <c r="E5" s="9"/>
      <c r="F5" s="9"/>
      <c r="G5" s="32">
        <v>14.02400016784668</v>
      </c>
      <c r="H5" s="12"/>
      <c r="I5" s="9"/>
      <c r="J5" s="9"/>
      <c r="K5" s="9"/>
      <c r="L5" s="9"/>
      <c r="M5" s="9"/>
      <c r="N5" s="9"/>
      <c r="O5" s="36"/>
    </row>
    <row r="6" spans="2:16">
      <c r="B6" s="2" t="s">
        <v>4</v>
      </c>
      <c r="C6"/>
      <c r="D6" s="11"/>
      <c r="E6" s="9"/>
      <c r="F6" s="9"/>
      <c r="G6" s="32">
        <v>14.034999847412109</v>
      </c>
      <c r="H6" s="11"/>
      <c r="I6" s="9"/>
      <c r="J6" s="9"/>
      <c r="K6" s="9"/>
      <c r="L6" s="9"/>
      <c r="M6" s="9"/>
      <c r="N6" s="9"/>
      <c r="O6" s="36"/>
    </row>
    <row r="7" spans="2:16" ht="15.75">
      <c r="B7" s="2"/>
      <c r="C7">
        <v>23.460442</v>
      </c>
      <c r="D7" s="5">
        <f>STDEV(C5:C8)</f>
        <v>0.10162114395144295</v>
      </c>
      <c r="E7" s="1">
        <f>AVERAGE(C5:C8)</f>
        <v>23.532299000000002</v>
      </c>
      <c r="F7" s="9"/>
      <c r="G7" s="32">
        <v>14.088000297546387</v>
      </c>
      <c r="H7" s="4">
        <f>STDEV(G5:G8)</f>
        <v>3.422001672159506E-2</v>
      </c>
      <c r="I7" s="1">
        <f>AVERAGE(G5:G8)</f>
        <v>14.049000104268393</v>
      </c>
      <c r="J7" s="9"/>
      <c r="K7" s="3">
        <f>E7-I7</f>
        <v>9.4832988957316093</v>
      </c>
      <c r="L7" s="1">
        <f>K7-$K$7</f>
        <v>0</v>
      </c>
      <c r="M7" s="29">
        <f>SQRT((D7*D7)+(H7*H7))</f>
        <v>0.10722810472271781</v>
      </c>
      <c r="N7" s="16"/>
      <c r="O7" s="37">
        <f>POWER(2,-L7)</f>
        <v>1</v>
      </c>
      <c r="P7" s="28">
        <f>M7/SQRT((COUNT(C5:C8)+COUNT(G5:G8)/2))</f>
        <v>5.7315832872218121E-2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6"/>
    </row>
    <row r="9" spans="2:16">
      <c r="B9" t="s">
        <v>111</v>
      </c>
      <c r="C9">
        <v>25.094486</v>
      </c>
      <c r="D9" s="12"/>
      <c r="E9" s="9"/>
      <c r="F9" s="9"/>
      <c r="G9" s="32">
        <v>19.330999374389648</v>
      </c>
      <c r="I9" s="9"/>
      <c r="J9" s="9"/>
      <c r="K9" s="9"/>
      <c r="L9" s="9"/>
      <c r="M9" s="9"/>
      <c r="N9" s="9"/>
      <c r="O9" s="36"/>
    </row>
    <row r="10" spans="2:16">
      <c r="B10" t="s">
        <v>111</v>
      </c>
      <c r="C10">
        <v>24.745332999999999</v>
      </c>
      <c r="D10" s="11"/>
      <c r="E10" s="9"/>
      <c r="F10" s="9"/>
      <c r="G10" s="32">
        <v>19.381000518798828</v>
      </c>
      <c r="H10" s="11"/>
      <c r="I10" s="9"/>
      <c r="J10" s="9"/>
      <c r="K10" s="9"/>
      <c r="L10" s="9"/>
      <c r="M10" s="9"/>
      <c r="N10" s="9"/>
      <c r="O10" s="36"/>
    </row>
    <row r="11" spans="2:16" ht="15.75">
      <c r="B11" t="s">
        <v>111</v>
      </c>
      <c r="C11">
        <v>25.341080000000002</v>
      </c>
      <c r="D11" s="5">
        <f>STDEV(C9:C11)</f>
        <v>0.29934119503069712</v>
      </c>
      <c r="E11" s="1">
        <f>AVERAGE(C9:C11)</f>
        <v>25.060299666666666</v>
      </c>
      <c r="F11" s="9"/>
      <c r="G11" s="32">
        <v>19.308000564575195</v>
      </c>
      <c r="H11" s="4">
        <f>STDEV(G9:G11)</f>
        <v>3.7323033575710124E-2</v>
      </c>
      <c r="I11" s="1">
        <f>AVERAGE(G9:G11)</f>
        <v>19.340000152587891</v>
      </c>
      <c r="J11" s="9"/>
      <c r="K11" s="1">
        <f>E11-I11</f>
        <v>5.7202995140787749</v>
      </c>
      <c r="L11" s="1">
        <f>K11-$K$7</f>
        <v>-3.7629993816528344</v>
      </c>
      <c r="M11" s="29">
        <f>SQRT((D11*D11)+(H11*H11))</f>
        <v>0.30165901259153427</v>
      </c>
      <c r="N11" s="16"/>
      <c r="O11" s="37">
        <f>POWER(2,-L11)</f>
        <v>13.57612060849185</v>
      </c>
      <c r="P11" s="28">
        <f>M11/SQRT((COUNT(C9:C11)+COUNT(G9:G11)/2))</f>
        <v>0.14220342227300803</v>
      </c>
    </row>
    <row r="12" spans="2:16">
      <c r="B12" t="s">
        <v>112</v>
      </c>
      <c r="C12">
        <v>27.044962000000002</v>
      </c>
      <c r="D12" s="12"/>
      <c r="E12" s="9"/>
      <c r="F12" s="9"/>
      <c r="G12" s="32">
        <v>17.597000122070313</v>
      </c>
      <c r="I12" s="9"/>
      <c r="J12" s="9"/>
      <c r="K12" s="9"/>
      <c r="L12" s="9"/>
      <c r="M12" s="9"/>
      <c r="N12" s="9"/>
      <c r="O12" s="36"/>
    </row>
    <row r="13" spans="2:16">
      <c r="B13" t="s">
        <v>112</v>
      </c>
      <c r="C13">
        <v>26.967880000000001</v>
      </c>
      <c r="D13" s="11"/>
      <c r="E13" s="9"/>
      <c r="F13" s="9"/>
      <c r="G13" s="32">
        <v>17.632999420166016</v>
      </c>
      <c r="H13" s="11"/>
      <c r="I13" s="9"/>
      <c r="J13" s="9"/>
      <c r="K13" s="9"/>
      <c r="L13" s="9"/>
      <c r="M13" s="9"/>
      <c r="N13" s="9"/>
      <c r="O13" s="36"/>
    </row>
    <row r="14" spans="2:16" ht="15.75">
      <c r="B14" t="s">
        <v>112</v>
      </c>
      <c r="C14">
        <v>26.696902999999999</v>
      </c>
      <c r="D14" s="5">
        <f>STDEV(C12:C14)</f>
        <v>0.18280920688662455</v>
      </c>
      <c r="E14" s="1">
        <f>AVERAGE(C12:C14)</f>
        <v>26.903248333333334</v>
      </c>
      <c r="F14" s="9"/>
      <c r="G14" s="32">
        <v>17.625999450683594</v>
      </c>
      <c r="H14" s="4">
        <f>STDEV(G12:G14)</f>
        <v>1.9087125225131927E-2</v>
      </c>
      <c r="I14" s="1">
        <f>AVERAGE(G12:G14)</f>
        <v>17.618666330973308</v>
      </c>
      <c r="J14" s="9"/>
      <c r="K14" s="1">
        <f>E14-I14</f>
        <v>9.2845820023600254</v>
      </c>
      <c r="L14" s="1">
        <f>K14-$K$7</f>
        <v>-0.19871689337158394</v>
      </c>
      <c r="M14" s="29">
        <f>SQRT((D14*D14)+(H14*H14))</f>
        <v>0.1838029501174466</v>
      </c>
      <c r="N14" s="16"/>
      <c r="O14" s="37">
        <f>POWER(2,-L14)</f>
        <v>1.1476771778286909</v>
      </c>
      <c r="P14" s="28">
        <f>M14/SQRT((COUNT(C12:C14)+COUNT(G12:G14)/2))</f>
        <v>8.6645541620092817E-2</v>
      </c>
    </row>
    <row r="15" spans="2:16">
      <c r="B15" t="s">
        <v>113</v>
      </c>
      <c r="C15">
        <v>26.931056999999999</v>
      </c>
      <c r="D15" s="12"/>
      <c r="E15" s="9"/>
      <c r="F15" s="9"/>
      <c r="G15" s="32">
        <v>17.923000335693359</v>
      </c>
      <c r="I15" s="9"/>
      <c r="J15" s="9"/>
      <c r="K15" s="9"/>
      <c r="L15" s="9"/>
      <c r="M15" s="9"/>
      <c r="N15" s="9"/>
      <c r="O15" s="36"/>
    </row>
    <row r="16" spans="2:16">
      <c r="B16" t="s">
        <v>113</v>
      </c>
      <c r="C16">
        <v>27.040386000000002</v>
      </c>
      <c r="D16" s="11"/>
      <c r="E16" s="9"/>
      <c r="F16" s="9"/>
      <c r="G16" s="32">
        <v>17.88599967956543</v>
      </c>
      <c r="H16" s="11"/>
      <c r="I16" s="9"/>
      <c r="J16" s="9"/>
      <c r="K16" s="9"/>
      <c r="L16" s="9"/>
      <c r="M16" s="9"/>
      <c r="N16" s="9"/>
      <c r="O16" s="36"/>
    </row>
    <row r="17" spans="2:16" ht="15.75">
      <c r="B17" t="s">
        <v>113</v>
      </c>
      <c r="C17"/>
      <c r="D17" s="5">
        <f>STDEV(C15:C17)</f>
        <v>7.7307277280345796E-2</v>
      </c>
      <c r="E17" s="1">
        <f>AVERAGE(C15:C17)</f>
        <v>26.9857215</v>
      </c>
      <c r="F17" s="9"/>
      <c r="G17" s="32">
        <v>17.900999069213867</v>
      </c>
      <c r="H17" s="4">
        <f>STDEV(G15:G17)</f>
        <v>1.8610418096792727E-2</v>
      </c>
      <c r="I17" s="1">
        <f>AVERAGE(G15:G17)</f>
        <v>17.903333028157551</v>
      </c>
      <c r="J17" s="9"/>
      <c r="K17" s="1">
        <f>E17-I17</f>
        <v>9.0823884718424495</v>
      </c>
      <c r="L17" s="1">
        <f>K17-$K$7</f>
        <v>-0.40091042388915987</v>
      </c>
      <c r="M17" s="29">
        <f>SQRT((D17*D17)+(H17*H17))</f>
        <v>7.951580209139375E-2</v>
      </c>
      <c r="N17" s="16"/>
      <c r="O17" s="37">
        <f>POWER(2,-L17)</f>
        <v>1.3203408592603194</v>
      </c>
      <c r="P17" s="28">
        <f>M17/SQRT((COUNT(C15:C17)+COUNT(G15:G17)/2))</f>
        <v>4.250298403721689E-2</v>
      </c>
    </row>
    <row r="18" spans="2:16">
      <c r="B18" t="s">
        <v>114</v>
      </c>
      <c r="C18">
        <v>26.172239999999999</v>
      </c>
      <c r="D18" s="12"/>
      <c r="E18" s="9"/>
      <c r="F18" s="9"/>
      <c r="G18" s="32">
        <v>16.253000259399414</v>
      </c>
      <c r="I18" s="9"/>
      <c r="J18" s="9"/>
      <c r="K18" s="9"/>
      <c r="L18" s="9"/>
      <c r="M18" s="9"/>
      <c r="N18" s="9"/>
      <c r="O18" s="36"/>
    </row>
    <row r="19" spans="2:16">
      <c r="B19" t="s">
        <v>114</v>
      </c>
      <c r="C19">
        <v>26.512049999999999</v>
      </c>
      <c r="D19" s="11"/>
      <c r="E19" s="9"/>
      <c r="F19" s="9"/>
      <c r="G19" s="32">
        <v>16.302000045776367</v>
      </c>
      <c r="H19" s="11"/>
      <c r="I19" s="9"/>
      <c r="J19" s="9"/>
      <c r="K19" s="9"/>
      <c r="L19" s="9"/>
      <c r="M19" s="9"/>
      <c r="N19" s="9"/>
      <c r="O19" s="36"/>
    </row>
    <row r="20" spans="2:16" ht="15.75">
      <c r="B20" t="s">
        <v>114</v>
      </c>
      <c r="C20">
        <v>26.311440000000001</v>
      </c>
      <c r="D20" s="5">
        <f>STDEV(C18:C20)</f>
        <v>0.17082732422054181</v>
      </c>
      <c r="E20" s="1">
        <f>AVERAGE(C18:C20)</f>
        <v>26.331909999999997</v>
      </c>
      <c r="F20" s="9"/>
      <c r="G20" s="32">
        <v>16.329000473022461</v>
      </c>
      <c r="H20" s="4">
        <f>STDEV(G18:G20)</f>
        <v>3.8527121631407063E-2</v>
      </c>
      <c r="I20" s="1">
        <f>AVERAGE(G18:G20)</f>
        <v>16.294666926066082</v>
      </c>
      <c r="J20" s="9"/>
      <c r="K20" s="1">
        <f>E20-I20</f>
        <v>10.037243073933915</v>
      </c>
      <c r="L20" s="1">
        <f>K20-$K$7</f>
        <v>0.55394417820230579</v>
      </c>
      <c r="M20" s="29">
        <f>SQRT((D20*D20)+(H20*H20))</f>
        <v>0.17511799965038244</v>
      </c>
      <c r="N20" s="16"/>
      <c r="O20" s="37">
        <f>POWER(2,-L20)</f>
        <v>0.68115537256561798</v>
      </c>
      <c r="P20" s="28">
        <f>M20/SQRT((COUNT(C18:C20)+COUNT(G18:G20)/2))</f>
        <v>8.2551416707072597E-2</v>
      </c>
    </row>
    <row r="21" spans="2:16">
      <c r="B21" t="s">
        <v>115</v>
      </c>
      <c r="C21">
        <v>25.917632999999999</v>
      </c>
      <c r="D21" s="12"/>
      <c r="E21" s="9"/>
      <c r="F21" s="9"/>
      <c r="G21" s="32">
        <v>16.190999984741211</v>
      </c>
      <c r="I21" s="9"/>
      <c r="J21" s="9"/>
      <c r="K21" s="9"/>
      <c r="L21" s="9"/>
      <c r="M21" s="9"/>
      <c r="N21" s="9"/>
      <c r="O21" s="36"/>
    </row>
    <row r="22" spans="2:16">
      <c r="B22" t="s">
        <v>115</v>
      </c>
      <c r="C22">
        <v>26.378046000000001</v>
      </c>
      <c r="D22" s="11"/>
      <c r="E22" s="9"/>
      <c r="F22" s="9"/>
      <c r="G22" s="32">
        <v>16.264999389648438</v>
      </c>
      <c r="H22" s="11"/>
      <c r="I22" s="9"/>
      <c r="J22" s="9"/>
      <c r="K22" s="9"/>
      <c r="L22" s="9"/>
      <c r="M22" s="9"/>
      <c r="N22" s="9"/>
      <c r="O22" s="36"/>
    </row>
    <row r="23" spans="2:16" ht="15.75">
      <c r="B23" t="s">
        <v>115</v>
      </c>
      <c r="C23">
        <v>26.171028</v>
      </c>
      <c r="D23" s="5">
        <f>STDEV(C21:C23)</f>
        <v>0.23059546429416855</v>
      </c>
      <c r="E23" s="1">
        <f>AVERAGE(C21:C23)</f>
        <v>26.155569</v>
      </c>
      <c r="F23" s="9"/>
      <c r="G23" s="32">
        <v>16.538999557495117</v>
      </c>
      <c r="H23" s="4">
        <f>STDEV(G21:G23)</f>
        <v>0.18332835139144005</v>
      </c>
      <c r="I23" s="1">
        <f>AVERAGE(G21:G23)</f>
        <v>16.331666310628254</v>
      </c>
      <c r="J23" s="9"/>
      <c r="K23" s="1">
        <f>E23-I23</f>
        <v>9.8239026893717458</v>
      </c>
      <c r="L23" s="1">
        <f>K23-$K$7</f>
        <v>0.34060379364013649</v>
      </c>
      <c r="M23" s="29">
        <f>SQRT((D23*D23)+(H23*H23))</f>
        <v>0.29459048283497974</v>
      </c>
      <c r="N23" s="16"/>
      <c r="O23" s="37">
        <f>POWER(2,-L23)</f>
        <v>0.78971073464583708</v>
      </c>
      <c r="P23" s="28">
        <f>M23/SQRT((COUNT(C21:C23)+COUNT(G21:G23)/2))</f>
        <v>0.13887128539042229</v>
      </c>
    </row>
    <row r="24" spans="2:16">
      <c r="B24" t="s">
        <v>116</v>
      </c>
      <c r="C24">
        <v>27.797899999999998</v>
      </c>
      <c r="D24" s="12"/>
      <c r="E24" s="9"/>
      <c r="F24" s="9"/>
      <c r="G24" s="32">
        <v>17.933000564575195</v>
      </c>
      <c r="I24" s="9"/>
      <c r="J24" s="9"/>
      <c r="K24" s="9"/>
      <c r="L24" s="9"/>
      <c r="M24" s="9"/>
      <c r="N24" s="9"/>
      <c r="O24" s="36"/>
    </row>
    <row r="25" spans="2:16">
      <c r="B25" t="s">
        <v>116</v>
      </c>
      <c r="C25">
        <v>28.15785</v>
      </c>
      <c r="D25" s="11"/>
      <c r="E25" s="9"/>
      <c r="F25" s="9"/>
      <c r="G25" s="32">
        <v>17.965000152587891</v>
      </c>
      <c r="H25" s="11"/>
      <c r="I25" s="9"/>
      <c r="J25" s="9"/>
      <c r="K25" s="9"/>
      <c r="L25" s="9"/>
      <c r="M25" s="9"/>
      <c r="N25" s="9"/>
      <c r="O25" s="36"/>
    </row>
    <row r="26" spans="2:16" ht="15.75">
      <c r="B26" t="s">
        <v>116</v>
      </c>
      <c r="C26">
        <v>27.772525999999999</v>
      </c>
      <c r="D26" s="5">
        <f>STDEV(C24:C26)</f>
        <v>0.21551582592853141</v>
      </c>
      <c r="E26" s="1">
        <f>AVERAGE(C24:C26)</f>
        <v>27.909425333333331</v>
      </c>
      <c r="F26" s="9"/>
      <c r="G26" s="32">
        <v>18.054000854492188</v>
      </c>
      <c r="H26" s="4">
        <f>STDEV(G24:G26)</f>
        <v>6.2697911624492342E-2</v>
      </c>
      <c r="I26" s="1">
        <f>AVERAGE(G24:G26)</f>
        <v>17.98400052388509</v>
      </c>
      <c r="J26" s="9"/>
      <c r="K26" s="1">
        <f>E26-I26</f>
        <v>9.9254248094482413</v>
      </c>
      <c r="L26" s="1">
        <f>K26-$K$7</f>
        <v>0.44212591371663201</v>
      </c>
      <c r="M26" s="29">
        <f>SQRT((D26*D26)+(H26*H26))</f>
        <v>0.22445066127710497</v>
      </c>
      <c r="N26" s="16"/>
      <c r="O26" s="37">
        <f>POWER(2,-L26)</f>
        <v>0.73604918830875443</v>
      </c>
      <c r="P26" s="28">
        <f>M26/SQRT((COUNT(C24:C26)+COUNT(G24:G26)/2))</f>
        <v>0.10580705642056384</v>
      </c>
    </row>
    <row r="27" spans="2:16">
      <c r="B27" t="s">
        <v>117</v>
      </c>
      <c r="C27">
        <v>26.831783000000001</v>
      </c>
      <c r="D27" s="12"/>
      <c r="E27" s="9"/>
      <c r="F27" s="9"/>
      <c r="G27" s="32">
        <v>17.551000595092773</v>
      </c>
      <c r="I27" s="9"/>
      <c r="J27" s="9"/>
      <c r="K27" s="9"/>
      <c r="L27" s="9"/>
      <c r="M27" s="9"/>
      <c r="N27" s="9"/>
      <c r="O27" s="36"/>
    </row>
    <row r="28" spans="2:16">
      <c r="B28" t="s">
        <v>117</v>
      </c>
      <c r="C28">
        <v>26.752610000000001</v>
      </c>
      <c r="D28" s="11"/>
      <c r="E28" s="9"/>
      <c r="F28" s="9"/>
      <c r="G28" s="32">
        <v>17.541000366210938</v>
      </c>
      <c r="H28" s="11"/>
      <c r="I28" s="9"/>
      <c r="J28" s="9"/>
      <c r="K28" s="9"/>
      <c r="L28" s="9"/>
      <c r="M28" s="9"/>
      <c r="N28" s="9"/>
      <c r="O28" s="36"/>
    </row>
    <row r="29" spans="2:16" ht="15.75">
      <c r="B29" t="s">
        <v>117</v>
      </c>
      <c r="C29">
        <v>27.152989999999999</v>
      </c>
      <c r="D29" s="5">
        <f>STDEV(C27:C29)</f>
        <v>0.21203240521876754</v>
      </c>
      <c r="E29" s="1">
        <f>AVERAGE(C27:C29)</f>
        <v>26.912461000000004</v>
      </c>
      <c r="F29" s="9"/>
      <c r="G29" s="32">
        <v>17.596000671386719</v>
      </c>
      <c r="H29" s="4">
        <f>STDEV(G27:G29)</f>
        <v>2.9297454421784025E-2</v>
      </c>
      <c r="I29" s="1">
        <f>AVERAGE(G27:G29)</f>
        <v>17.562667210896809</v>
      </c>
      <c r="J29" s="9"/>
      <c r="K29" s="1">
        <f>E29-I29</f>
        <v>9.3497937891031953</v>
      </c>
      <c r="L29" s="1">
        <f>K29-$K$7</f>
        <v>-0.13350510662841408</v>
      </c>
      <c r="M29" s="29">
        <f>SQRT((D29*D29)+(H29*H29))</f>
        <v>0.21404691471369577</v>
      </c>
      <c r="N29" s="16"/>
      <c r="O29" s="37">
        <f>POWER(2,-L29)</f>
        <v>1.0969555800309072</v>
      </c>
      <c r="P29" s="28">
        <f>M29/SQRT((COUNT(C27:C29)+COUNT(G27:G29)/2))</f>
        <v>0.10090268325740859</v>
      </c>
    </row>
    <row r="30" spans="2:16">
      <c r="B30" t="s">
        <v>118</v>
      </c>
      <c r="C30">
        <v>24.895693000000001</v>
      </c>
      <c r="D30" s="12"/>
      <c r="E30" s="9"/>
      <c r="F30" s="9"/>
      <c r="G30" s="32">
        <v>18.277000427246094</v>
      </c>
      <c r="I30" s="9"/>
      <c r="J30" s="9"/>
      <c r="K30" s="9"/>
      <c r="L30" s="9"/>
      <c r="M30" s="9"/>
      <c r="N30" s="9"/>
      <c r="O30" s="36"/>
    </row>
    <row r="31" spans="2:16">
      <c r="B31" t="s">
        <v>118</v>
      </c>
      <c r="C31">
        <v>24.709059</v>
      </c>
      <c r="D31" s="11"/>
      <c r="E31" s="9"/>
      <c r="F31" s="9"/>
      <c r="G31" s="32">
        <v>18.302000045776367</v>
      </c>
      <c r="H31" s="11"/>
      <c r="I31" s="9"/>
      <c r="J31" s="9"/>
      <c r="K31" s="9"/>
      <c r="L31" s="9"/>
      <c r="M31" s="9"/>
      <c r="N31" s="9"/>
      <c r="O31" s="36"/>
    </row>
    <row r="32" spans="2:16" ht="15.75">
      <c r="B32" t="s">
        <v>118</v>
      </c>
      <c r="C32">
        <v>25.126196</v>
      </c>
      <c r="D32" s="5">
        <f>STDEV(C30:C32)</f>
        <v>0.20895261015048125</v>
      </c>
      <c r="E32" s="1">
        <f>AVERAGE(C30:C32)</f>
        <v>24.910316000000005</v>
      </c>
      <c r="F32" s="9"/>
      <c r="G32" s="32">
        <v>18.326999664306641</v>
      </c>
      <c r="H32" s="4">
        <f>STDEV(G30:G32)</f>
        <v>2.4999618530273438E-2</v>
      </c>
      <c r="I32" s="1">
        <f>AVERAGE(G30:G32)</f>
        <v>18.302000045776367</v>
      </c>
      <c r="J32" s="9"/>
      <c r="K32" s="1">
        <f>E32-I32</f>
        <v>6.608315954223638</v>
      </c>
      <c r="L32" s="1">
        <f>K32-$K$7</f>
        <v>-2.8749829415079713</v>
      </c>
      <c r="M32" s="29">
        <f>SQRT((D32*D32)+(H32*H32))</f>
        <v>0.210442805092876</v>
      </c>
      <c r="N32" s="16"/>
      <c r="O32" s="37">
        <f>POWER(2,-L32)</f>
        <v>7.3359456045688098</v>
      </c>
      <c r="P32" s="28">
        <f>M32/SQRT((COUNT(C30:C32)+COUNT(G30:G32)/2))</f>
        <v>9.9203689688727698E-2</v>
      </c>
    </row>
    <row r="33" spans="2:16">
      <c r="B33" t="s">
        <v>119</v>
      </c>
      <c r="C33">
        <v>23.780190999999999</v>
      </c>
      <c r="D33" s="12"/>
      <c r="E33" s="9"/>
      <c r="F33" s="9"/>
      <c r="G33" s="32">
        <v>18.665000915527344</v>
      </c>
      <c r="I33" s="9"/>
      <c r="J33" s="9"/>
      <c r="K33" s="9"/>
      <c r="L33" s="9"/>
      <c r="M33" s="9"/>
      <c r="N33" s="9"/>
      <c r="O33" s="36"/>
    </row>
    <row r="34" spans="2:16">
      <c r="B34" t="s">
        <v>119</v>
      </c>
      <c r="C34">
        <v>24.025278</v>
      </c>
      <c r="D34" s="11"/>
      <c r="E34" s="9"/>
      <c r="F34" s="9"/>
      <c r="G34" s="32">
        <v>18.716999053955078</v>
      </c>
      <c r="H34" s="11"/>
      <c r="I34" s="9"/>
      <c r="J34" s="9"/>
      <c r="K34" s="9"/>
      <c r="L34" s="9"/>
      <c r="M34" s="9"/>
      <c r="N34" s="9"/>
      <c r="O34" s="36"/>
    </row>
    <row r="35" spans="2:16" ht="15.75">
      <c r="B35" t="s">
        <v>119</v>
      </c>
      <c r="C35"/>
      <c r="D35" s="5">
        <f>STDEV(C33:C35)</f>
        <v>0.17330267967981458</v>
      </c>
      <c r="E35" s="1">
        <f>AVERAGE(C33:C35)</f>
        <v>23.902734500000001</v>
      </c>
      <c r="F35" s="9"/>
      <c r="G35" s="32">
        <v>18.617000579833984</v>
      </c>
      <c r="H35" s="4">
        <f>STDEV(G33:G35)</f>
        <v>5.0012554179212625E-2</v>
      </c>
      <c r="I35" s="1">
        <f>AVERAGE(G33:G35)</f>
        <v>18.666333516438801</v>
      </c>
      <c r="J35" s="9"/>
      <c r="K35" s="1">
        <f>E35-I35</f>
        <v>5.2364009835612002</v>
      </c>
      <c r="L35" s="1">
        <f>K35-$K$7</f>
        <v>-4.2468979121704091</v>
      </c>
      <c r="M35" s="29">
        <f>SQRT((D35*D35)+(H35*H35))</f>
        <v>0.18037481631240293</v>
      </c>
      <c r="N35" s="16"/>
      <c r="O35" s="37">
        <f>POWER(2,-L35)</f>
        <v>18.986445198198147</v>
      </c>
      <c r="P35" s="28">
        <f>M35/SQRT((COUNT(C33:C35)+COUNT(G33:G35)/2))</f>
        <v>9.6414394834756459E-2</v>
      </c>
    </row>
    <row r="36" spans="2:16">
      <c r="B36" t="s">
        <v>120</v>
      </c>
      <c r="C36">
        <v>24.642717000000001</v>
      </c>
      <c r="D36" s="12"/>
      <c r="E36" s="9"/>
      <c r="F36" s="9"/>
      <c r="G36" s="32">
        <v>18.503000259399414</v>
      </c>
      <c r="I36" s="9"/>
      <c r="J36" s="9"/>
      <c r="K36" s="9"/>
      <c r="L36" s="9"/>
      <c r="M36" s="9"/>
      <c r="N36" s="9"/>
      <c r="O36" s="36"/>
    </row>
    <row r="37" spans="2:16">
      <c r="B37" t="s">
        <v>120</v>
      </c>
      <c r="C37">
        <v>24.658215999999999</v>
      </c>
      <c r="D37" s="11"/>
      <c r="E37" s="9"/>
      <c r="F37" s="9"/>
      <c r="G37" s="32">
        <v>18.485000610351562</v>
      </c>
      <c r="H37" s="11"/>
      <c r="I37" s="9"/>
      <c r="J37" s="9"/>
      <c r="K37" s="9"/>
      <c r="L37" s="9"/>
      <c r="M37" s="9"/>
      <c r="N37" s="9"/>
      <c r="O37" s="36"/>
    </row>
    <row r="38" spans="2:16" ht="15.75">
      <c r="B38" t="s">
        <v>120</v>
      </c>
      <c r="C38">
        <v>24.634798</v>
      </c>
      <c r="D38" s="5">
        <f>STDEV(C36:C38)</f>
        <v>1.1911704929745529E-2</v>
      </c>
      <c r="E38" s="1">
        <f>AVERAGE(C36:C38)</f>
        <v>24.645243666666669</v>
      </c>
      <c r="F38" s="9"/>
      <c r="G38" s="32">
        <v>18.561000823974609</v>
      </c>
      <c r="H38" s="4">
        <f>STDEV(G36:G38)</f>
        <v>3.9715835061169207E-2</v>
      </c>
      <c r="I38" s="1">
        <f>AVERAGE(G36:G38)</f>
        <v>18.516333897908527</v>
      </c>
      <c r="J38" s="9"/>
      <c r="K38" s="1">
        <f>E38-I38</f>
        <v>6.1289097687581418</v>
      </c>
      <c r="L38" s="1">
        <f>K38-$K$7</f>
        <v>-3.3543891269734676</v>
      </c>
      <c r="M38" s="29">
        <f>SQRT((D38*D38)+(H38*H38))</f>
        <v>4.1463674088764987E-2</v>
      </c>
      <c r="N38" s="16"/>
      <c r="O38" s="37">
        <f>POWER(2,-L38)</f>
        <v>10.227553132421669</v>
      </c>
      <c r="P38" s="28">
        <f>M38/SQRT((COUNT(C36:C38)+COUNT(G36:G38)/2))</f>
        <v>1.9546163414049779E-2</v>
      </c>
    </row>
    <row r="39" spans="2:16">
      <c r="B39" t="s">
        <v>121</v>
      </c>
      <c r="C39">
        <v>25.382114000000001</v>
      </c>
      <c r="D39" s="12"/>
      <c r="E39" s="9"/>
      <c r="F39" s="9"/>
      <c r="G39" s="32">
        <v>19.83799934387207</v>
      </c>
      <c r="I39" s="9"/>
      <c r="J39" s="9"/>
      <c r="K39" s="9"/>
      <c r="L39" s="9"/>
      <c r="M39" s="9"/>
      <c r="N39" s="9"/>
      <c r="O39" s="36"/>
    </row>
    <row r="40" spans="2:16">
      <c r="B40" t="s">
        <v>121</v>
      </c>
      <c r="C40">
        <v>25.756734999999999</v>
      </c>
      <c r="D40" s="11"/>
      <c r="E40" s="9"/>
      <c r="F40" s="9"/>
      <c r="G40" s="32">
        <v>19.743000030517578</v>
      </c>
      <c r="H40" s="11"/>
      <c r="I40" s="9"/>
      <c r="J40" s="9"/>
      <c r="K40" s="9"/>
      <c r="L40" s="9"/>
      <c r="M40" s="9"/>
      <c r="N40" s="9"/>
      <c r="O40" s="36"/>
    </row>
    <row r="41" spans="2:16" ht="15.75">
      <c r="B41" t="s">
        <v>121</v>
      </c>
      <c r="C41">
        <v>25.715112999999999</v>
      </c>
      <c r="D41" s="5">
        <f>STDEV(C39:C41)</f>
        <v>0.20532966116590179</v>
      </c>
      <c r="E41" s="1">
        <f>AVERAGE(C39:C41)</f>
        <v>25.617987333333332</v>
      </c>
      <c r="F41" s="9"/>
      <c r="G41" s="32">
        <v>19.736000061035156</v>
      </c>
      <c r="H41" s="4">
        <f>STDEV(G39:G41)</f>
        <v>5.6976197968719985E-2</v>
      </c>
      <c r="I41" s="1">
        <f>AVERAGE(G39:G41)</f>
        <v>19.772333145141602</v>
      </c>
      <c r="J41" s="9"/>
      <c r="K41" s="1">
        <f>E41-I41</f>
        <v>5.8456541881917303</v>
      </c>
      <c r="L41" s="1">
        <f>K41-$K$7</f>
        <v>-3.637644707539879</v>
      </c>
      <c r="M41" s="29">
        <f>SQRT((D41*D41)+(H41*H41))</f>
        <v>0.21308814347465418</v>
      </c>
      <c r="N41" s="16"/>
      <c r="O41" s="37">
        <f>POWER(2,-L41)</f>
        <v>12.446297298203623</v>
      </c>
      <c r="P41" s="28">
        <f>M41/SQRT((COUNT(C39:C41)+COUNT(G39:G41)/2))</f>
        <v>0.10045071416091997</v>
      </c>
    </row>
    <row r="42" spans="2:16">
      <c r="B42" t="s">
        <v>122</v>
      </c>
      <c r="C42">
        <v>23.986125999999999</v>
      </c>
      <c r="D42" s="12"/>
      <c r="E42" s="9"/>
      <c r="F42" s="9"/>
      <c r="G42" s="32">
        <v>17.965999603271484</v>
      </c>
      <c r="I42" s="9"/>
      <c r="J42" s="9"/>
      <c r="K42" s="9"/>
      <c r="L42" s="9"/>
      <c r="M42" s="9"/>
      <c r="N42" s="9"/>
      <c r="O42" s="36"/>
    </row>
    <row r="43" spans="2:16">
      <c r="B43" t="s">
        <v>122</v>
      </c>
      <c r="C43">
        <v>24.187038000000001</v>
      </c>
      <c r="D43" s="11"/>
      <c r="E43" s="9"/>
      <c r="F43" s="9"/>
      <c r="G43" s="32">
        <v>18</v>
      </c>
      <c r="H43" s="11"/>
      <c r="I43" s="9"/>
      <c r="J43" s="9"/>
      <c r="K43" s="9"/>
      <c r="L43" s="9"/>
      <c r="M43" s="9"/>
      <c r="N43" s="9"/>
      <c r="O43" s="36"/>
    </row>
    <row r="44" spans="2:16" ht="15.75">
      <c r="B44" t="s">
        <v>122</v>
      </c>
      <c r="C44">
        <v>23.902369</v>
      </c>
      <c r="D44" s="5">
        <f>STDEV(C42:C44)</f>
        <v>0.1462972467011377</v>
      </c>
      <c r="E44" s="1">
        <f>AVERAGE(C42:C44)</f>
        <v>24.025177666666668</v>
      </c>
      <c r="F44" s="9"/>
      <c r="G44" s="32">
        <v>18.343999862670898</v>
      </c>
      <c r="H44" s="4">
        <f>STDEV(G42:G44)</f>
        <v>0.20911564926343351</v>
      </c>
      <c r="I44" s="1">
        <f>AVERAGE(G42:G44)</f>
        <v>18.103333155314129</v>
      </c>
      <c r="J44" s="9"/>
      <c r="K44" s="1">
        <f>E44-I44</f>
        <v>5.9218445113525391</v>
      </c>
      <c r="L44" s="1">
        <f>K44-$K$7</f>
        <v>-3.5614543843790702</v>
      </c>
      <c r="M44" s="29">
        <f>SQRT((D44*D44)+(H44*H44))</f>
        <v>0.25521018623715019</v>
      </c>
      <c r="N44" s="16"/>
      <c r="O44" s="37">
        <f>POWER(2,-L44)</f>
        <v>11.80604944843318</v>
      </c>
      <c r="P44" s="28">
        <f>M44/SQRT((COUNT(C42:C44)+COUNT(G42:G44)/2))</f>
        <v>0.12030723554411375</v>
      </c>
    </row>
    <row r="45" spans="2:16">
      <c r="B45" t="s">
        <v>123</v>
      </c>
      <c r="C45">
        <v>25.465928999999999</v>
      </c>
      <c r="D45" s="12"/>
      <c r="E45" s="9"/>
      <c r="F45" s="9"/>
      <c r="G45" s="32">
        <v>19.829999923706055</v>
      </c>
      <c r="I45" s="9"/>
      <c r="J45" s="9"/>
      <c r="K45" s="9"/>
      <c r="L45" s="9"/>
      <c r="M45" s="9"/>
      <c r="N45" s="9"/>
      <c r="O45" s="36"/>
    </row>
    <row r="46" spans="2:16">
      <c r="B46" t="s">
        <v>123</v>
      </c>
      <c r="C46">
        <v>25.328769999999999</v>
      </c>
      <c r="D46" s="11"/>
      <c r="E46" s="9"/>
      <c r="F46" s="9"/>
      <c r="G46" s="32">
        <v>19.865999221801758</v>
      </c>
      <c r="H46" s="11"/>
      <c r="I46" s="9"/>
      <c r="J46" s="9"/>
      <c r="K46" s="9"/>
      <c r="L46" s="9"/>
      <c r="M46" s="9"/>
      <c r="N46" s="9"/>
      <c r="O46" s="36"/>
    </row>
    <row r="47" spans="2:16" ht="15.75">
      <c r="B47" t="s">
        <v>123</v>
      </c>
      <c r="C47">
        <v>25.749624000000001</v>
      </c>
      <c r="D47" s="5">
        <f>STDEV(C45:C47)</f>
        <v>0.21463672162681302</v>
      </c>
      <c r="E47" s="1">
        <f>AVERAGE(C45:C47)</f>
        <v>25.514774333333332</v>
      </c>
      <c r="F47" s="9"/>
      <c r="G47" s="32">
        <v>19.913000106811523</v>
      </c>
      <c r="H47" s="4">
        <f>STDEV(G45:G47)</f>
        <v>4.1621434883614646E-2</v>
      </c>
      <c r="I47" s="1">
        <f>AVERAGE(G45:G47)</f>
        <v>19.869666417439777</v>
      </c>
      <c r="J47" s="9"/>
      <c r="K47" s="1">
        <f>E47-I47</f>
        <v>5.6451079158935542</v>
      </c>
      <c r="L47" s="1">
        <f>K47-$K$7</f>
        <v>-3.8381909798380551</v>
      </c>
      <c r="M47" s="29">
        <f>SQRT((D47*D47)+(H47*H47))</f>
        <v>0.21863500660341884</v>
      </c>
      <c r="N47" s="16"/>
      <c r="O47" s="37">
        <f>POWER(2,-L47)</f>
        <v>14.302455790537593</v>
      </c>
      <c r="P47" s="28">
        <f>M47/SQRT((COUNT(C45:C47)+COUNT(G45:G47)/2))</f>
        <v>0.10306553051602871</v>
      </c>
    </row>
    <row r="48" spans="2:16">
      <c r="B48" t="s">
        <v>124</v>
      </c>
      <c r="C48">
        <v>25.211929999999999</v>
      </c>
      <c r="D48" s="12"/>
      <c r="E48" s="9"/>
      <c r="F48" s="9"/>
      <c r="G48" s="32">
        <v>18.663000106811523</v>
      </c>
      <c r="I48" s="9"/>
      <c r="J48" s="9"/>
      <c r="K48" s="9"/>
      <c r="L48" s="9"/>
      <c r="M48" s="9"/>
      <c r="N48" s="9"/>
      <c r="O48" s="36"/>
    </row>
    <row r="49" spans="2:16">
      <c r="B49" t="s">
        <v>124</v>
      </c>
      <c r="C49">
        <v>24.951248</v>
      </c>
      <c r="D49" s="11"/>
      <c r="E49" s="9"/>
      <c r="F49" s="9"/>
      <c r="G49" s="32">
        <v>18.768999099731445</v>
      </c>
      <c r="H49" s="11"/>
      <c r="I49" s="9"/>
      <c r="J49" s="9"/>
      <c r="K49" s="9"/>
      <c r="L49" s="9"/>
      <c r="M49" s="9"/>
      <c r="N49" s="9"/>
      <c r="O49" s="36"/>
    </row>
    <row r="50" spans="2:16" ht="15.75">
      <c r="B50" t="s">
        <v>124</v>
      </c>
      <c r="C50">
        <v>25.521570000000001</v>
      </c>
      <c r="D50" s="5">
        <f>STDEV(C48:C50)</f>
        <v>0.28551100924729544</v>
      </c>
      <c r="E50" s="1">
        <f>AVERAGE(C48:C50)</f>
        <v>25.228249333333334</v>
      </c>
      <c r="F50" s="9"/>
      <c r="G50" s="32">
        <v>18.669000625610352</v>
      </c>
      <c r="H50" s="4">
        <f>STDEV(G48:G50)</f>
        <v>5.9541984560532009E-2</v>
      </c>
      <c r="I50" s="1">
        <f>AVERAGE(G48:G50)</f>
        <v>18.700333277384441</v>
      </c>
      <c r="J50" s="9"/>
      <c r="K50" s="1">
        <f>E50-I50</f>
        <v>6.5279160559488929</v>
      </c>
      <c r="L50" s="1">
        <f>K50-$K$7</f>
        <v>-2.9553828397827164</v>
      </c>
      <c r="M50" s="29">
        <f>SQRT((D50*D50)+(H50*H50))</f>
        <v>0.29165353474082201</v>
      </c>
      <c r="N50" s="16"/>
      <c r="O50" s="37">
        <f>POWER(2,-L50)</f>
        <v>7.7563765279615104</v>
      </c>
      <c r="P50" s="28">
        <f>M50/SQRT((COUNT(C48:C50)+COUNT(G48:G50)/2))</f>
        <v>0.13748679478150772</v>
      </c>
    </row>
    <row r="51" spans="2:16">
      <c r="B51" t="s">
        <v>125</v>
      </c>
      <c r="C51">
        <v>25.584406000000001</v>
      </c>
      <c r="D51" s="12"/>
      <c r="E51" s="9"/>
      <c r="F51" s="9"/>
      <c r="G51" s="32">
        <v>19.392999649047852</v>
      </c>
      <c r="I51" s="9"/>
      <c r="J51" s="9"/>
      <c r="K51" s="9"/>
      <c r="L51" s="9"/>
      <c r="M51" s="9"/>
      <c r="N51" s="9"/>
      <c r="O51" s="36"/>
    </row>
    <row r="52" spans="2:16">
      <c r="B52" t="s">
        <v>125</v>
      </c>
      <c r="C52"/>
      <c r="D52" s="11"/>
      <c r="E52" s="9"/>
      <c r="F52" s="9"/>
      <c r="G52" s="32">
        <v>19.430999755859375</v>
      </c>
      <c r="H52" s="11"/>
      <c r="I52" s="9"/>
      <c r="J52" s="9"/>
      <c r="K52" s="9"/>
      <c r="L52" s="9"/>
      <c r="M52" s="9"/>
      <c r="N52" s="9"/>
      <c r="O52" s="36"/>
    </row>
    <row r="53" spans="2:16" ht="15.75">
      <c r="B53" t="s">
        <v>125</v>
      </c>
      <c r="C53">
        <v>25.284915999999999</v>
      </c>
      <c r="D53" s="5">
        <f>STDEV(C51:C53)</f>
        <v>0.21177140989786519</v>
      </c>
      <c r="E53" s="1">
        <f>AVERAGE(C51:C53)</f>
        <v>25.434660999999998</v>
      </c>
      <c r="F53" s="9"/>
      <c r="G53" s="32">
        <v>19.447999954223633</v>
      </c>
      <c r="H53" s="4">
        <f>STDEV(G51:G53)</f>
        <v>2.8160399001494911E-2</v>
      </c>
      <c r="I53" s="1">
        <f>AVERAGE(G51:G53)</f>
        <v>19.423999786376953</v>
      </c>
      <c r="J53" s="9"/>
      <c r="K53" s="1">
        <f>E53-I53</f>
        <v>6.0106612136230453</v>
      </c>
      <c r="L53" s="1">
        <f>K53-$K$7</f>
        <v>-3.4726376821085641</v>
      </c>
      <c r="M53" s="29">
        <f>SQRT((D53*D53)+(H53*H53))</f>
        <v>0.21363552635751629</v>
      </c>
      <c r="N53" s="16"/>
      <c r="O53" s="37">
        <f>POWER(2,-L53)</f>
        <v>11.101153462497686</v>
      </c>
      <c r="P53" s="28">
        <f>M53/SQRT((COUNT(C51:C53)+COUNT(G51:G53)/2))</f>
        <v>0.11419299218184856</v>
      </c>
    </row>
    <row r="54" spans="2:16">
      <c r="B54" t="s">
        <v>126</v>
      </c>
      <c r="C54">
        <v>27.361529999999998</v>
      </c>
      <c r="D54" s="12"/>
      <c r="E54" s="9"/>
      <c r="F54" s="9"/>
      <c r="G54" s="32">
        <v>21.812000274658203</v>
      </c>
      <c r="I54" s="9"/>
      <c r="J54" s="9"/>
      <c r="K54" s="9"/>
      <c r="L54" s="9"/>
      <c r="M54" s="9"/>
      <c r="N54" s="9"/>
      <c r="O54" s="36"/>
    </row>
    <row r="55" spans="2:16">
      <c r="B55" t="s">
        <v>126</v>
      </c>
      <c r="C55">
        <v>27.453707000000001</v>
      </c>
      <c r="D55" s="11"/>
      <c r="E55" s="9"/>
      <c r="F55" s="9"/>
      <c r="G55" s="32">
        <v>21.707000732421875</v>
      </c>
      <c r="H55" s="11"/>
      <c r="I55" s="9"/>
      <c r="J55" s="9"/>
      <c r="K55" s="9"/>
      <c r="L55" s="9"/>
      <c r="M55" s="9"/>
      <c r="N55" s="9"/>
      <c r="O55" s="36"/>
    </row>
    <row r="56" spans="2:16" ht="15.75">
      <c r="B56" t="s">
        <v>126</v>
      </c>
      <c r="C56"/>
      <c r="D56" s="5">
        <f>STDEV(C54:C56)</f>
        <v>6.5178981769434555E-2</v>
      </c>
      <c r="E56" s="1">
        <f>AVERAGE(C54:C56)</f>
        <v>27.407618499999998</v>
      </c>
      <c r="F56" s="9"/>
      <c r="G56" s="32">
        <v>21.760000228881836</v>
      </c>
      <c r="H56" s="4">
        <f>STDEV(G54:G56)</f>
        <v>5.2500563894736958E-2</v>
      </c>
      <c r="I56" s="1">
        <f>AVERAGE(G54:G56)</f>
        <v>21.759667078653973</v>
      </c>
      <c r="J56" s="9"/>
      <c r="K56" s="1">
        <f>E56-I56</f>
        <v>5.6479514213460256</v>
      </c>
      <c r="L56" s="1">
        <f>K56-$K$7</f>
        <v>-3.8353474743855838</v>
      </c>
      <c r="M56" s="29">
        <f>SQRT((D56*D56)+(H56*H56))</f>
        <v>8.3693541410109054E-2</v>
      </c>
      <c r="N56" s="16"/>
      <c r="O56" s="37">
        <f>POWER(2,-L56)</f>
        <v>14.274293873128114</v>
      </c>
      <c r="P56" s="28">
        <f>M56/SQRT((COUNT(C54:C56)+COUNT(G54:G56)/2))</f>
        <v>4.4736079634629326E-2</v>
      </c>
    </row>
    <row r="57" spans="2:16">
      <c r="B57" t="s">
        <v>127</v>
      </c>
      <c r="C57"/>
      <c r="D57" s="12"/>
      <c r="E57" s="9"/>
      <c r="F57" s="9"/>
      <c r="G57" s="32">
        <v>19.535999298095703</v>
      </c>
      <c r="I57" s="9"/>
      <c r="J57" s="9"/>
      <c r="K57" s="9"/>
      <c r="L57" s="9"/>
      <c r="M57" s="9"/>
      <c r="N57" s="9"/>
      <c r="O57" s="36"/>
    </row>
    <row r="58" spans="2:16">
      <c r="B58" t="s">
        <v>127</v>
      </c>
      <c r="C58">
        <v>25.384193</v>
      </c>
      <c r="D58" s="11"/>
      <c r="E58" s="9"/>
      <c r="F58" s="9"/>
      <c r="G58" s="32">
        <v>19.51300048828125</v>
      </c>
      <c r="H58" s="11"/>
      <c r="I58" s="9"/>
      <c r="J58" s="9"/>
      <c r="K58" s="9"/>
      <c r="L58" s="9"/>
      <c r="M58" s="9"/>
      <c r="N58" s="9"/>
      <c r="O58" s="36"/>
    </row>
    <row r="59" spans="2:16" ht="15.75">
      <c r="B59" t="s">
        <v>127</v>
      </c>
      <c r="C59">
        <v>25.412907000000001</v>
      </c>
      <c r="D59" s="5">
        <f>STDEV(C57:C59)</f>
        <v>2.0303864114991087E-2</v>
      </c>
      <c r="E59" s="1">
        <f>AVERAGE(C57:C59)</f>
        <v>25.39855</v>
      </c>
      <c r="F59" s="9"/>
      <c r="G59" s="32">
        <v>19.458999633789063</v>
      </c>
      <c r="H59" s="4">
        <f>STDEV(G57:G59)</f>
        <v>3.9526332661706125E-2</v>
      </c>
      <c r="I59" s="1">
        <f>AVERAGE(G57:G59)</f>
        <v>19.502666473388672</v>
      </c>
      <c r="J59" s="9"/>
      <c r="K59" s="1">
        <f>E59-I59</f>
        <v>5.8958835266113283</v>
      </c>
      <c r="L59" s="1">
        <f>K59-$K$7</f>
        <v>-3.587415369120281</v>
      </c>
      <c r="M59" s="29">
        <f>SQRT((D59*D59)+(H59*H59))</f>
        <v>4.4436222518165057E-2</v>
      </c>
      <c r="N59" s="16"/>
      <c r="O59" s="37">
        <f>POWER(2,-L59)</f>
        <v>12.020419739671347</v>
      </c>
      <c r="P59" s="28">
        <f>M59/SQRT((COUNT(C57:C59)+COUNT(G57:G59)/2))</f>
        <v>2.3752160032203262E-2</v>
      </c>
    </row>
    <row r="60" spans="2:16">
      <c r="B60" t="s">
        <v>128</v>
      </c>
      <c r="C60">
        <v>24.57799</v>
      </c>
      <c r="D60" s="12"/>
      <c r="E60" s="9"/>
      <c r="F60" s="9"/>
      <c r="G60" s="32">
        <v>18.172000885009766</v>
      </c>
      <c r="I60" s="9"/>
      <c r="J60" s="9"/>
      <c r="K60" s="9"/>
      <c r="L60" s="9"/>
      <c r="M60" s="9"/>
      <c r="N60" s="9"/>
      <c r="O60" s="36"/>
    </row>
    <row r="61" spans="2:16">
      <c r="B61" t="s">
        <v>128</v>
      </c>
      <c r="C61">
        <v>24.131834000000001</v>
      </c>
      <c r="D61" s="11"/>
      <c r="E61" s="9"/>
      <c r="F61" s="9"/>
      <c r="G61" s="32">
        <v>18.125999450683594</v>
      </c>
      <c r="H61" s="11"/>
      <c r="I61" s="9"/>
      <c r="J61" s="9"/>
      <c r="K61" s="9"/>
      <c r="L61" s="9"/>
      <c r="M61" s="9"/>
      <c r="N61" s="9"/>
      <c r="O61" s="36"/>
    </row>
    <row r="62" spans="2:16" ht="15.75">
      <c r="B62" t="s">
        <v>128</v>
      </c>
      <c r="C62">
        <v>24.215837000000001</v>
      </c>
      <c r="D62" s="5">
        <f>STDEV(C60:C62)</f>
        <v>0.2370887582582494</v>
      </c>
      <c r="E62" s="1">
        <f>AVERAGE(C60:C62)</f>
        <v>24.308553666666665</v>
      </c>
      <c r="F62" s="9"/>
      <c r="G62" s="32">
        <v>18.14900016784668</v>
      </c>
      <c r="H62" s="4">
        <f>STDEV(G60:G62)</f>
        <v>2.3000717163085938E-2</v>
      </c>
      <c r="I62" s="1">
        <f>AVERAGE(G60:G62)</f>
        <v>18.14900016784668</v>
      </c>
      <c r="J62" s="9"/>
      <c r="K62" s="1">
        <f>E62-I62</f>
        <v>6.1595534988199852</v>
      </c>
      <c r="L62" s="1">
        <f>K62-$K$7</f>
        <v>-3.3237453969116242</v>
      </c>
      <c r="M62" s="29">
        <f>SQRT((D62*D62)+(H62*H62))</f>
        <v>0.23820183098048364</v>
      </c>
      <c r="N62" s="16"/>
      <c r="O62" s="37">
        <f>POWER(2,-L62)</f>
        <v>10.012604514764265</v>
      </c>
      <c r="P62" s="28">
        <f>M62/SQRT((COUNT(C60:C62)+COUNT(G60:G62)/2))</f>
        <v>0.11228941998490123</v>
      </c>
    </row>
    <row r="63" spans="2:16">
      <c r="B63" t="s">
        <v>129</v>
      </c>
      <c r="C63">
        <v>24.147528000000001</v>
      </c>
      <c r="D63" s="12"/>
      <c r="E63" s="9"/>
      <c r="F63" s="9"/>
      <c r="G63" s="32">
        <v>18.361000061035156</v>
      </c>
      <c r="I63" s="9"/>
      <c r="J63" s="9"/>
      <c r="K63" s="9"/>
      <c r="L63" s="9"/>
      <c r="M63" s="9"/>
      <c r="N63" s="9"/>
      <c r="O63" s="36"/>
    </row>
    <row r="64" spans="2:16">
      <c r="B64" t="s">
        <v>129</v>
      </c>
      <c r="C64">
        <v>24.32873</v>
      </c>
      <c r="D64" s="11"/>
      <c r="E64" s="9"/>
      <c r="F64" s="9"/>
      <c r="G64" s="32">
        <v>18.319000244140625</v>
      </c>
      <c r="H64" s="11"/>
      <c r="I64" s="9"/>
      <c r="J64" s="9"/>
      <c r="K64" s="9"/>
      <c r="L64" s="9"/>
      <c r="M64" s="9"/>
      <c r="N64" s="9"/>
      <c r="O64" s="36"/>
    </row>
    <row r="65" spans="2:16" ht="15.75">
      <c r="B65" t="s">
        <v>129</v>
      </c>
      <c r="C65"/>
      <c r="D65" s="5">
        <f>STDEV(C63:C65)</f>
        <v>0.12812916296456406</v>
      </c>
      <c r="E65" s="1">
        <f>AVERAGE(C63:C65)</f>
        <v>24.238129000000001</v>
      </c>
      <c r="F65" s="9"/>
      <c r="G65" s="32">
        <v>18.378000259399414</v>
      </c>
      <c r="H65" s="4">
        <f>STDEV(G63:G65)</f>
        <v>3.0369922522499156E-2</v>
      </c>
      <c r="I65" s="1">
        <f>AVERAGE(G63:G65)</f>
        <v>18.352666854858398</v>
      </c>
      <c r="J65" s="9"/>
      <c r="K65" s="1">
        <f>E65-I65</f>
        <v>5.8854621451416023</v>
      </c>
      <c r="L65" s="1">
        <f>K65-$K$7</f>
        <v>-3.5978367505900071</v>
      </c>
      <c r="M65" s="29">
        <f>SQRT((D65*D65)+(H65*H65))</f>
        <v>0.13167921094851084</v>
      </c>
      <c r="N65" s="16"/>
      <c r="O65" s="37">
        <f>POWER(2,-L65)</f>
        <v>12.107564224297198</v>
      </c>
      <c r="P65" s="28">
        <f>M65/SQRT((COUNT(C63:C65)+COUNT(G63:G65)/2))</f>
        <v>7.0385498904294241E-2</v>
      </c>
    </row>
    <row r="66" spans="2:16">
      <c r="B66" t="s">
        <v>130</v>
      </c>
      <c r="C66">
        <v>24.128962999999999</v>
      </c>
      <c r="D66" s="12"/>
      <c r="E66" s="9"/>
      <c r="F66" s="9"/>
      <c r="G66" s="32">
        <v>18.902999877929688</v>
      </c>
      <c r="I66" s="9"/>
      <c r="J66" s="9"/>
      <c r="K66" s="9"/>
      <c r="L66" s="9"/>
      <c r="M66" s="9"/>
      <c r="N66" s="9"/>
      <c r="O66" s="36"/>
    </row>
    <row r="67" spans="2:16">
      <c r="B67" t="s">
        <v>130</v>
      </c>
      <c r="C67"/>
      <c r="D67" s="11"/>
      <c r="E67" s="9"/>
      <c r="F67" s="9"/>
      <c r="G67" s="32">
        <v>18.930999755859375</v>
      </c>
      <c r="H67" s="11"/>
      <c r="I67" s="9"/>
      <c r="J67" s="9"/>
      <c r="K67" s="9"/>
      <c r="L67" s="9"/>
      <c r="M67" s="9"/>
      <c r="N67" s="9"/>
      <c r="O67" s="36"/>
    </row>
    <row r="68" spans="2:16" ht="15.75">
      <c r="B68" t="s">
        <v>130</v>
      </c>
      <c r="C68">
        <v>23.852722</v>
      </c>
      <c r="D68" s="5">
        <f>STDEV(C66:C68)</f>
        <v>0.19533188434109455</v>
      </c>
      <c r="E68" s="1">
        <f>AVERAGE(C66:C68)</f>
        <v>23.990842499999999</v>
      </c>
      <c r="F68" s="9"/>
      <c r="G68" s="32">
        <v>18.900999069213867</v>
      </c>
      <c r="H68" s="4">
        <f>STDEV(G66:G68)</f>
        <v>1.6773180968422251E-2</v>
      </c>
      <c r="I68" s="1">
        <f>AVERAGE(G66:G68)</f>
        <v>18.911666234334309</v>
      </c>
      <c r="J68" s="9"/>
      <c r="K68" s="1">
        <f>E68-I68</f>
        <v>5.0791762656656907</v>
      </c>
      <c r="L68" s="1">
        <f>K68-$K$7</f>
        <v>-4.4041226300659186</v>
      </c>
      <c r="M68" s="29">
        <f>SQRT((D68*D68)+(H68*H68))</f>
        <v>0.19605071956012349</v>
      </c>
      <c r="N68" s="16"/>
      <c r="O68" s="37">
        <f>POWER(2,-L68)</f>
        <v>21.172542642661078</v>
      </c>
      <c r="P68" s="28">
        <f>M68/SQRT((COUNT(C66:C68)+COUNT(G66:G68)/2))</f>
        <v>0.10479351757492607</v>
      </c>
    </row>
    <row r="69" spans="2:16">
      <c r="B69" t="s">
        <v>131</v>
      </c>
      <c r="C69">
        <v>24.607986</v>
      </c>
      <c r="D69" s="12"/>
      <c r="E69" s="9"/>
      <c r="F69" s="9"/>
      <c r="G69" s="32">
        <v>18.620000839233398</v>
      </c>
      <c r="I69" s="9"/>
      <c r="J69" s="9"/>
      <c r="K69" s="9"/>
      <c r="L69" s="9"/>
      <c r="M69" s="9"/>
      <c r="N69" s="9"/>
      <c r="O69" s="36"/>
    </row>
    <row r="70" spans="2:16">
      <c r="B70" t="s">
        <v>131</v>
      </c>
      <c r="C70">
        <v>24.667316</v>
      </c>
      <c r="D70" s="11"/>
      <c r="E70" s="9"/>
      <c r="F70" s="9"/>
      <c r="G70" s="32">
        <v>18.738000869750977</v>
      </c>
      <c r="H70" s="11"/>
      <c r="I70" s="9"/>
      <c r="J70" s="9"/>
      <c r="K70" s="9"/>
      <c r="L70" s="9"/>
      <c r="M70" s="9"/>
      <c r="N70" s="9"/>
      <c r="O70" s="36"/>
    </row>
    <row r="71" spans="2:16" ht="15.75">
      <c r="B71" t="s">
        <v>131</v>
      </c>
      <c r="C71">
        <v>24.208447</v>
      </c>
      <c r="D71" s="5">
        <f>STDEV(C69:C71)</f>
        <v>0.2495703710326137</v>
      </c>
      <c r="E71" s="1">
        <f>AVERAGE(C69:C71)</f>
        <v>24.494582999999995</v>
      </c>
      <c r="F71" s="9"/>
      <c r="G71" s="32">
        <v>18.688999176025391</v>
      </c>
      <c r="H71" s="4">
        <f>STDEV(G69:G71)</f>
        <v>5.9281733654061718E-2</v>
      </c>
      <c r="I71" s="1">
        <f>AVERAGE(G69:G71)</f>
        <v>18.68233362833659</v>
      </c>
      <c r="J71" s="9"/>
      <c r="K71" s="1">
        <f>E71-I71</f>
        <v>5.8122493716634054</v>
      </c>
      <c r="L71" s="1">
        <f>K71-$K$7</f>
        <v>-3.671049524068204</v>
      </c>
      <c r="M71" s="29">
        <f>SQRT((D71*D71)+(H71*H71))</f>
        <v>0.25651451039344264</v>
      </c>
      <c r="N71" s="16"/>
      <c r="O71" s="37">
        <f>POWER(2,-L71)</f>
        <v>12.73784683098819</v>
      </c>
      <c r="P71" s="28">
        <f>M71/SQRT((COUNT(C69:C71)+COUNT(G69:G71)/2))</f>
        <v>0.12092209984796695</v>
      </c>
    </row>
    <row r="72" spans="2:16">
      <c r="B72" t="s">
        <v>132</v>
      </c>
      <c r="C72">
        <v>23.300561999999999</v>
      </c>
      <c r="D72" s="12"/>
      <c r="E72" s="9"/>
      <c r="F72" s="9"/>
      <c r="G72" s="32">
        <v>17.370000839233398</v>
      </c>
      <c r="I72" s="9"/>
      <c r="J72" s="9"/>
      <c r="K72" s="9"/>
      <c r="L72" s="9"/>
      <c r="M72" s="9"/>
      <c r="N72" s="9"/>
      <c r="O72" s="36"/>
    </row>
    <row r="73" spans="2:16">
      <c r="B73" t="s">
        <v>132</v>
      </c>
      <c r="C73">
        <v>23.094684999999998</v>
      </c>
      <c r="D73" s="11"/>
      <c r="E73" s="9"/>
      <c r="F73" s="9"/>
      <c r="G73" s="32">
        <v>17.419000625610352</v>
      </c>
      <c r="H73" s="11"/>
      <c r="I73" s="9"/>
      <c r="J73" s="9"/>
      <c r="K73" s="9"/>
      <c r="L73" s="9"/>
      <c r="M73" s="9"/>
      <c r="N73" s="9"/>
      <c r="O73" s="36"/>
    </row>
    <row r="74" spans="2:16" ht="15.75">
      <c r="B74" t="s">
        <v>132</v>
      </c>
      <c r="C74"/>
      <c r="D74" s="5">
        <f>STDEV(C72:C74)</f>
        <v>0.14557702279034354</v>
      </c>
      <c r="E74" s="1">
        <f>AVERAGE(C72:C74)</f>
        <v>23.197623499999999</v>
      </c>
      <c r="F74" s="9"/>
      <c r="G74" s="32">
        <v>17.423999786376953</v>
      </c>
      <c r="H74" s="4">
        <f>STDEV(G72:G74)</f>
        <v>2.9838054466206354E-2</v>
      </c>
      <c r="I74" s="1">
        <f>AVERAGE(G72:G74)</f>
        <v>17.404333750406902</v>
      </c>
      <c r="J74" s="9"/>
      <c r="K74" s="1">
        <f>E74-I74</f>
        <v>5.7932897495930966</v>
      </c>
      <c r="L74" s="1">
        <f>K74-$K$7</f>
        <v>-3.6900091461385127</v>
      </c>
      <c r="M74" s="29">
        <f>SQRT((D74*D74)+(H74*H74))</f>
        <v>0.14860342882594768</v>
      </c>
      <c r="N74" s="16"/>
      <c r="O74" s="37">
        <f>POWER(2,-L74)</f>
        <v>12.906349968650641</v>
      </c>
      <c r="P74" s="28">
        <f>M74/SQRT((COUNT(C72:C74)+COUNT(G72:G74)/2))</f>
        <v>7.9431873880934686E-2</v>
      </c>
    </row>
    <row r="75" spans="2:16">
      <c r="B75" t="s">
        <v>133</v>
      </c>
      <c r="C75"/>
      <c r="D75" s="12"/>
      <c r="E75" s="9"/>
      <c r="F75" s="9"/>
      <c r="G75" s="32">
        <v>18.128000259399414</v>
      </c>
      <c r="I75" s="9"/>
      <c r="J75" s="9"/>
      <c r="K75" s="9"/>
      <c r="L75" s="9"/>
      <c r="M75" s="9"/>
      <c r="N75" s="9"/>
      <c r="O75" s="36"/>
    </row>
    <row r="76" spans="2:16">
      <c r="B76" t="s">
        <v>133</v>
      </c>
      <c r="C76">
        <v>24.011620000000001</v>
      </c>
      <c r="D76" s="11"/>
      <c r="E76" s="9"/>
      <c r="F76" s="9"/>
      <c r="G76" s="32">
        <v>18.10099983215332</v>
      </c>
      <c r="H76" s="11"/>
      <c r="I76" s="9"/>
      <c r="J76" s="9"/>
      <c r="K76" s="9"/>
      <c r="L76" s="9"/>
      <c r="M76" s="9"/>
      <c r="N76" s="9"/>
      <c r="O76" s="36"/>
    </row>
    <row r="77" spans="2:16" ht="15.75">
      <c r="B77" t="s">
        <v>133</v>
      </c>
      <c r="C77">
        <v>24.228505999999999</v>
      </c>
      <c r="D77" s="5">
        <f>STDEV(C75:C77)</f>
        <v>0.15336156134442472</v>
      </c>
      <c r="E77" s="1">
        <f>AVERAGE(C75:C77)</f>
        <v>24.120063000000002</v>
      </c>
      <c r="F77" s="9"/>
      <c r="G77" s="32">
        <v>18.117000579833984</v>
      </c>
      <c r="H77" s="4">
        <f>STDEV(G75:G77)</f>
        <v>1.3577186431375792E-2</v>
      </c>
      <c r="I77" s="1">
        <f>AVERAGE(G75:G77)</f>
        <v>18.115333557128906</v>
      </c>
      <c r="J77" s="9"/>
      <c r="K77" s="1">
        <f>E77-I77</f>
        <v>6.0047294428710956</v>
      </c>
      <c r="L77" s="1">
        <f>K77-$K$7</f>
        <v>-3.4785694528605138</v>
      </c>
      <c r="M77" s="29">
        <f>SQRT((D77*D77)+(H77*H77))</f>
        <v>0.15396138635837259</v>
      </c>
      <c r="N77" s="16"/>
      <c r="O77" s="37">
        <f>POWER(2,-L77)</f>
        <v>11.146890818174777</v>
      </c>
      <c r="P77" s="28">
        <f>M77/SQRT((COUNT(C75:C77)+COUNT(G75:G77)/2))</f>
        <v>8.2295822649394501E-2</v>
      </c>
    </row>
    <row r="78" spans="2:16">
      <c r="B78" t="s">
        <v>134</v>
      </c>
      <c r="C78">
        <v>25.873139999999999</v>
      </c>
      <c r="D78" s="12"/>
      <c r="E78" s="9"/>
      <c r="F78" s="9"/>
      <c r="G78" s="32">
        <v>19.239999771118164</v>
      </c>
      <c r="I78" s="9"/>
      <c r="J78" s="9"/>
      <c r="K78" s="9"/>
      <c r="L78" s="9"/>
      <c r="M78" s="9"/>
      <c r="N78" s="9"/>
      <c r="O78" s="36"/>
    </row>
    <row r="79" spans="2:16">
      <c r="B79" t="s">
        <v>134</v>
      </c>
      <c r="C79">
        <v>26.218561000000001</v>
      </c>
      <c r="D79" s="11"/>
      <c r="E79" s="9"/>
      <c r="F79" s="9"/>
      <c r="G79" s="32">
        <v>19.315999984741211</v>
      </c>
      <c r="H79" s="11"/>
      <c r="I79" s="9"/>
      <c r="J79" s="9"/>
      <c r="K79" s="9"/>
      <c r="L79" s="9"/>
      <c r="M79" s="9"/>
      <c r="N79" s="9"/>
      <c r="O79" s="36"/>
    </row>
    <row r="80" spans="2:16" ht="15.75">
      <c r="B80" t="s">
        <v>134</v>
      </c>
      <c r="C80"/>
      <c r="D80" s="5">
        <f>STDEV(C78:C80)</f>
        <v>0.24424953146439532</v>
      </c>
      <c r="E80" s="1">
        <f>AVERAGE(C78:C80)</f>
        <v>26.0458505</v>
      </c>
      <c r="F80" s="9"/>
      <c r="G80" s="32">
        <v>19.329999923706055</v>
      </c>
      <c r="H80" s="4">
        <f>STDEV(G78:G80)</f>
        <v>4.842874185786044E-2</v>
      </c>
      <c r="I80" s="1">
        <f>AVERAGE(G78:G80)</f>
        <v>19.295333226521809</v>
      </c>
      <c r="J80" s="9"/>
      <c r="K80" s="1">
        <f>E80-I80</f>
        <v>6.7505172734781915</v>
      </c>
      <c r="L80" s="1">
        <f>K80-$K$7</f>
        <v>-2.7327816222534178</v>
      </c>
      <c r="M80" s="29">
        <f>SQRT((D80*D80)+(H80*H80))</f>
        <v>0.24900437076186419</v>
      </c>
      <c r="N80" s="16"/>
      <c r="O80" s="37">
        <f>POWER(2,-L80)</f>
        <v>6.6473606194462835</v>
      </c>
      <c r="P80" s="28">
        <f>M80/SQRT((COUNT(C78:C80)+COUNT(G78:G80)/2))</f>
        <v>0.13309843474287519</v>
      </c>
    </row>
    <row r="81" spans="2:16">
      <c r="B81" t="s">
        <v>135</v>
      </c>
      <c r="C81">
        <v>25.247731999999999</v>
      </c>
      <c r="D81" s="12"/>
      <c r="E81" s="9"/>
      <c r="F81" s="9"/>
      <c r="G81" s="32">
        <v>20.565000534057617</v>
      </c>
      <c r="I81" s="9"/>
      <c r="J81" s="9"/>
      <c r="K81" s="9"/>
      <c r="L81" s="9"/>
      <c r="M81" s="9"/>
      <c r="N81" s="9"/>
      <c r="O81" s="36"/>
    </row>
    <row r="82" spans="2:16">
      <c r="B82" t="s">
        <v>135</v>
      </c>
      <c r="C82">
        <v>25.379300000000001</v>
      </c>
      <c r="D82" s="11"/>
      <c r="E82" s="9"/>
      <c r="F82" s="9"/>
      <c r="G82" s="32">
        <v>20.601999282836914</v>
      </c>
      <c r="H82" s="11"/>
      <c r="I82" s="9"/>
      <c r="J82" s="9"/>
      <c r="K82" s="9"/>
      <c r="L82" s="9"/>
      <c r="M82" s="9"/>
      <c r="N82" s="9"/>
      <c r="O82" s="36"/>
    </row>
    <row r="83" spans="2:16" ht="15.75">
      <c r="B83" t="s">
        <v>135</v>
      </c>
      <c r="C83">
        <v>25.12407</v>
      </c>
      <c r="D83" s="5">
        <f>STDEV(C81:C83)</f>
        <v>0.12763540637822038</v>
      </c>
      <c r="E83" s="1">
        <f>AVERAGE(C81:C83)</f>
        <v>25.250367333333333</v>
      </c>
      <c r="F83" s="9"/>
      <c r="G83" s="32">
        <v>20.642999649047852</v>
      </c>
      <c r="H83" s="4">
        <f>STDEV(G81:G83)</f>
        <v>3.9016661782551976E-2</v>
      </c>
      <c r="I83" s="1">
        <f>AVERAGE(G81:G83)</f>
        <v>20.603333155314129</v>
      </c>
      <c r="J83" s="9"/>
      <c r="K83" s="1">
        <f>E83-I83</f>
        <v>4.6470341780192044</v>
      </c>
      <c r="L83" s="1">
        <f>K83-$K$7</f>
        <v>-4.836264717712405</v>
      </c>
      <c r="M83" s="29">
        <f>SQRT((D83*D83)+(H83*H83))</f>
        <v>0.13346571416655106</v>
      </c>
      <c r="N83" s="16"/>
      <c r="O83" s="37">
        <f>POWER(2,-L83)</f>
        <v>28.566744270643618</v>
      </c>
      <c r="P83" s="28">
        <f>M83/SQRT((COUNT(C81:C83)+COUNT(G81:G83)/2))</f>
        <v>6.2916341028715822E-2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215"/>
  <sheetViews>
    <sheetView showGridLines="0" topLeftCell="A193" workbookViewId="0">
      <selection activeCell="O92" sqref="O92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.140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8.7109375" style="34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5" t="s">
        <v>2</v>
      </c>
      <c r="P2" s="13" t="s">
        <v>5</v>
      </c>
    </row>
    <row r="3" spans="2:16" ht="15.75">
      <c r="C3" s="38" t="s">
        <v>136</v>
      </c>
      <c r="D3" s="39"/>
      <c r="E3" s="40"/>
      <c r="F3" s="19"/>
      <c r="G3" s="41" t="s">
        <v>78</v>
      </c>
      <c r="H3" s="41"/>
      <c r="I3" s="41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>
        <v>23.604156</v>
      </c>
      <c r="D5" s="12"/>
      <c r="E5" s="9"/>
      <c r="F5" s="9"/>
      <c r="G5" s="32">
        <v>14.02400016784668</v>
      </c>
      <c r="H5" s="12"/>
      <c r="I5" s="9"/>
      <c r="J5" s="9"/>
      <c r="K5" s="9"/>
      <c r="L5" s="9"/>
      <c r="M5" s="9"/>
      <c r="N5" s="9"/>
      <c r="O5" s="36"/>
    </row>
    <row r="6" spans="2:16">
      <c r="B6" s="2" t="s">
        <v>4</v>
      </c>
      <c r="C6"/>
      <c r="D6" s="11"/>
      <c r="E6" s="9"/>
      <c r="F6" s="9"/>
      <c r="G6" s="32">
        <v>14.034999847412109</v>
      </c>
      <c r="H6" s="11"/>
      <c r="I6" s="9"/>
      <c r="J6" s="9"/>
      <c r="K6" s="9"/>
      <c r="L6" s="9"/>
      <c r="M6" s="9"/>
      <c r="N6" s="9"/>
      <c r="O6" s="36"/>
    </row>
    <row r="7" spans="2:16" ht="15.75">
      <c r="B7" s="2"/>
      <c r="C7">
        <v>23.460442</v>
      </c>
      <c r="D7" s="5">
        <f>STDEV(C5:C8)</f>
        <v>0.10162114395144295</v>
      </c>
      <c r="E7" s="1">
        <f>AVERAGE(C5:C8)</f>
        <v>23.532299000000002</v>
      </c>
      <c r="F7" s="9"/>
      <c r="G7" s="32">
        <v>14.088000297546387</v>
      </c>
      <c r="H7" s="4">
        <f>STDEV(G5:G8)</f>
        <v>3.422001672159506E-2</v>
      </c>
      <c r="I7" s="1">
        <f>AVERAGE(G5:G8)</f>
        <v>14.049000104268393</v>
      </c>
      <c r="J7" s="9"/>
      <c r="K7" s="3">
        <f>E7-I7</f>
        <v>9.4832988957316093</v>
      </c>
      <c r="L7" s="1">
        <f>K7-$K$7</f>
        <v>0</v>
      </c>
      <c r="M7" s="29">
        <f>SQRT((D7*D7)+(H7*H7))</f>
        <v>0.10722810472271781</v>
      </c>
      <c r="N7" s="16"/>
      <c r="O7" s="37">
        <f>POWER(2,-L7)</f>
        <v>1</v>
      </c>
      <c r="P7" s="28">
        <f>M7/SQRT((COUNT(C5:C8)+COUNT(G5:G8)/2))</f>
        <v>5.7315832872218121E-2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6"/>
    </row>
    <row r="9" spans="2:16">
      <c r="B9" t="s">
        <v>9</v>
      </c>
      <c r="C9">
        <v>23.473037999999999</v>
      </c>
      <c r="D9" s="12"/>
      <c r="E9" s="9"/>
      <c r="F9" s="9"/>
      <c r="G9" s="32">
        <v>17.246000289916992</v>
      </c>
      <c r="I9" s="9"/>
      <c r="J9" s="9"/>
      <c r="K9" s="9"/>
      <c r="L9" s="9"/>
      <c r="M9" s="9"/>
      <c r="N9" s="9"/>
      <c r="O9" s="36"/>
    </row>
    <row r="10" spans="2:16">
      <c r="B10" t="s">
        <v>9</v>
      </c>
      <c r="C10">
        <v>23.271656</v>
      </c>
      <c r="D10" s="11"/>
      <c r="E10" s="9"/>
      <c r="F10" s="9"/>
      <c r="G10" s="32">
        <v>17.49799919128418</v>
      </c>
      <c r="H10" s="11"/>
      <c r="I10" s="9"/>
      <c r="J10" s="9"/>
      <c r="K10" s="9"/>
      <c r="L10" s="9"/>
      <c r="M10" s="9"/>
      <c r="N10" s="9"/>
      <c r="O10" s="36"/>
    </row>
    <row r="11" spans="2:16" ht="15.75">
      <c r="B11" t="s">
        <v>9</v>
      </c>
      <c r="C11">
        <v>22.987784999999999</v>
      </c>
      <c r="D11" s="5">
        <f>STDEV(C9:C11)</f>
        <v>0.24379223687865664</v>
      </c>
      <c r="E11" s="1">
        <f>AVERAGE(C9:C11)</f>
        <v>23.244159666666665</v>
      </c>
      <c r="F11" s="9"/>
      <c r="G11" s="32">
        <v>17.200000762939453</v>
      </c>
      <c r="H11" s="4">
        <f>STDEV(G9:G11)</f>
        <v>0.16042779583993227</v>
      </c>
      <c r="I11" s="1">
        <f>AVERAGE(G9:G11)</f>
        <v>17.314666748046875</v>
      </c>
      <c r="J11" s="9"/>
      <c r="K11" s="1">
        <f>E11-I11</f>
        <v>5.9294929186197898</v>
      </c>
      <c r="L11" s="1">
        <f>K11-$K$7</f>
        <v>-3.5538059771118196</v>
      </c>
      <c r="M11" s="29">
        <f>SQRT((D11*D11)+(H11*H11))</f>
        <v>0.29184196483774916</v>
      </c>
      <c r="N11" s="16"/>
      <c r="O11" s="37">
        <f>POWER(2,-L11)</f>
        <v>11.74362562392356</v>
      </c>
      <c r="P11" s="28">
        <f>M11/SQRT((COUNT(C9:C11)+COUNT(G9:G11)/2))</f>
        <v>0.13757562158105227</v>
      </c>
    </row>
    <row r="12" spans="2:16">
      <c r="B12" t="s">
        <v>10</v>
      </c>
      <c r="C12">
        <v>24.657098999999999</v>
      </c>
      <c r="D12" s="12"/>
      <c r="E12" s="9"/>
      <c r="F12" s="9"/>
      <c r="G12" s="32">
        <v>19.156000137329102</v>
      </c>
      <c r="I12" s="9"/>
      <c r="J12" s="9"/>
      <c r="K12" s="9"/>
      <c r="L12" s="9"/>
      <c r="M12" s="9"/>
      <c r="N12" s="9"/>
      <c r="O12" s="36"/>
    </row>
    <row r="13" spans="2:16">
      <c r="B13" t="s">
        <v>10</v>
      </c>
      <c r="C13">
        <v>24.669615</v>
      </c>
      <c r="D13" s="11"/>
      <c r="E13" s="9"/>
      <c r="F13" s="9"/>
      <c r="G13" s="32">
        <v>19.131999969482422</v>
      </c>
      <c r="H13" s="11"/>
      <c r="I13" s="9"/>
      <c r="J13" s="9"/>
      <c r="K13" s="9"/>
      <c r="L13" s="9"/>
      <c r="M13" s="9"/>
      <c r="N13" s="9"/>
      <c r="O13" s="36"/>
    </row>
    <row r="14" spans="2:16" ht="15.75">
      <c r="B14" t="s">
        <v>10</v>
      </c>
      <c r="C14">
        <v>24.411999999999999</v>
      </c>
      <c r="D14" s="5">
        <f>STDEV(C12:C14)</f>
        <v>0.14525589964037064</v>
      </c>
      <c r="E14" s="1">
        <f>AVERAGE(C12:C14)</f>
        <v>24.57957133333333</v>
      </c>
      <c r="F14" s="9"/>
      <c r="G14" s="32">
        <v>19.141000747680664</v>
      </c>
      <c r="H14" s="4">
        <f>STDEV(G12:G14)</f>
        <v>1.2124381459607217E-2</v>
      </c>
      <c r="I14" s="1">
        <f>AVERAGE(G12:G14)</f>
        <v>19.14300028483073</v>
      </c>
      <c r="J14" s="9"/>
      <c r="K14" s="1">
        <f>E14-I14</f>
        <v>5.4365710485026</v>
      </c>
      <c r="L14" s="1">
        <f>K14-$K$7</f>
        <v>-4.0467278472290094</v>
      </c>
      <c r="M14" s="29">
        <f>SQRT((D14*D14)+(H14*H14))</f>
        <v>0.14576102704808133</v>
      </c>
      <c r="N14" s="16"/>
      <c r="O14" s="37">
        <f>POWER(2,-L14)</f>
        <v>16.526712278036861</v>
      </c>
      <c r="P14" s="28">
        <f>M14/SQRT((COUNT(C12:C14)+COUNT(G12:G14)/2))</f>
        <v>6.8712407105609399E-2</v>
      </c>
    </row>
    <row r="15" spans="2:16">
      <c r="B15" t="s">
        <v>11</v>
      </c>
      <c r="C15">
        <v>22.046534999999999</v>
      </c>
      <c r="D15" s="12"/>
      <c r="E15" s="9"/>
      <c r="F15" s="9"/>
      <c r="G15" s="32">
        <v>17.496000289916992</v>
      </c>
      <c r="I15" s="9"/>
      <c r="J15" s="9"/>
      <c r="K15" s="9"/>
      <c r="L15" s="9"/>
      <c r="M15" s="9"/>
      <c r="N15" s="9"/>
      <c r="O15" s="36"/>
    </row>
    <row r="16" spans="2:16">
      <c r="B16" t="s">
        <v>11</v>
      </c>
      <c r="C16">
        <v>22.320786999999999</v>
      </c>
      <c r="D16" s="11"/>
      <c r="E16" s="9"/>
      <c r="F16" s="9"/>
      <c r="G16" s="32">
        <v>17.554000854492187</v>
      </c>
      <c r="H16" s="11"/>
      <c r="I16" s="9"/>
      <c r="J16" s="9"/>
      <c r="K16" s="9"/>
      <c r="L16" s="9"/>
      <c r="M16" s="9"/>
      <c r="N16" s="9"/>
      <c r="O16" s="36"/>
    </row>
    <row r="17" spans="2:16" ht="15.75">
      <c r="B17" t="s">
        <v>11</v>
      </c>
      <c r="C17">
        <v>22.437168</v>
      </c>
      <c r="D17" s="5">
        <f>STDEV(C15:C17)</f>
        <v>0.20056289011754544</v>
      </c>
      <c r="E17" s="1">
        <f>AVERAGE(C15:C17)</f>
        <v>22.268163333333334</v>
      </c>
      <c r="F17" s="9"/>
      <c r="G17" s="32">
        <v>17.531999588012695</v>
      </c>
      <c r="H17" s="4">
        <f>STDEV(G15:G17)</f>
        <v>2.9280456169961794E-2</v>
      </c>
      <c r="I17" s="1">
        <f>AVERAGE(G15:G17)</f>
        <v>17.527333577473957</v>
      </c>
      <c r="J17" s="9"/>
      <c r="K17" s="1">
        <f>E17-I17</f>
        <v>4.7408297558593766</v>
      </c>
      <c r="L17" s="1">
        <f>K17-$K$7</f>
        <v>-4.7424691398722327</v>
      </c>
      <c r="M17" s="29">
        <f>SQRT((D17*D17)+(H17*H17))</f>
        <v>0.20268896863377558</v>
      </c>
      <c r="N17" s="16"/>
      <c r="O17" s="37">
        <f>POWER(2,-L17)</f>
        <v>26.768588071327123</v>
      </c>
      <c r="P17" s="28">
        <f>M17/SQRT((COUNT(C15:C17)+COUNT(G15:G17)/2))</f>
        <v>9.5548496128433441E-2</v>
      </c>
    </row>
    <row r="18" spans="2:16">
      <c r="B18" t="s">
        <v>12</v>
      </c>
      <c r="C18"/>
      <c r="D18" s="12"/>
      <c r="E18" s="9"/>
      <c r="F18" s="9"/>
      <c r="G18" s="32">
        <v>17.917999267578125</v>
      </c>
      <c r="I18" s="9"/>
      <c r="J18" s="9"/>
      <c r="K18" s="9"/>
      <c r="L18" s="9"/>
      <c r="M18" s="9"/>
      <c r="N18" s="9"/>
      <c r="O18" s="36"/>
    </row>
    <row r="19" spans="2:16">
      <c r="B19" t="s">
        <v>12</v>
      </c>
      <c r="C19">
        <v>22.781147000000001</v>
      </c>
      <c r="D19" s="11"/>
      <c r="E19" s="9"/>
      <c r="F19" s="9"/>
      <c r="G19" s="32">
        <v>17.933000564575195</v>
      </c>
      <c r="H19" s="11"/>
      <c r="I19" s="9"/>
      <c r="J19" s="9"/>
      <c r="K19" s="9"/>
      <c r="L19" s="9"/>
      <c r="M19" s="9"/>
      <c r="N19" s="9"/>
      <c r="O19" s="36"/>
    </row>
    <row r="20" spans="2:16" ht="15.75">
      <c r="B20" t="s">
        <v>12</v>
      </c>
      <c r="C20">
        <v>22.72513</v>
      </c>
      <c r="D20" s="5">
        <f>STDEV(C18:C20)</f>
        <v>3.9610000561727289E-2</v>
      </c>
      <c r="E20" s="1">
        <f>AVERAGE(C18:C20)</f>
        <v>22.753138499999999</v>
      </c>
      <c r="F20" s="9"/>
      <c r="G20" s="32">
        <v>17.934999465942383</v>
      </c>
      <c r="H20" s="4">
        <f>STDEV(G18:G20)</f>
        <v>9.2919433085349879E-3</v>
      </c>
      <c r="I20" s="1">
        <f>AVERAGE(G18:G20)</f>
        <v>17.928666432698567</v>
      </c>
      <c r="J20" s="9"/>
      <c r="K20" s="1">
        <f>E20-I20</f>
        <v>4.8244720673014321</v>
      </c>
      <c r="L20" s="1">
        <f>K20-$K$7</f>
        <v>-4.6588268284301773</v>
      </c>
      <c r="M20" s="29">
        <f>SQRT((D20*D20)+(H20*H20))</f>
        <v>4.0685284255478224E-2</v>
      </c>
      <c r="N20" s="16"/>
      <c r="O20" s="37">
        <f>POWER(2,-L20)</f>
        <v>25.260772056444562</v>
      </c>
      <c r="P20" s="28">
        <f>M20/SQRT((COUNT(C18:C20)+COUNT(G18:G20)/2))</f>
        <v>2.1747199195358235E-2</v>
      </c>
    </row>
    <row r="21" spans="2:16">
      <c r="B21" t="s">
        <v>13</v>
      </c>
      <c r="C21">
        <v>23.56514</v>
      </c>
      <c r="D21" s="12"/>
      <c r="E21" s="9"/>
      <c r="F21" s="9"/>
      <c r="G21" s="32">
        <v>16.947999954223633</v>
      </c>
      <c r="I21" s="9"/>
      <c r="J21" s="9"/>
      <c r="K21" s="9"/>
      <c r="L21" s="9"/>
      <c r="M21" s="9"/>
      <c r="N21" s="9"/>
      <c r="O21" s="36"/>
    </row>
    <row r="22" spans="2:16">
      <c r="B22" t="s">
        <v>13</v>
      </c>
      <c r="C22">
        <v>23.306992000000001</v>
      </c>
      <c r="D22" s="11"/>
      <c r="E22" s="9"/>
      <c r="F22" s="9"/>
      <c r="G22" s="32">
        <v>16.936000823974609</v>
      </c>
      <c r="H22" s="11"/>
      <c r="I22" s="9"/>
      <c r="J22" s="9"/>
      <c r="K22" s="9"/>
      <c r="L22" s="9"/>
      <c r="M22" s="9"/>
      <c r="N22" s="9"/>
      <c r="O22" s="36"/>
    </row>
    <row r="23" spans="2:16" ht="15.75">
      <c r="B23" t="s">
        <v>13</v>
      </c>
      <c r="C23">
        <v>23.29449</v>
      </c>
      <c r="D23" s="5">
        <f>STDEV(C21:C23)</f>
        <v>0.15277876838094964</v>
      </c>
      <c r="E23" s="1">
        <f>AVERAGE(C21:C23)</f>
        <v>23.388874000000001</v>
      </c>
      <c r="F23" s="9"/>
      <c r="G23" s="32">
        <v>17.041999816894531</v>
      </c>
      <c r="H23" s="4">
        <f>STDEV(G21:G23)</f>
        <v>5.804558525980312E-2</v>
      </c>
      <c r="I23" s="1">
        <f>AVERAGE(G21:G23)</f>
        <v>16.97533353169759</v>
      </c>
      <c r="J23" s="9"/>
      <c r="K23" s="1">
        <f>E23-I23</f>
        <v>6.4135404683024113</v>
      </c>
      <c r="L23" s="1">
        <f>K23-$K$7</f>
        <v>-3.069758427429198</v>
      </c>
      <c r="M23" s="29">
        <f>SQRT((D23*D23)+(H23*H23))</f>
        <v>0.16343390724128495</v>
      </c>
      <c r="N23" s="16"/>
      <c r="O23" s="37">
        <f>POWER(2,-L23)</f>
        <v>8.3963274253162705</v>
      </c>
      <c r="P23" s="28">
        <f>M23/SQRT((COUNT(C21:C23)+COUNT(G21:G23)/2))</f>
        <v>7.7043482724083859E-2</v>
      </c>
    </row>
    <row r="24" spans="2:16">
      <c r="B24" t="s">
        <v>14</v>
      </c>
      <c r="C24">
        <v>23.734241000000001</v>
      </c>
      <c r="D24" s="12"/>
      <c r="E24" s="9"/>
      <c r="F24" s="9"/>
      <c r="G24" s="32">
        <v>17.853000640869141</v>
      </c>
      <c r="I24" s="9"/>
      <c r="J24" s="9"/>
      <c r="K24" s="9"/>
      <c r="L24" s="9"/>
      <c r="M24" s="9"/>
      <c r="N24" s="9"/>
      <c r="O24" s="36"/>
    </row>
    <row r="25" spans="2:16">
      <c r="B25" t="s">
        <v>14</v>
      </c>
      <c r="C25">
        <v>23.646274999999999</v>
      </c>
      <c r="D25" s="11"/>
      <c r="E25" s="9"/>
      <c r="F25" s="9"/>
      <c r="G25" s="32">
        <v>17.919000625610352</v>
      </c>
      <c r="H25" s="11"/>
      <c r="I25" s="9"/>
      <c r="J25" s="9"/>
      <c r="K25" s="9"/>
      <c r="L25" s="9"/>
      <c r="M25" s="9"/>
      <c r="N25" s="9"/>
      <c r="O25" s="36"/>
    </row>
    <row r="26" spans="2:16" ht="15.75">
      <c r="B26" t="s">
        <v>14</v>
      </c>
      <c r="C26">
        <v>23.610823</v>
      </c>
      <c r="D26" s="5">
        <f>STDEV(C24:C26)</f>
        <v>6.3543769933278343E-2</v>
      </c>
      <c r="E26" s="1">
        <f>AVERAGE(C24:C26)</f>
        <v>23.663779666666667</v>
      </c>
      <c r="F26" s="9"/>
      <c r="G26" s="32">
        <v>17.940999984741211</v>
      </c>
      <c r="H26" s="4">
        <f>STDEV(G24:G26)</f>
        <v>4.5796386884271928E-2</v>
      </c>
      <c r="I26" s="1">
        <f>AVERAGE(G24:G26)</f>
        <v>17.904333750406902</v>
      </c>
      <c r="J26" s="9"/>
      <c r="K26" s="1">
        <f>E26-I26</f>
        <v>5.7594459162597644</v>
      </c>
      <c r="L26" s="1">
        <f>K26-$K$7</f>
        <v>-3.7238529794718449</v>
      </c>
      <c r="M26" s="29">
        <f>SQRT((D26*D26)+(H26*H26))</f>
        <v>7.832700523438467E-2</v>
      </c>
      <c r="N26" s="16"/>
      <c r="O26" s="37">
        <f>POWER(2,-L26)</f>
        <v>13.212696105929465</v>
      </c>
      <c r="P26" s="28">
        <f>M26/SQRT((COUNT(C24:C26)+COUNT(G24:G26)/2))</f>
        <v>3.6923704367511738E-2</v>
      </c>
    </row>
    <row r="27" spans="2:16">
      <c r="B27" t="s">
        <v>15</v>
      </c>
      <c r="C27"/>
      <c r="D27" s="12"/>
      <c r="E27" s="9"/>
      <c r="F27" s="9"/>
      <c r="G27" s="32">
        <v>17.454000473022461</v>
      </c>
      <c r="I27" s="9"/>
      <c r="J27" s="9"/>
      <c r="K27" s="9"/>
      <c r="L27" s="9"/>
      <c r="M27" s="9"/>
      <c r="N27" s="9"/>
      <c r="O27" s="36"/>
    </row>
    <row r="28" spans="2:16">
      <c r="B28" t="s">
        <v>15</v>
      </c>
      <c r="C28">
        <v>23.788762999999999</v>
      </c>
      <c r="D28" s="11"/>
      <c r="E28" s="9"/>
      <c r="F28" s="9"/>
      <c r="G28" s="32"/>
      <c r="H28" s="11"/>
      <c r="I28" s="9"/>
      <c r="J28" s="9"/>
      <c r="K28" s="9"/>
      <c r="L28" s="9"/>
      <c r="M28" s="9"/>
      <c r="N28" s="9"/>
      <c r="O28" s="36"/>
    </row>
    <row r="29" spans="2:16" ht="15.75">
      <c r="B29" t="s">
        <v>15</v>
      </c>
      <c r="C29">
        <v>23.446178</v>
      </c>
      <c r="D29" s="5">
        <f>STDEV(C27:C29)</f>
        <v>0.24224417663251446</v>
      </c>
      <c r="E29" s="1">
        <f>AVERAGE(C27:C29)</f>
        <v>23.6174705</v>
      </c>
      <c r="F29" s="9"/>
      <c r="G29" s="32">
        <v>17.577999114990234</v>
      </c>
      <c r="H29" s="4">
        <f>STDEV(G27:G29)</f>
        <v>8.7680280593335422E-2</v>
      </c>
      <c r="I29" s="1">
        <f>AVERAGE(G27:G29)</f>
        <v>17.515999794006348</v>
      </c>
      <c r="J29" s="9"/>
      <c r="K29" s="1">
        <f>E29-I29</f>
        <v>6.1014707059936519</v>
      </c>
      <c r="L29" s="1">
        <f>K29-$K$7</f>
        <v>-3.3818281897379574</v>
      </c>
      <c r="M29" s="29">
        <f>SQRT((D29*D29)+(H29*H29))</f>
        <v>0.25762389779927425</v>
      </c>
      <c r="N29" s="16"/>
      <c r="O29" s="37">
        <f>POWER(2,-L29)</f>
        <v>10.423935736576507</v>
      </c>
      <c r="P29" s="28">
        <f>M29/SQRT((COUNT(C27:C29)+COUNT(G27:G29)/2))</f>
        <v>0.14873922674409162</v>
      </c>
    </row>
    <row r="30" spans="2:16">
      <c r="B30" t="s">
        <v>16</v>
      </c>
      <c r="C30">
        <v>23.731466000000001</v>
      </c>
      <c r="D30" s="12"/>
      <c r="E30" s="9"/>
      <c r="F30" s="9"/>
      <c r="G30" s="32">
        <v>17.952999114990234</v>
      </c>
      <c r="I30" s="9"/>
      <c r="J30" s="9"/>
      <c r="K30" s="9"/>
      <c r="L30" s="9"/>
      <c r="M30" s="9"/>
      <c r="N30" s="9"/>
      <c r="O30" s="36"/>
    </row>
    <row r="31" spans="2:16">
      <c r="B31" t="s">
        <v>16</v>
      </c>
      <c r="C31">
        <v>23.87884</v>
      </c>
      <c r="D31" s="11"/>
      <c r="E31" s="9"/>
      <c r="F31" s="9"/>
      <c r="G31" s="32">
        <v>18</v>
      </c>
      <c r="H31" s="11"/>
      <c r="I31" s="9"/>
      <c r="J31" s="9"/>
      <c r="K31" s="9"/>
      <c r="L31" s="9"/>
      <c r="M31" s="9"/>
      <c r="N31" s="9"/>
      <c r="O31" s="36"/>
    </row>
    <row r="32" spans="2:16" ht="15.75">
      <c r="B32" t="s">
        <v>16</v>
      </c>
      <c r="C32">
        <v>23.617515999999998</v>
      </c>
      <c r="D32" s="5">
        <f>STDEV(C30:C32)</f>
        <v>0.13101776683081406</v>
      </c>
      <c r="E32" s="1">
        <f>AVERAGE(C30:C32)</f>
        <v>23.742607333333336</v>
      </c>
      <c r="F32" s="9"/>
      <c r="G32" s="32">
        <v>18.125999450683594</v>
      </c>
      <c r="H32" s="4">
        <f>STDEV(G30:G32)</f>
        <v>8.9455818624133876E-2</v>
      </c>
      <c r="I32" s="1">
        <f>AVERAGE(G30:G32)</f>
        <v>18.026332855224609</v>
      </c>
      <c r="J32" s="9"/>
      <c r="K32" s="1">
        <f>E32-I32</f>
        <v>5.7162744781087262</v>
      </c>
      <c r="L32" s="1">
        <f>K32-$K$7</f>
        <v>-3.7670244176228831</v>
      </c>
      <c r="M32" s="29">
        <f>SQRT((D32*D32)+(H32*H32))</f>
        <v>0.15864425205801658</v>
      </c>
      <c r="N32" s="16"/>
      <c r="O32" s="37">
        <f>POWER(2,-L32)</f>
        <v>13.614050088040397</v>
      </c>
      <c r="P32" s="28">
        <f>M32/SQRT((COUNT(C30:C32)+COUNT(G30:G32)/2))</f>
        <v>7.4785617617660949E-2</v>
      </c>
    </row>
    <row r="33" spans="2:16">
      <c r="B33" t="s">
        <v>17</v>
      </c>
      <c r="C33">
        <v>21.447706</v>
      </c>
      <c r="D33" s="12"/>
      <c r="E33" s="9"/>
      <c r="F33" s="9"/>
      <c r="G33" s="32">
        <v>17.570999145507812</v>
      </c>
      <c r="I33" s="9"/>
      <c r="J33" s="9"/>
      <c r="K33" s="9"/>
      <c r="L33" s="9"/>
      <c r="M33" s="9"/>
      <c r="N33" s="9"/>
      <c r="O33" s="36"/>
    </row>
    <row r="34" spans="2:16">
      <c r="B34" t="s">
        <v>17</v>
      </c>
      <c r="C34"/>
      <c r="D34" s="11"/>
      <c r="E34" s="9"/>
      <c r="F34" s="9"/>
      <c r="G34" s="32">
        <v>17.243999481201172</v>
      </c>
      <c r="H34" s="11"/>
      <c r="I34" s="9"/>
      <c r="J34" s="9"/>
      <c r="K34" s="9"/>
      <c r="L34" s="9"/>
      <c r="M34" s="9"/>
      <c r="N34" s="9"/>
      <c r="O34" s="36"/>
    </row>
    <row r="35" spans="2:16" ht="15.75">
      <c r="B35" t="s">
        <v>17</v>
      </c>
      <c r="C35">
        <v>21.586760999999999</v>
      </c>
      <c r="D35" s="5">
        <f>STDEV(C33:C35)</f>
        <v>9.832673345789468E-2</v>
      </c>
      <c r="E35" s="1">
        <f>AVERAGE(C33:C35)</f>
        <v>21.5172335</v>
      </c>
      <c r="F35" s="9"/>
      <c r="G35" s="32">
        <v>17.141000747680664</v>
      </c>
      <c r="H35" s="4">
        <f>STDEV(G33:G35)</f>
        <v>0.22451285846524058</v>
      </c>
      <c r="I35" s="1">
        <f>AVERAGE(G33:G35)</f>
        <v>17.318666458129883</v>
      </c>
      <c r="J35" s="9"/>
      <c r="K35" s="1">
        <f>E35-I35</f>
        <v>4.1985670418701169</v>
      </c>
      <c r="L35" s="1">
        <f>K35-$K$7</f>
        <v>-5.2847318538614925</v>
      </c>
      <c r="M35" s="29">
        <f>SQRT((D35*D35)+(H35*H35))</f>
        <v>0.2451003266597844</v>
      </c>
      <c r="N35" s="16"/>
      <c r="O35" s="37">
        <f>POWER(2,-L35)</f>
        <v>38.981882406802413</v>
      </c>
      <c r="P35" s="28">
        <f>M35/SQRT((COUNT(C33:C35)+COUNT(G33:G35)/2))</f>
        <v>0.13101163539246977</v>
      </c>
    </row>
    <row r="36" spans="2:16">
      <c r="B36" t="s">
        <v>18</v>
      </c>
      <c r="C36">
        <v>22.964390000000002</v>
      </c>
      <c r="D36" s="12"/>
      <c r="E36" s="9"/>
      <c r="F36" s="9"/>
      <c r="G36" s="32">
        <v>17.885000228881836</v>
      </c>
      <c r="I36" s="9"/>
      <c r="J36" s="9"/>
      <c r="K36" s="9"/>
      <c r="L36" s="9"/>
      <c r="M36" s="9"/>
      <c r="N36" s="9"/>
      <c r="O36" s="36"/>
    </row>
    <row r="37" spans="2:16">
      <c r="B37" t="s">
        <v>18</v>
      </c>
      <c r="C37">
        <v>22.644622999999999</v>
      </c>
      <c r="D37" s="11"/>
      <c r="E37" s="9"/>
      <c r="F37" s="9"/>
      <c r="G37" s="32">
        <v>17.926000595092773</v>
      </c>
      <c r="H37" s="11"/>
      <c r="I37" s="9"/>
      <c r="J37" s="9"/>
      <c r="K37" s="9"/>
      <c r="L37" s="9"/>
      <c r="M37" s="9"/>
      <c r="N37" s="9"/>
      <c r="O37" s="36"/>
    </row>
    <row r="38" spans="2:16" ht="15.75">
      <c r="B38" t="s">
        <v>18</v>
      </c>
      <c r="C38">
        <v>22.858706000000002</v>
      </c>
      <c r="D38" s="5">
        <f>STDEV(C36:C38)</f>
        <v>0.16291693846570285</v>
      </c>
      <c r="E38" s="1">
        <f>AVERAGE(C36:C38)</f>
        <v>22.822573000000002</v>
      </c>
      <c r="F38" s="9"/>
      <c r="G38" s="32">
        <v>17.893999099731445</v>
      </c>
      <c r="H38" s="4">
        <f>STDEV(G36:G38)</f>
        <v>2.1548802794896519E-2</v>
      </c>
      <c r="I38" s="1">
        <f>AVERAGE(G36:G38)</f>
        <v>17.901666641235352</v>
      </c>
      <c r="J38" s="9"/>
      <c r="K38" s="1">
        <f>E38-I38</f>
        <v>4.9209063587646504</v>
      </c>
      <c r="L38" s="1">
        <f>K38-$K$7</f>
        <v>-4.5623925369669589</v>
      </c>
      <c r="M38" s="29">
        <f>SQRT((D38*D38)+(H38*H38))</f>
        <v>0.16433587478372136</v>
      </c>
      <c r="N38" s="16"/>
      <c r="O38" s="37">
        <f>POWER(2,-L38)</f>
        <v>23.627458314494753</v>
      </c>
      <c r="P38" s="28">
        <f>M38/SQRT((COUNT(C36:C38)+COUNT(G36:G38)/2))</f>
        <v>7.7468674301195167E-2</v>
      </c>
    </row>
    <row r="39" spans="2:16">
      <c r="B39" t="s">
        <v>19</v>
      </c>
      <c r="C39">
        <v>22.043313999999999</v>
      </c>
      <c r="D39" s="12"/>
      <c r="E39" s="9"/>
      <c r="F39" s="9"/>
      <c r="G39" s="32">
        <v>16.433000564575195</v>
      </c>
      <c r="I39" s="9"/>
      <c r="J39" s="9"/>
      <c r="K39" s="9"/>
      <c r="L39" s="9"/>
      <c r="M39" s="9"/>
      <c r="N39" s="9"/>
      <c r="O39" s="36"/>
    </row>
    <row r="40" spans="2:16">
      <c r="B40" t="s">
        <v>19</v>
      </c>
      <c r="C40">
        <v>22.377849999999999</v>
      </c>
      <c r="D40" s="11"/>
      <c r="E40" s="9"/>
      <c r="F40" s="9"/>
      <c r="G40" s="32">
        <v>16.763999938964844</v>
      </c>
      <c r="H40" s="11"/>
      <c r="I40" s="9"/>
      <c r="J40" s="9"/>
      <c r="K40" s="9"/>
      <c r="L40" s="9"/>
      <c r="M40" s="9"/>
      <c r="N40" s="9"/>
      <c r="O40" s="36"/>
    </row>
    <row r="41" spans="2:16" ht="15.75">
      <c r="B41" t="s">
        <v>19</v>
      </c>
      <c r="C41">
        <v>22.63531</v>
      </c>
      <c r="D41" s="5">
        <f>STDEV(C39:C41)</f>
        <v>0.29683307624336519</v>
      </c>
      <c r="E41" s="1">
        <f>AVERAGE(C39:C41)</f>
        <v>22.352157999999999</v>
      </c>
      <c r="F41" s="9"/>
      <c r="G41" s="32">
        <v>16.48699951171875</v>
      </c>
      <c r="H41" s="4">
        <f>STDEV(G39:G41)</f>
        <v>0.17757895372357421</v>
      </c>
      <c r="I41" s="1">
        <f>AVERAGE(G39:G41)</f>
        <v>16.561333338419598</v>
      </c>
      <c r="J41" s="9"/>
      <c r="K41" s="1">
        <f>E41-I41</f>
        <v>5.7908246615804018</v>
      </c>
      <c r="L41" s="1">
        <f>K41-$K$7</f>
        <v>-3.6924742341512076</v>
      </c>
      <c r="M41" s="29">
        <f>SQRT((D41*D41)+(H41*H41))</f>
        <v>0.34589616933070938</v>
      </c>
      <c r="N41" s="16"/>
      <c r="O41" s="37">
        <f>POWER(2,-L41)</f>
        <v>12.92842149733559</v>
      </c>
      <c r="P41" s="28">
        <f>M41/SQRT((COUNT(C39:C41)+COUNT(G39:G41)/2))</f>
        <v>0.16305701794679661</v>
      </c>
    </row>
    <row r="42" spans="2:16">
      <c r="B42" t="s">
        <v>20</v>
      </c>
      <c r="C42">
        <v>25.055489999999999</v>
      </c>
      <c r="D42" s="12"/>
      <c r="E42" s="9"/>
      <c r="F42" s="9"/>
      <c r="G42" s="32">
        <v>19.090000152587891</v>
      </c>
      <c r="I42" s="9"/>
      <c r="J42" s="9"/>
      <c r="K42" s="9"/>
      <c r="L42" s="9"/>
      <c r="M42" s="9"/>
      <c r="N42" s="9"/>
      <c r="O42" s="36"/>
    </row>
    <row r="43" spans="2:16">
      <c r="B43" t="s">
        <v>20</v>
      </c>
      <c r="C43">
        <v>25.174318</v>
      </c>
      <c r="D43" s="11"/>
      <c r="E43" s="9"/>
      <c r="F43" s="9"/>
      <c r="G43" s="32">
        <v>19.093999862670898</v>
      </c>
      <c r="H43" s="11"/>
      <c r="I43" s="9"/>
      <c r="J43" s="9"/>
      <c r="K43" s="9"/>
      <c r="L43" s="9"/>
      <c r="M43" s="9"/>
      <c r="N43" s="9"/>
      <c r="O43" s="36"/>
    </row>
    <row r="44" spans="2:16" ht="15.75">
      <c r="B44" t="s">
        <v>20</v>
      </c>
      <c r="C44">
        <v>25.464587999999999</v>
      </c>
      <c r="D44" s="5">
        <f>STDEV(C42:C44)</f>
        <v>0.2104510790691545</v>
      </c>
      <c r="E44" s="1">
        <f>AVERAGE(C42:C44)</f>
        <v>25.231465333333333</v>
      </c>
      <c r="F44" s="9"/>
      <c r="G44" s="32">
        <v>19.131999969482422</v>
      </c>
      <c r="H44" s="4">
        <f>STDEV(G42:G44)</f>
        <v>2.3180417085726539E-2</v>
      </c>
      <c r="I44" s="1">
        <f>AVERAGE(G42:G44)</f>
        <v>19.10533332824707</v>
      </c>
      <c r="J44" s="9"/>
      <c r="K44" s="1">
        <f>E44-I44</f>
        <v>6.1261320050862622</v>
      </c>
      <c r="L44" s="1">
        <f>K44-$K$7</f>
        <v>-3.3571668906453471</v>
      </c>
      <c r="M44" s="29">
        <f>SQRT((D44*D44)+(H44*H44))</f>
        <v>0.21172384943043088</v>
      </c>
      <c r="N44" s="16"/>
      <c r="O44" s="37">
        <f>POWER(2,-L44)</f>
        <v>10.2472642233512</v>
      </c>
      <c r="P44" s="28">
        <f>M44/SQRT((COUNT(C42:C44)+COUNT(G42:G44)/2))</f>
        <v>9.9807579780784819E-2</v>
      </c>
    </row>
    <row r="45" spans="2:16">
      <c r="B45" t="s">
        <v>21</v>
      </c>
      <c r="C45"/>
      <c r="D45" s="12"/>
      <c r="E45" s="9"/>
      <c r="F45" s="9"/>
      <c r="G45" s="32">
        <v>16.878999710083008</v>
      </c>
      <c r="I45" s="9"/>
      <c r="J45" s="9"/>
      <c r="K45" s="9"/>
      <c r="L45" s="9"/>
      <c r="M45" s="9"/>
      <c r="N45" s="9"/>
      <c r="O45" s="36"/>
    </row>
    <row r="46" spans="2:16">
      <c r="B46" t="s">
        <v>21</v>
      </c>
      <c r="C46">
        <v>21.6876</v>
      </c>
      <c r="D46" s="11"/>
      <c r="E46" s="9"/>
      <c r="F46" s="9"/>
      <c r="G46" s="32">
        <v>16.915000915527344</v>
      </c>
      <c r="H46" s="11"/>
      <c r="I46" s="9"/>
      <c r="J46" s="9"/>
      <c r="K46" s="9"/>
      <c r="L46" s="9"/>
      <c r="M46" s="9"/>
      <c r="N46" s="9"/>
      <c r="O46" s="36"/>
    </row>
    <row r="47" spans="2:16" ht="15.75">
      <c r="B47" t="s">
        <v>21</v>
      </c>
      <c r="C47">
        <v>21.486056999999999</v>
      </c>
      <c r="D47" s="5">
        <f>STDEV(C45:C47)</f>
        <v>0.14251242200068101</v>
      </c>
      <c r="E47" s="1">
        <f>AVERAGE(C45:C47)</f>
        <v>21.586828499999999</v>
      </c>
      <c r="F47" s="9"/>
      <c r="G47" s="32">
        <v>16.975000381469727</v>
      </c>
      <c r="H47" s="4">
        <f>STDEV(G45:G47)</f>
        <v>4.8497683129398388E-2</v>
      </c>
      <c r="I47" s="1">
        <f>AVERAGE(G45:G47)</f>
        <v>16.923000335693359</v>
      </c>
      <c r="J47" s="9"/>
      <c r="K47" s="1">
        <f>E47-I47</f>
        <v>4.6638281643066399</v>
      </c>
      <c r="L47" s="1">
        <f>K47-$K$7</f>
        <v>-4.8194707314249694</v>
      </c>
      <c r="M47" s="29">
        <f>SQRT((D47*D47)+(H47*H47))</f>
        <v>0.15053841932682741</v>
      </c>
      <c r="N47" s="16"/>
      <c r="O47" s="37">
        <f>POWER(2,-L47)</f>
        <v>28.236135243568487</v>
      </c>
      <c r="P47" s="28">
        <f>M47/SQRT((COUNT(C45:C47)+COUNT(G45:G47)/2))</f>
        <v>8.0466169809642399E-2</v>
      </c>
    </row>
    <row r="48" spans="2:16">
      <c r="B48" t="s">
        <v>22</v>
      </c>
      <c r="C48">
        <v>24.267264999999998</v>
      </c>
      <c r="D48" s="12"/>
      <c r="E48" s="9"/>
      <c r="F48" s="9"/>
      <c r="G48" s="32">
        <v>18.819000244140625</v>
      </c>
      <c r="I48" s="9"/>
      <c r="J48" s="9"/>
      <c r="K48" s="9"/>
      <c r="L48" s="9"/>
      <c r="M48" s="9"/>
      <c r="N48" s="9"/>
      <c r="O48" s="36"/>
    </row>
    <row r="49" spans="2:16">
      <c r="B49" t="s">
        <v>22</v>
      </c>
      <c r="C49">
        <v>24.284092000000001</v>
      </c>
      <c r="D49" s="11"/>
      <c r="E49" s="9"/>
      <c r="F49" s="9"/>
      <c r="G49" s="32">
        <v>18.934999465942383</v>
      </c>
      <c r="H49" s="11"/>
      <c r="I49" s="9"/>
      <c r="J49" s="9"/>
      <c r="K49" s="9"/>
      <c r="L49" s="9"/>
      <c r="M49" s="9"/>
      <c r="N49" s="9"/>
      <c r="O49" s="36"/>
    </row>
    <row r="50" spans="2:16" ht="15.75">
      <c r="B50" t="s">
        <v>22</v>
      </c>
      <c r="C50">
        <v>23.898577</v>
      </c>
      <c r="D50" s="5">
        <f>STDEV(C48:C50)</f>
        <v>0.21788215641224748</v>
      </c>
      <c r="E50" s="1">
        <f>AVERAGE(C48:C50)</f>
        <v>24.149978000000001</v>
      </c>
      <c r="F50" s="9"/>
      <c r="G50" s="32">
        <v>18.864999771118164</v>
      </c>
      <c r="H50" s="4">
        <f>STDEV(G48:G50)</f>
        <v>5.8411946860573119E-2</v>
      </c>
      <c r="I50" s="1">
        <f>AVERAGE(G48:G50)</f>
        <v>18.872999827067058</v>
      </c>
      <c r="J50" s="9"/>
      <c r="K50" s="1">
        <f>E50-I50</f>
        <v>5.2769781729329424</v>
      </c>
      <c r="L50" s="1">
        <f>K50-$K$7</f>
        <v>-4.206320722798667</v>
      </c>
      <c r="M50" s="29">
        <f>SQRT((D50*D50)+(H50*H50))</f>
        <v>0.22557612821150533</v>
      </c>
      <c r="N50" s="16"/>
      <c r="O50" s="37">
        <f>POWER(2,-L50)</f>
        <v>18.459873004203402</v>
      </c>
      <c r="P50" s="28">
        <f>M50/SQRT((COUNT(C48:C50)+COUNT(G48:G50)/2))</f>
        <v>0.106337606621441</v>
      </c>
    </row>
    <row r="51" spans="2:16">
      <c r="B51" t="s">
        <v>23</v>
      </c>
      <c r="C51">
        <v>23.936361000000002</v>
      </c>
      <c r="D51" s="12"/>
      <c r="E51" s="9"/>
      <c r="F51" s="9"/>
      <c r="G51" s="32">
        <v>17.916999816894531</v>
      </c>
      <c r="I51" s="9"/>
      <c r="J51" s="9"/>
      <c r="K51" s="9"/>
      <c r="L51" s="9"/>
      <c r="M51" s="9"/>
      <c r="N51" s="9"/>
      <c r="O51" s="36"/>
    </row>
    <row r="52" spans="2:16">
      <c r="B52" t="s">
        <v>23</v>
      </c>
      <c r="C52">
        <v>23.71163</v>
      </c>
      <c r="D52" s="11"/>
      <c r="E52" s="9"/>
      <c r="F52" s="9"/>
      <c r="G52" s="32">
        <v>18.061000823974609</v>
      </c>
      <c r="H52" s="11"/>
      <c r="I52" s="9"/>
      <c r="J52" s="9"/>
      <c r="K52" s="9"/>
      <c r="L52" s="9"/>
      <c r="M52" s="9"/>
      <c r="N52" s="9"/>
      <c r="O52" s="36"/>
    </row>
    <row r="53" spans="2:16" ht="15.75">
      <c r="B53" t="s">
        <v>23</v>
      </c>
      <c r="C53">
        <v>23.546669999999999</v>
      </c>
      <c r="D53" s="5">
        <f>STDEV(C51:C53)</f>
        <v>0.19560798358035777</v>
      </c>
      <c r="E53" s="1">
        <f>AVERAGE(C51:C53)</f>
        <v>23.731553666666667</v>
      </c>
      <c r="F53" s="9"/>
      <c r="G53" s="32">
        <v>18.187999725341797</v>
      </c>
      <c r="H53" s="4">
        <f>STDEV(G51:G53)</f>
        <v>0.13558881552132904</v>
      </c>
      <c r="I53" s="1">
        <f>AVERAGE(G51:G53)</f>
        <v>18.055333455403645</v>
      </c>
      <c r="J53" s="9"/>
      <c r="K53" s="1">
        <f>E53-I53</f>
        <v>5.676220211263022</v>
      </c>
      <c r="L53" s="1">
        <f>K53-$K$7</f>
        <v>-3.8070786844685873</v>
      </c>
      <c r="M53" s="29">
        <f>SQRT((D53*D53)+(H53*H53))</f>
        <v>0.23800590357142512</v>
      </c>
      <c r="N53" s="16"/>
      <c r="O53" s="37">
        <f>POWER(2,-L53)</f>
        <v>13.997319630333928</v>
      </c>
      <c r="P53" s="28">
        <f>M53/SQRT((COUNT(C51:C53)+COUNT(G51:G53)/2))</f>
        <v>0.11219705891852416</v>
      </c>
    </row>
    <row r="54" spans="2:16">
      <c r="B54" t="s">
        <v>24</v>
      </c>
      <c r="C54">
        <v>23.194642999999999</v>
      </c>
      <c r="D54" s="12"/>
      <c r="E54" s="9"/>
      <c r="F54" s="9"/>
      <c r="G54" s="32">
        <v>17.055000305175781</v>
      </c>
      <c r="I54" s="9"/>
      <c r="J54" s="9"/>
      <c r="K54" s="9"/>
      <c r="L54" s="9"/>
      <c r="M54" s="9"/>
      <c r="N54" s="9"/>
      <c r="O54" s="36"/>
    </row>
    <row r="55" spans="2:16">
      <c r="B55" t="s">
        <v>24</v>
      </c>
      <c r="C55">
        <v>23.424648000000001</v>
      </c>
      <c r="D55" s="11"/>
      <c r="E55" s="9"/>
      <c r="F55" s="9"/>
      <c r="G55" s="32">
        <v>17.048999786376953</v>
      </c>
      <c r="H55" s="11"/>
      <c r="I55" s="9"/>
      <c r="J55" s="9"/>
      <c r="K55" s="9"/>
      <c r="L55" s="9"/>
      <c r="M55" s="9"/>
      <c r="N55" s="9"/>
      <c r="O55" s="36"/>
    </row>
    <row r="56" spans="2:16" ht="15.75">
      <c r="B56" t="s">
        <v>24</v>
      </c>
      <c r="C56">
        <v>23.132764999999999</v>
      </c>
      <c r="D56" s="5">
        <f>STDEV(C54:C56)</f>
        <v>0.15380012602741183</v>
      </c>
      <c r="E56" s="1">
        <f>AVERAGE(C54:C56)</f>
        <v>23.250685333333337</v>
      </c>
      <c r="F56" s="9"/>
      <c r="G56" s="32">
        <v>17.099000930786133</v>
      </c>
      <c r="H56" s="4">
        <f>STDEV(G54:G56)</f>
        <v>2.7301330010901962E-2</v>
      </c>
      <c r="I56" s="1">
        <f>AVERAGE(G54:G56)</f>
        <v>17.067667007446289</v>
      </c>
      <c r="J56" s="9"/>
      <c r="K56" s="1">
        <f>E56-I56</f>
        <v>6.1830183258870477</v>
      </c>
      <c r="L56" s="1">
        <f>K56-$K$7</f>
        <v>-3.3002805698445616</v>
      </c>
      <c r="M56" s="29">
        <f>SQRT((D56*D56)+(H56*H56))</f>
        <v>0.15620448580758473</v>
      </c>
      <c r="N56" s="16"/>
      <c r="O56" s="37">
        <f>POWER(2,-L56)</f>
        <v>9.8510709192886594</v>
      </c>
      <c r="P56" s="28">
        <f>M56/SQRT((COUNT(C54:C56)+COUNT(G54:G56)/2))</f>
        <v>7.3635500777533988E-2</v>
      </c>
    </row>
    <row r="57" spans="2:16">
      <c r="B57" s="33" t="s">
        <v>25</v>
      </c>
      <c r="C57"/>
      <c r="D57" s="12"/>
      <c r="E57" s="9"/>
      <c r="F57" s="9"/>
      <c r="G57" s="32">
        <v>29.250999450683594</v>
      </c>
      <c r="I57" s="9"/>
      <c r="J57" s="9"/>
      <c r="K57" s="9"/>
      <c r="L57" s="9"/>
      <c r="M57" s="9"/>
      <c r="N57" s="9"/>
      <c r="O57" s="36"/>
    </row>
    <row r="58" spans="2:16">
      <c r="B58" s="33" t="s">
        <v>25</v>
      </c>
      <c r="C58">
        <v>34.828082999999999</v>
      </c>
      <c r="D58" s="11"/>
      <c r="E58" s="9"/>
      <c r="F58" s="9"/>
      <c r="G58" s="32">
        <v>29.259000778198242</v>
      </c>
      <c r="H58" s="11"/>
      <c r="I58" s="9"/>
      <c r="J58" s="9"/>
      <c r="K58" s="9"/>
      <c r="L58" s="9"/>
      <c r="M58" s="9"/>
      <c r="N58" s="9"/>
      <c r="O58" s="36"/>
    </row>
    <row r="59" spans="2:16" ht="15.75">
      <c r="B59" s="33" t="s">
        <v>25</v>
      </c>
      <c r="C59">
        <v>35.424750000000003</v>
      </c>
      <c r="D59" s="5">
        <f>STDEV(C57:C59)</f>
        <v>0.4219072818099458</v>
      </c>
      <c r="E59" s="1">
        <f>AVERAGE(C57:C59)</f>
        <v>35.126416500000005</v>
      </c>
      <c r="F59" s="9"/>
      <c r="G59" s="32">
        <v>29.163999557495117</v>
      </c>
      <c r="H59" s="4">
        <f>STDEV(G57:G59)</f>
        <v>5.2691293701911938E-2</v>
      </c>
      <c r="I59" s="1">
        <f>AVERAGE(G57:G59)</f>
        <v>29.224666595458984</v>
      </c>
      <c r="J59" s="9"/>
      <c r="K59" s="1">
        <f>E59-I59</f>
        <v>5.9017499045410204</v>
      </c>
      <c r="L59" s="1">
        <f>K59-$K$7</f>
        <v>-3.5815489911905889</v>
      </c>
      <c r="M59" s="29">
        <f>SQRT((D59*D59)+(H59*H59))</f>
        <v>0.42518481496431426</v>
      </c>
      <c r="N59" s="16"/>
      <c r="O59" s="42">
        <f>POWER(2,-L59)</f>
        <v>11.971640789008347</v>
      </c>
      <c r="P59" s="28">
        <f>M59/SQRT((COUNT(C57:C59)+COUNT(G57:G59)/2))</f>
        <v>0.22727084337933398</v>
      </c>
    </row>
    <row r="60" spans="2:16">
      <c r="B60" s="33" t="s">
        <v>26</v>
      </c>
      <c r="C60">
        <v>21.431256999999999</v>
      </c>
      <c r="D60" s="12"/>
      <c r="E60" s="9"/>
      <c r="F60" s="9"/>
      <c r="G60" s="32">
        <v>16.325000762939453</v>
      </c>
      <c r="I60" s="9"/>
      <c r="J60" s="9"/>
      <c r="K60" s="9"/>
      <c r="L60" s="9"/>
      <c r="M60" s="9"/>
      <c r="N60" s="9"/>
      <c r="O60" s="36"/>
    </row>
    <row r="61" spans="2:16">
      <c r="B61" s="33" t="s">
        <v>26</v>
      </c>
      <c r="C61">
        <v>22.115380999999999</v>
      </c>
      <c r="D61" s="11"/>
      <c r="E61" s="9"/>
      <c r="F61" s="9"/>
      <c r="G61" s="32">
        <v>16.319000244140625</v>
      </c>
      <c r="H61" s="11"/>
      <c r="I61" s="9"/>
      <c r="J61" s="9"/>
      <c r="K61" s="9"/>
      <c r="L61" s="9"/>
      <c r="M61" s="9"/>
      <c r="N61" s="9"/>
      <c r="O61" s="36"/>
    </row>
    <row r="62" spans="2:16" ht="15.75">
      <c r="B62" s="33" t="s">
        <v>26</v>
      </c>
      <c r="C62"/>
      <c r="D62" s="5">
        <f>STDEV(C60:C62)</f>
        <v>0.48374871957232374</v>
      </c>
      <c r="E62" s="1">
        <f>AVERAGE(C60:C62)</f>
        <v>21.773319000000001</v>
      </c>
      <c r="F62" s="9"/>
      <c r="G62" s="32">
        <v>16.389999389648437</v>
      </c>
      <c r="H62" s="4">
        <f>STDEV(G60:G62)</f>
        <v>3.9373651009163728E-2</v>
      </c>
      <c r="I62" s="1">
        <f>AVERAGE(G60:G62)</f>
        <v>16.344666798909504</v>
      </c>
      <c r="J62" s="9"/>
      <c r="K62" s="1">
        <f>E62-I62</f>
        <v>5.4286522010904967</v>
      </c>
      <c r="L62" s="1">
        <f>K62-$K$7</f>
        <v>-4.0546466946411126</v>
      </c>
      <c r="M62" s="29">
        <f>SQRT((D62*D62)+(H62*H62))</f>
        <v>0.485348439867333</v>
      </c>
      <c r="N62" s="16"/>
      <c r="O62" s="42">
        <f>POWER(2,-L62)</f>
        <v>16.617675608412863</v>
      </c>
      <c r="P62" s="28">
        <f>M62/SQRT((COUNT(C60:C62)+COUNT(G60:G62)/2))</f>
        <v>0.25942965359840209</v>
      </c>
    </row>
    <row r="63" spans="2:16">
      <c r="B63" t="s">
        <v>27</v>
      </c>
      <c r="C63">
        <v>24.614511</v>
      </c>
      <c r="D63" s="12"/>
      <c r="E63" s="9"/>
      <c r="F63" s="9"/>
      <c r="G63" s="32">
        <v>18.239999771118164</v>
      </c>
      <c r="I63" s="9"/>
      <c r="J63" s="9"/>
      <c r="K63" s="9"/>
      <c r="L63" s="9"/>
      <c r="M63" s="9"/>
      <c r="N63" s="9"/>
      <c r="O63" s="36"/>
    </row>
    <row r="64" spans="2:16">
      <c r="B64" t="s">
        <v>27</v>
      </c>
      <c r="C64">
        <v>24.615908000000001</v>
      </c>
      <c r="D64" s="11"/>
      <c r="E64" s="9"/>
      <c r="F64" s="9"/>
      <c r="G64" s="32">
        <v>18.23900032043457</v>
      </c>
      <c r="H64" s="11"/>
      <c r="I64" s="9"/>
      <c r="J64" s="9"/>
      <c r="K64" s="9"/>
      <c r="L64" s="9"/>
      <c r="M64" s="9"/>
      <c r="N64" s="9"/>
      <c r="O64" s="36"/>
    </row>
    <row r="65" spans="2:16" ht="15.75">
      <c r="B65" t="s">
        <v>27</v>
      </c>
      <c r="C65">
        <v>24.264766999999999</v>
      </c>
      <c r="D65" s="5">
        <f>STDEV(C63:C65)</f>
        <v>0.2023292774283566</v>
      </c>
      <c r="E65" s="1">
        <f>AVERAGE(C63:C65)</f>
        <v>24.498395333333331</v>
      </c>
      <c r="F65" s="9"/>
      <c r="G65" s="32">
        <v>18.23699951171875</v>
      </c>
      <c r="H65" s="4">
        <f>STDEV(G63:G65)</f>
        <v>1.5277267234909834E-3</v>
      </c>
      <c r="I65" s="1">
        <f>AVERAGE(G63:G65)</f>
        <v>18.238666534423828</v>
      </c>
      <c r="J65" s="9"/>
      <c r="K65" s="1">
        <f>E65-I65</f>
        <v>6.259728798909503</v>
      </c>
      <c r="L65" s="1">
        <f>K65-$K$7</f>
        <v>-3.2235700968221064</v>
      </c>
      <c r="M65" s="29">
        <f>SQRT((D65*D65)+(H65*H65))</f>
        <v>0.20233504504564345</v>
      </c>
      <c r="N65" s="16"/>
      <c r="O65" s="37">
        <f>POWER(2,-L65)</f>
        <v>9.3409552666081215</v>
      </c>
      <c r="P65" s="28">
        <f>M65/SQRT((COUNT(C63:C65)+COUNT(G63:G65)/2))</f>
        <v>9.5381654948973368E-2</v>
      </c>
    </row>
    <row r="66" spans="2:16">
      <c r="B66" t="s">
        <v>28</v>
      </c>
      <c r="C66">
        <v>21.1175</v>
      </c>
      <c r="D66" s="12"/>
      <c r="E66" s="9"/>
      <c r="F66" s="9"/>
      <c r="G66" s="32">
        <v>15.857000350952148</v>
      </c>
      <c r="I66" s="9"/>
      <c r="J66" s="9"/>
      <c r="K66" s="9"/>
      <c r="L66" s="9"/>
      <c r="M66" s="9"/>
      <c r="N66" s="9"/>
      <c r="O66" s="36"/>
    </row>
    <row r="67" spans="2:16">
      <c r="B67" t="s">
        <v>28</v>
      </c>
      <c r="C67">
        <v>20.99794</v>
      </c>
      <c r="D67" s="11"/>
      <c r="E67" s="9"/>
      <c r="F67" s="9"/>
      <c r="G67" s="32">
        <v>15.913999557495117</v>
      </c>
      <c r="H67" s="11"/>
      <c r="I67" s="9"/>
      <c r="J67" s="9"/>
      <c r="K67" s="9"/>
      <c r="L67" s="9"/>
      <c r="M67" s="9"/>
      <c r="N67" s="9"/>
      <c r="O67" s="36"/>
    </row>
    <row r="68" spans="2:16" ht="15.75">
      <c r="B68" t="s">
        <v>28</v>
      </c>
      <c r="C68">
        <v>20.633402</v>
      </c>
      <c r="D68" s="5">
        <f>STDEV(C66:C68)</f>
        <v>0.25216840294023285</v>
      </c>
      <c r="E68" s="1">
        <f>AVERAGE(C66:C68)</f>
        <v>20.916280666666665</v>
      </c>
      <c r="F68" s="9"/>
      <c r="G68" s="32">
        <v>15.883000373840332</v>
      </c>
      <c r="H68" s="4">
        <f>STDEV(G66:G68)</f>
        <v>2.8536117827463209E-2</v>
      </c>
      <c r="I68" s="1">
        <f>AVERAGE(G66:G68)</f>
        <v>15.884666760762533</v>
      </c>
      <c r="J68" s="9"/>
      <c r="K68" s="1">
        <f>E68-I68</f>
        <v>5.0316139059041323</v>
      </c>
      <c r="L68" s="1">
        <f>K68-$K$7</f>
        <v>-4.4516849898274771</v>
      </c>
      <c r="M68" s="29">
        <f>SQRT((D68*D68)+(H68*H68))</f>
        <v>0.25377788213729441</v>
      </c>
      <c r="N68" s="16"/>
      <c r="O68" s="37">
        <f>POWER(2,-L68)</f>
        <v>21.882186400102061</v>
      </c>
      <c r="P68" s="28">
        <f>M68/SQRT((COUNT(C66:C68)+COUNT(G66:G68)/2))</f>
        <v>0.1196320409162942</v>
      </c>
    </row>
    <row r="69" spans="2:16">
      <c r="B69" t="s">
        <v>29</v>
      </c>
      <c r="C69">
        <v>24.351412</v>
      </c>
      <c r="D69" s="12"/>
      <c r="E69" s="9"/>
      <c r="F69" s="9"/>
      <c r="G69" s="32">
        <v>18.743999481201172</v>
      </c>
      <c r="I69" s="9"/>
      <c r="J69" s="9"/>
      <c r="K69" s="9"/>
      <c r="L69" s="9"/>
      <c r="M69" s="9"/>
      <c r="N69" s="9"/>
      <c r="O69" s="36"/>
    </row>
    <row r="70" spans="2:16">
      <c r="B70" t="s">
        <v>29</v>
      </c>
      <c r="C70">
        <v>24.108139000000001</v>
      </c>
      <c r="D70" s="11"/>
      <c r="E70" s="9"/>
      <c r="F70" s="9"/>
      <c r="G70" s="32">
        <v>18.677000045776367</v>
      </c>
      <c r="H70" s="11"/>
      <c r="I70" s="9"/>
      <c r="J70" s="9"/>
      <c r="K70" s="9"/>
      <c r="L70" s="9"/>
      <c r="M70" s="9"/>
      <c r="N70" s="9"/>
      <c r="O70" s="36"/>
    </row>
    <row r="71" spans="2:16" ht="15.75">
      <c r="B71" t="s">
        <v>29</v>
      </c>
      <c r="C71">
        <v>24.011970000000002</v>
      </c>
      <c r="D71" s="5">
        <f>STDEV(C69:C71)</f>
        <v>0.17495289863864311</v>
      </c>
      <c r="E71" s="1">
        <f>AVERAGE(C69:C71)</f>
        <v>24.157173666666669</v>
      </c>
      <c r="F71" s="9"/>
      <c r="G71" s="32">
        <v>18.709999084472656</v>
      </c>
      <c r="H71" s="4">
        <f>STDEV(G69:G71)</f>
        <v>3.3500964861274796E-2</v>
      </c>
      <c r="I71" s="1">
        <f>AVERAGE(G69:G71)</f>
        <v>18.710332870483398</v>
      </c>
      <c r="J71" s="9"/>
      <c r="K71" s="1">
        <f>E71-I71</f>
        <v>5.4468407961832703</v>
      </c>
      <c r="L71" s="1">
        <f>K71-$K$7</f>
        <v>-4.036458099548339</v>
      </c>
      <c r="M71" s="29">
        <f>SQRT((D71*D71)+(H71*H71))</f>
        <v>0.17813150027072611</v>
      </c>
      <c r="N71" s="16"/>
      <c r="O71" s="37">
        <f>POWER(2,-L71)</f>
        <v>16.409485489718392</v>
      </c>
      <c r="P71" s="28">
        <f>M71/SQRT((COUNT(C69:C71)+COUNT(G69:G71)/2))</f>
        <v>8.3971994522909182E-2</v>
      </c>
    </row>
    <row r="72" spans="2:16">
      <c r="B72" t="s">
        <v>30</v>
      </c>
      <c r="C72">
        <v>27.659079999999999</v>
      </c>
      <c r="D72" s="12"/>
      <c r="E72" s="9"/>
      <c r="F72" s="9"/>
      <c r="G72" s="32">
        <v>20.995000839233398</v>
      </c>
      <c r="I72" s="9"/>
      <c r="J72" s="9"/>
      <c r="K72" s="9"/>
      <c r="L72" s="9"/>
      <c r="M72" s="9"/>
      <c r="N72" s="9"/>
      <c r="O72" s="36"/>
    </row>
    <row r="73" spans="2:16">
      <c r="B73" t="s">
        <v>30</v>
      </c>
      <c r="C73">
        <v>28.133417000000001</v>
      </c>
      <c r="D73" s="11"/>
      <c r="E73" s="9"/>
      <c r="F73" s="9"/>
      <c r="G73" s="32">
        <v>20.958000183105469</v>
      </c>
      <c r="H73" s="11"/>
      <c r="I73" s="9"/>
      <c r="J73" s="9"/>
      <c r="K73" s="9"/>
      <c r="L73" s="9"/>
      <c r="M73" s="9"/>
      <c r="N73" s="9"/>
      <c r="O73" s="36"/>
    </row>
    <row r="74" spans="2:16" ht="15.75">
      <c r="B74" t="s">
        <v>30</v>
      </c>
      <c r="C74">
        <v>27.975386</v>
      </c>
      <c r="D74" s="5">
        <f>STDEV(C72:C74)</f>
        <v>0.24152945719761162</v>
      </c>
      <c r="E74" s="1">
        <f>AVERAGE(C72:C74)</f>
        <v>27.922627666666667</v>
      </c>
      <c r="F74" s="9"/>
      <c r="G74" s="32">
        <v>21.034000396728516</v>
      </c>
      <c r="H74" s="4">
        <f>STDEV(G72:G74)</f>
        <v>3.8004487694352211E-2</v>
      </c>
      <c r="I74" s="1">
        <f>AVERAGE(G72:G74)</f>
        <v>20.995667139689129</v>
      </c>
      <c r="J74" s="9"/>
      <c r="K74" s="1">
        <f>E74-I74</f>
        <v>6.9269605269775383</v>
      </c>
      <c r="L74" s="1">
        <f>K74-$K$7</f>
        <v>-2.5563383687540711</v>
      </c>
      <c r="M74" s="29">
        <f>SQRT((D74*D74)+(H74*H74))</f>
        <v>0.2445011651896225</v>
      </c>
      <c r="N74" s="16"/>
      <c r="O74" s="37">
        <f>POWER(2,-L74)</f>
        <v>5.882128774431532</v>
      </c>
      <c r="P74" s="28">
        <f>M74/SQRT((COUNT(C72:C74)+COUNT(G72:G74)/2))</f>
        <v>0.11525895460906288</v>
      </c>
    </row>
    <row r="75" spans="2:16">
      <c r="B75" t="s">
        <v>31</v>
      </c>
      <c r="C75">
        <v>24.220984999999999</v>
      </c>
      <c r="D75" s="12"/>
      <c r="E75" s="9"/>
      <c r="F75" s="9"/>
      <c r="G75" s="32">
        <v>18.180999755859375</v>
      </c>
      <c r="I75" s="9"/>
      <c r="J75" s="9"/>
      <c r="K75" s="9"/>
      <c r="L75" s="9"/>
      <c r="M75" s="9"/>
      <c r="N75" s="9"/>
      <c r="O75" s="36"/>
    </row>
    <row r="76" spans="2:16">
      <c r="B76" t="s">
        <v>31</v>
      </c>
      <c r="C76">
        <v>24.057120999999999</v>
      </c>
      <c r="D76" s="11"/>
      <c r="E76" s="9"/>
      <c r="F76" s="9"/>
      <c r="G76" s="32">
        <v>18.25</v>
      </c>
      <c r="H76" s="11"/>
      <c r="I76" s="9"/>
      <c r="J76" s="9"/>
      <c r="K76" s="9"/>
      <c r="L76" s="9"/>
      <c r="M76" s="9"/>
      <c r="N76" s="9"/>
      <c r="O76" s="36"/>
    </row>
    <row r="77" spans="2:16" ht="15.75">
      <c r="B77" t="s">
        <v>31</v>
      </c>
      <c r="C77">
        <v>23.896666</v>
      </c>
      <c r="D77" s="5">
        <f>STDEV(C75:C77)</f>
        <v>0.16216248604550668</v>
      </c>
      <c r="E77" s="1">
        <f>AVERAGE(C75:C77)</f>
        <v>24.05825733333333</v>
      </c>
      <c r="F77" s="9"/>
      <c r="G77" s="32">
        <v>18.284000396728516</v>
      </c>
      <c r="H77" s="4">
        <f>STDEV(G75:G77)</f>
        <v>5.2482048817692563E-2</v>
      </c>
      <c r="I77" s="1">
        <f>AVERAGE(G75:G77)</f>
        <v>18.238333384195965</v>
      </c>
      <c r="J77" s="9"/>
      <c r="K77" s="1">
        <f>E77-I77</f>
        <v>5.8199239491373653</v>
      </c>
      <c r="L77" s="1">
        <f>K77-$K$7</f>
        <v>-3.663374946594244</v>
      </c>
      <c r="M77" s="29">
        <f>SQRT((D77*D77)+(H77*H77))</f>
        <v>0.17044364854274216</v>
      </c>
      <c r="N77" s="16"/>
      <c r="O77" s="37">
        <f>POWER(2,-L77)</f>
        <v>12.670266341817625</v>
      </c>
      <c r="P77" s="28">
        <f>M77/SQRT((COUNT(C75:C77)+COUNT(G75:G77)/2))</f>
        <v>8.0347906463166405E-2</v>
      </c>
    </row>
    <row r="78" spans="2:16">
      <c r="B78" t="s">
        <v>32</v>
      </c>
      <c r="C78">
        <v>24.255234000000002</v>
      </c>
      <c r="D78" s="12"/>
      <c r="E78" s="9"/>
      <c r="F78" s="9"/>
      <c r="G78" s="32">
        <v>18.732000350952148</v>
      </c>
      <c r="I78" s="9"/>
      <c r="J78" s="9"/>
      <c r="K78" s="9"/>
      <c r="L78" s="9"/>
      <c r="M78" s="9"/>
      <c r="N78" s="9"/>
      <c r="O78" s="36"/>
    </row>
    <row r="79" spans="2:16">
      <c r="B79" t="s">
        <v>32</v>
      </c>
      <c r="C79">
        <v>23.866347999999999</v>
      </c>
      <c r="D79" s="11"/>
      <c r="E79" s="9"/>
      <c r="F79" s="9"/>
      <c r="G79" s="32">
        <v>18.843000411987305</v>
      </c>
      <c r="H79" s="11"/>
      <c r="I79" s="9"/>
      <c r="J79" s="9"/>
      <c r="K79" s="9"/>
      <c r="L79" s="9"/>
      <c r="M79" s="9"/>
      <c r="N79" s="9"/>
      <c r="O79" s="36"/>
    </row>
    <row r="80" spans="2:16" ht="15.75">
      <c r="B80" t="s">
        <v>32</v>
      </c>
      <c r="C80">
        <v>24.178238</v>
      </c>
      <c r="D80" s="5">
        <f>STDEV(C78:C80)</f>
        <v>0.2059272027971788</v>
      </c>
      <c r="E80" s="1">
        <f>AVERAGE(C78:C80)</f>
        <v>24.099940000000004</v>
      </c>
      <c r="F80" s="9"/>
      <c r="G80" s="32">
        <v>18.742000579833984</v>
      </c>
      <c r="H80" s="4">
        <f>STDEV(G78:G80)</f>
        <v>6.1403018685968522E-2</v>
      </c>
      <c r="I80" s="1">
        <f>AVERAGE(G78:G80)</f>
        <v>18.77233378092448</v>
      </c>
      <c r="J80" s="9"/>
      <c r="K80" s="1">
        <f>E80-I80</f>
        <v>5.3276062190755233</v>
      </c>
      <c r="L80" s="1">
        <f>K80-$K$7</f>
        <v>-4.155692676656086</v>
      </c>
      <c r="M80" s="29">
        <f>SQRT((D80*D80)+(H80*H80))</f>
        <v>0.21488681568588566</v>
      </c>
      <c r="N80" s="16"/>
      <c r="O80" s="37">
        <f>POWER(2,-L80)</f>
        <v>17.823301283537685</v>
      </c>
      <c r="P80" s="28">
        <f>M80/SQRT((COUNT(C78:C80)+COUNT(G78:G80)/2))</f>
        <v>0.10129861637271569</v>
      </c>
    </row>
    <row r="81" spans="2:16">
      <c r="B81" t="s">
        <v>33</v>
      </c>
      <c r="C81">
        <v>24.778272999999999</v>
      </c>
      <c r="D81" s="12"/>
      <c r="E81" s="9"/>
      <c r="F81" s="9"/>
      <c r="G81" s="32">
        <v>18.788000106811523</v>
      </c>
      <c r="I81" s="9"/>
      <c r="J81" s="9"/>
      <c r="K81" s="9"/>
      <c r="L81" s="9"/>
      <c r="M81" s="9"/>
      <c r="N81" s="9"/>
      <c r="O81" s="36"/>
    </row>
    <row r="82" spans="2:16">
      <c r="B82" t="s">
        <v>33</v>
      </c>
      <c r="C82">
        <v>24.56634</v>
      </c>
      <c r="D82" s="11"/>
      <c r="E82" s="9"/>
      <c r="F82" s="9"/>
      <c r="G82" s="32">
        <v>18.947999954223633</v>
      </c>
      <c r="H82" s="11"/>
      <c r="I82" s="9"/>
      <c r="J82" s="9"/>
      <c r="K82" s="9"/>
      <c r="L82" s="9"/>
      <c r="M82" s="9"/>
      <c r="N82" s="9"/>
      <c r="O82" s="36"/>
    </row>
    <row r="83" spans="2:16" ht="15.75">
      <c r="B83" t="s">
        <v>33</v>
      </c>
      <c r="C83">
        <v>24.441011</v>
      </c>
      <c r="D83" s="5">
        <f>STDEV(C81:C83)</f>
        <v>0.17047414827209398</v>
      </c>
      <c r="E83" s="1">
        <f>AVERAGE(C81:C83)</f>
        <v>24.595208</v>
      </c>
      <c r="F83" s="9"/>
      <c r="G83" s="32">
        <v>18.638999938964844</v>
      </c>
      <c r="H83" s="4">
        <f>STDEV(G81:G83)</f>
        <v>0.15453263442845777</v>
      </c>
      <c r="I83" s="1">
        <f>AVERAGE(G81:G83)</f>
        <v>18.791666666666668</v>
      </c>
      <c r="J83" s="9"/>
      <c r="K83" s="1">
        <f>E83-I83</f>
        <v>5.8035413333333317</v>
      </c>
      <c r="L83" s="1">
        <f>K83-$K$7</f>
        <v>-3.6797575623982777</v>
      </c>
      <c r="M83" s="29">
        <f>SQRT((D83*D83)+(H83*H83))</f>
        <v>0.23009078715258299</v>
      </c>
      <c r="N83" s="16"/>
      <c r="O83" s="37">
        <f>POWER(2,-L83)</f>
        <v>12.814964370562294</v>
      </c>
      <c r="P83" s="28">
        <f>M83/SQRT((COUNT(C81:C83)+COUNT(G81:G83)/2))</f>
        <v>0.10846583725609467</v>
      </c>
    </row>
    <row r="84" spans="2:16">
      <c r="B84" t="s">
        <v>34</v>
      </c>
      <c r="C84">
        <v>22.637253000000001</v>
      </c>
      <c r="D84" s="12"/>
      <c r="E84" s="9"/>
      <c r="F84" s="9"/>
      <c r="G84" s="32">
        <v>17.242000579833984</v>
      </c>
      <c r="I84" s="9"/>
      <c r="J84" s="9"/>
      <c r="K84" s="9"/>
      <c r="L84" s="9"/>
      <c r="M84" s="9"/>
      <c r="N84" s="9"/>
      <c r="O84" s="36"/>
    </row>
    <row r="85" spans="2:16">
      <c r="B85" t="s">
        <v>34</v>
      </c>
      <c r="C85">
        <v>22.738972</v>
      </c>
      <c r="D85" s="11"/>
      <c r="E85" s="9"/>
      <c r="F85" s="9"/>
      <c r="G85" s="32">
        <v>17.23900032043457</v>
      </c>
      <c r="H85" s="11"/>
      <c r="I85" s="9"/>
      <c r="J85" s="9"/>
      <c r="K85" s="9"/>
      <c r="L85" s="9"/>
      <c r="M85" s="9"/>
      <c r="N85" s="9"/>
      <c r="O85" s="36"/>
    </row>
    <row r="86" spans="2:16" ht="15.75">
      <c r="B86" t="s">
        <v>34</v>
      </c>
      <c r="C86">
        <v>22.568210000000001</v>
      </c>
      <c r="D86" s="5">
        <f>STDEV(C84:C86)</f>
        <v>8.5900476768176207E-2</v>
      </c>
      <c r="E86" s="1">
        <f>AVERAGE(C84:C86)</f>
        <v>22.648145</v>
      </c>
      <c r="F86" s="9"/>
      <c r="G86" s="32"/>
      <c r="H86" s="4">
        <f>STDEV(G84:G86)</f>
        <v>2.121503766644362E-3</v>
      </c>
      <c r="I86" s="1">
        <f>AVERAGE(G84:G86)</f>
        <v>17.240500450134277</v>
      </c>
      <c r="J86" s="9"/>
      <c r="K86" s="1">
        <f>E86-I86</f>
        <v>5.4076445498657222</v>
      </c>
      <c r="L86" s="1">
        <f>K86-$K$7</f>
        <v>-4.0756543458658872</v>
      </c>
      <c r="M86" s="29">
        <f>SQRT((D86*D86)+(H86*H86))</f>
        <v>8.5926670406992187E-2</v>
      </c>
      <c r="N86" s="16"/>
      <c r="O86" s="37">
        <f>POWER(2,-L86)</f>
        <v>16.861422474137523</v>
      </c>
      <c r="P86" s="28">
        <f>M86/SQRT((COUNT(C84:C86)+COUNT(G84:G86)/2))</f>
        <v>4.2963335203496093E-2</v>
      </c>
    </row>
    <row r="87" spans="2:16">
      <c r="B87" t="s">
        <v>35</v>
      </c>
      <c r="C87">
        <v>34.648719999999997</v>
      </c>
      <c r="D87" s="12"/>
      <c r="E87" s="9"/>
      <c r="F87" s="9"/>
      <c r="G87" s="32">
        <v>31.420000076293945</v>
      </c>
      <c r="I87" s="9"/>
      <c r="J87" s="9"/>
      <c r="K87" s="9"/>
      <c r="L87" s="9"/>
      <c r="M87" s="9"/>
      <c r="N87" s="9"/>
      <c r="O87" s="36"/>
    </row>
    <row r="88" spans="2:16">
      <c r="B88" t="s">
        <v>35</v>
      </c>
      <c r="C88">
        <v>33.756599999999999</v>
      </c>
      <c r="D88" s="11"/>
      <c r="E88" s="9"/>
      <c r="F88" s="9"/>
      <c r="G88" s="32">
        <v>30.76300048828125</v>
      </c>
      <c r="H88" s="11"/>
      <c r="I88" s="9"/>
      <c r="J88" s="9"/>
      <c r="K88" s="9"/>
      <c r="L88" s="9"/>
      <c r="M88" s="9"/>
      <c r="N88" s="9"/>
      <c r="O88" s="36"/>
    </row>
    <row r="89" spans="2:16" ht="15.75">
      <c r="B89" t="s">
        <v>35</v>
      </c>
      <c r="C89">
        <v>34.951163999999999</v>
      </c>
      <c r="D89" s="5">
        <f>STDEV(C87:C89)</f>
        <v>0.62106543101783307</v>
      </c>
      <c r="E89" s="1">
        <f>AVERAGE(C87:C89)</f>
        <v>34.452161333333329</v>
      </c>
      <c r="F89" s="9"/>
      <c r="G89" s="32">
        <v>34.949001312255859</v>
      </c>
      <c r="H89" s="4">
        <f>STDEV(G87:G89)</f>
        <v>2.2512256321237261</v>
      </c>
      <c r="I89" s="1">
        <f>AVERAGE(G87:G89)</f>
        <v>32.377333958943687</v>
      </c>
      <c r="J89" s="9"/>
      <c r="K89" s="1">
        <f>E89-I89</f>
        <v>2.0748273743896419</v>
      </c>
      <c r="L89" s="1">
        <f>K89-$K$7</f>
        <v>-7.4084715213419674</v>
      </c>
      <c r="M89" s="29">
        <f>SQRT((D89*D89)+(H89*H89))</f>
        <v>2.3353241994070624</v>
      </c>
      <c r="N89" s="16"/>
      <c r="O89" s="42">
        <f>POWER(2,-L89)</f>
        <v>169.89169525293661</v>
      </c>
      <c r="P89" s="28">
        <f>M89/SQRT((COUNT(C87:C89)+COUNT(G87:G89)/2))</f>
        <v>1.1008823851131861</v>
      </c>
    </row>
    <row r="90" spans="2:16">
      <c r="B90" t="s">
        <v>36</v>
      </c>
      <c r="C90">
        <v>36.475380000000001</v>
      </c>
      <c r="D90" s="12"/>
      <c r="E90" s="9"/>
      <c r="F90" s="9"/>
      <c r="G90" s="32">
        <v>29.850000381469727</v>
      </c>
      <c r="I90" s="9"/>
      <c r="J90" s="9"/>
      <c r="K90" s="9"/>
      <c r="L90" s="9"/>
      <c r="M90" s="9"/>
      <c r="N90" s="9"/>
      <c r="O90" s="36"/>
    </row>
    <row r="91" spans="2:16">
      <c r="B91" t="s">
        <v>36</v>
      </c>
      <c r="C91">
        <v>37.040936000000002</v>
      </c>
      <c r="D91" s="11"/>
      <c r="E91" s="9"/>
      <c r="F91" s="9"/>
      <c r="G91" s="32">
        <v>29.079000473022461</v>
      </c>
      <c r="H91" s="11"/>
      <c r="I91" s="9"/>
      <c r="J91" s="9"/>
      <c r="K91" s="9"/>
      <c r="L91" s="9"/>
      <c r="M91" s="9"/>
      <c r="N91" s="9"/>
      <c r="O91" s="36"/>
    </row>
    <row r="92" spans="2:16" ht="15.75">
      <c r="B92" t="s">
        <v>36</v>
      </c>
      <c r="C92">
        <v>33.945869999999999</v>
      </c>
      <c r="D92" s="5">
        <f>STDEV(C90:C92)</f>
        <v>1.6481154881455524</v>
      </c>
      <c r="E92" s="1">
        <f>AVERAGE(C90:C92)</f>
        <v>35.820728666666668</v>
      </c>
      <c r="F92" s="9"/>
      <c r="G92" s="32">
        <v>29.853000640869141</v>
      </c>
      <c r="H92" s="4">
        <f>STDEV(G90:G92)</f>
        <v>0.44600562780612035</v>
      </c>
      <c r="I92" s="1">
        <f>AVERAGE(G90:G92)</f>
        <v>29.594000498453777</v>
      </c>
      <c r="J92" s="9"/>
      <c r="K92" s="1">
        <f>E92-I92</f>
        <v>6.2267281682128903</v>
      </c>
      <c r="L92" s="1">
        <f>K92-$K$7</f>
        <v>-3.256570727518719</v>
      </c>
      <c r="M92" s="29">
        <f>SQRT((D92*D92)+(H92*H92))</f>
        <v>1.7073973416577595</v>
      </c>
      <c r="N92" s="16"/>
      <c r="O92" s="42">
        <f>POWER(2,-L92)</f>
        <v>9.5570855144078575</v>
      </c>
      <c r="P92" s="28">
        <f>M92/SQRT((COUNT(C90:C92)+COUNT(G90:G92)/2))</f>
        <v>0.80487482564405755</v>
      </c>
    </row>
    <row r="93" spans="2:16">
      <c r="B93" t="s">
        <v>37</v>
      </c>
      <c r="C93">
        <v>24.056450000000002</v>
      </c>
      <c r="D93" s="12"/>
      <c r="E93" s="9"/>
      <c r="F93" s="9"/>
      <c r="G93" s="32">
        <v>18.238000869750977</v>
      </c>
      <c r="I93" s="9"/>
      <c r="J93" s="9"/>
      <c r="K93" s="9"/>
      <c r="L93" s="9"/>
      <c r="M93" s="9"/>
      <c r="N93" s="9"/>
      <c r="O93" s="36"/>
    </row>
    <row r="94" spans="2:16">
      <c r="B94" t="s">
        <v>37</v>
      </c>
      <c r="C94">
        <v>24.232344000000001</v>
      </c>
      <c r="D94" s="11"/>
      <c r="E94" s="9"/>
      <c r="F94" s="9"/>
      <c r="G94" s="32">
        <v>18.260000228881836</v>
      </c>
      <c r="H94" s="11"/>
      <c r="I94" s="9"/>
      <c r="J94" s="9"/>
      <c r="K94" s="9"/>
      <c r="L94" s="9"/>
      <c r="M94" s="9"/>
      <c r="N94" s="9"/>
      <c r="O94" s="36"/>
    </row>
    <row r="95" spans="2:16" ht="15.75">
      <c r="B95" t="s">
        <v>37</v>
      </c>
      <c r="C95">
        <v>24.129664999999999</v>
      </c>
      <c r="D95" s="5">
        <f>STDEV(C93:C95)</f>
        <v>8.8357335577377585E-2</v>
      </c>
      <c r="E95" s="1">
        <f>AVERAGE(C93:C95)</f>
        <v>24.139486333333334</v>
      </c>
      <c r="F95" s="9"/>
      <c r="G95" s="32">
        <v>18.256000518798828</v>
      </c>
      <c r="H95" s="4">
        <f>STDEV(G93:G95)</f>
        <v>1.1718623701630265E-2</v>
      </c>
      <c r="I95" s="1">
        <f>AVERAGE(G93:G95)</f>
        <v>18.251333872477215</v>
      </c>
      <c r="J95" s="9"/>
      <c r="K95" s="1">
        <f>E95-I95</f>
        <v>5.8881524608561193</v>
      </c>
      <c r="L95" s="1">
        <f>K95-$K$7</f>
        <v>-3.59514643487549</v>
      </c>
      <c r="M95" s="29">
        <f>SQRT((D95*D95)+(H95*H95))</f>
        <v>8.9131054587016562E-2</v>
      </c>
      <c r="N95" s="16"/>
      <c r="O95" s="37">
        <f>POWER(2,-L95)</f>
        <v>12.085007261620529</v>
      </c>
      <c r="P95" s="28">
        <f>M95/SQRT((COUNT(C93:C95)+COUNT(G93:G95)/2))</f>
        <v>4.2016782075191834E-2</v>
      </c>
    </row>
    <row r="96" spans="2:16">
      <c r="B96" t="s">
        <v>38</v>
      </c>
      <c r="C96">
        <v>22.639803000000001</v>
      </c>
      <c r="D96" s="12"/>
      <c r="E96" s="9"/>
      <c r="F96" s="9"/>
      <c r="G96" s="32">
        <v>17.336999893188477</v>
      </c>
      <c r="I96" s="9"/>
      <c r="J96" s="9"/>
      <c r="K96" s="9"/>
      <c r="L96" s="9"/>
      <c r="M96" s="9"/>
      <c r="N96" s="9"/>
      <c r="O96" s="36"/>
    </row>
    <row r="97" spans="2:16">
      <c r="B97" t="s">
        <v>38</v>
      </c>
      <c r="C97">
        <v>22.575382000000001</v>
      </c>
      <c r="D97" s="11"/>
      <c r="E97" s="9"/>
      <c r="F97" s="9"/>
      <c r="G97" s="32">
        <v>17.35099983215332</v>
      </c>
      <c r="H97" s="11"/>
      <c r="I97" s="9"/>
      <c r="J97" s="9"/>
      <c r="K97" s="9"/>
      <c r="L97" s="9"/>
      <c r="M97" s="9"/>
      <c r="N97" s="9"/>
      <c r="O97" s="36"/>
    </row>
    <row r="98" spans="2:16" ht="15.75">
      <c r="B98" t="s">
        <v>38</v>
      </c>
      <c r="C98">
        <v>22.634229999999999</v>
      </c>
      <c r="D98" s="5">
        <f>STDEV(C96:C98)</f>
        <v>3.5693628455696069E-2</v>
      </c>
      <c r="E98" s="1">
        <f>AVERAGE(C96:C98)</f>
        <v>22.616471666666669</v>
      </c>
      <c r="F98" s="9"/>
      <c r="G98" s="32">
        <v>17.375</v>
      </c>
      <c r="H98" s="4">
        <f>STDEV(G96:G98)</f>
        <v>1.9218109798552586E-2</v>
      </c>
      <c r="I98" s="1">
        <f>AVERAGE(G96:G98)</f>
        <v>17.354333241780598</v>
      </c>
      <c r="J98" s="9"/>
      <c r="K98" s="1">
        <f>E98-I98</f>
        <v>5.2621384248860714</v>
      </c>
      <c r="L98" s="1">
        <f>K98-$K$7</f>
        <v>-4.2211604708455379</v>
      </c>
      <c r="M98" s="29">
        <f>SQRT((D98*D98)+(H98*H98))</f>
        <v>4.0538510783728832E-2</v>
      </c>
      <c r="N98" s="16"/>
      <c r="O98" s="37">
        <f>POWER(2,-L98)</f>
        <v>18.650733574277158</v>
      </c>
      <c r="P98" s="28">
        <f>M98/SQRT((COUNT(C96:C98)+COUNT(G96:G98)/2))</f>
        <v>1.9110037249585762E-2</v>
      </c>
    </row>
    <row r="99" spans="2:16">
      <c r="B99" t="s">
        <v>39</v>
      </c>
      <c r="C99">
        <v>24.836763000000001</v>
      </c>
      <c r="D99" s="12"/>
      <c r="E99" s="9"/>
      <c r="F99" s="9"/>
      <c r="G99" s="32">
        <v>18.906999588012695</v>
      </c>
      <c r="I99" s="9"/>
      <c r="J99" s="9"/>
      <c r="K99" s="9"/>
      <c r="L99" s="9"/>
      <c r="M99" s="9"/>
      <c r="N99" s="9"/>
      <c r="O99" s="36"/>
    </row>
    <row r="100" spans="2:16">
      <c r="B100" t="s">
        <v>39</v>
      </c>
      <c r="C100">
        <v>24.705272999999998</v>
      </c>
      <c r="D100" s="11"/>
      <c r="E100" s="9"/>
      <c r="F100" s="9"/>
      <c r="G100" s="32">
        <v>18.979000091552734</v>
      </c>
      <c r="H100" s="11"/>
      <c r="I100" s="9"/>
      <c r="J100" s="9"/>
      <c r="K100" s="9"/>
      <c r="L100" s="9"/>
      <c r="M100" s="9"/>
      <c r="N100" s="9"/>
      <c r="O100" s="36"/>
    </row>
    <row r="101" spans="2:16" ht="15.75">
      <c r="B101" t="s">
        <v>39</v>
      </c>
      <c r="C101">
        <v>24.535727999999999</v>
      </c>
      <c r="D101" s="5">
        <f>STDEV(C99:C101)</f>
        <v>0.15091785754177778</v>
      </c>
      <c r="E101" s="1">
        <f>AVERAGE(C99:C101)</f>
        <v>24.692588000000001</v>
      </c>
      <c r="F101" s="9"/>
      <c r="G101" s="32">
        <v>18.951000213623047</v>
      </c>
      <c r="H101" s="4">
        <f>STDEV(G99:G101)</f>
        <v>3.6295364093776733E-2</v>
      </c>
      <c r="I101" s="1">
        <f>AVERAGE(G99:G101)</f>
        <v>18.945666631062824</v>
      </c>
      <c r="J101" s="9"/>
      <c r="K101" s="1">
        <f>E101-I101</f>
        <v>5.7469213689371763</v>
      </c>
      <c r="L101" s="1">
        <f>K101-$K$7</f>
        <v>-3.736377526794433</v>
      </c>
      <c r="M101" s="29">
        <f>SQRT((D101*D101)+(H101*H101))</f>
        <v>0.15522098176374272</v>
      </c>
      <c r="N101" s="16"/>
      <c r="O101" s="37">
        <f>POWER(2,-L101)</f>
        <v>13.327899544318628</v>
      </c>
      <c r="P101" s="28">
        <f>M101/SQRT((COUNT(C99:C101)+COUNT(G99:G101)/2))</f>
        <v>7.3171872525050613E-2</v>
      </c>
    </row>
    <row r="102" spans="2:16">
      <c r="B102" t="s">
        <v>40</v>
      </c>
      <c r="C102">
        <v>23.284064999999998</v>
      </c>
      <c r="D102" s="12"/>
      <c r="E102" s="9"/>
      <c r="F102" s="9"/>
      <c r="G102" s="32">
        <v>17.632999420166016</v>
      </c>
      <c r="I102" s="9"/>
      <c r="J102" s="9"/>
      <c r="K102" s="9"/>
      <c r="L102" s="9"/>
      <c r="M102" s="9"/>
      <c r="N102" s="9"/>
      <c r="O102" s="36"/>
    </row>
    <row r="103" spans="2:16">
      <c r="B103" t="s">
        <v>40</v>
      </c>
      <c r="C103">
        <v>23.420893</v>
      </c>
      <c r="D103" s="11"/>
      <c r="E103" s="9"/>
      <c r="F103" s="9"/>
      <c r="G103" s="32">
        <v>17.665000915527344</v>
      </c>
      <c r="H103" s="11"/>
      <c r="I103" s="9"/>
      <c r="J103" s="9"/>
      <c r="K103" s="9"/>
      <c r="L103" s="9"/>
      <c r="M103" s="9"/>
      <c r="N103" s="9"/>
      <c r="O103" s="36"/>
    </row>
    <row r="104" spans="2:16" ht="15.75">
      <c r="B104" t="s">
        <v>40</v>
      </c>
      <c r="C104">
        <v>23.381138</v>
      </c>
      <c r="D104" s="5">
        <f>STDEV(C102:C104)</f>
        <v>7.0386467612745765E-2</v>
      </c>
      <c r="E104" s="1">
        <f>AVERAGE(C102:C104)</f>
        <v>23.362031999999999</v>
      </c>
      <c r="F104" s="9"/>
      <c r="G104" s="32">
        <v>17.708999633789063</v>
      </c>
      <c r="H104" s="4">
        <f>STDEV(G102:G104)</f>
        <v>3.8157601655904184E-2</v>
      </c>
      <c r="I104" s="1">
        <f>AVERAGE(G102:G104)</f>
        <v>17.668999989827473</v>
      </c>
      <c r="J104" s="9"/>
      <c r="K104" s="1">
        <f>E104-I104</f>
        <v>5.6930320101725265</v>
      </c>
      <c r="L104" s="1">
        <f>K104-$K$7</f>
        <v>-3.7902668855590829</v>
      </c>
      <c r="M104" s="29">
        <f>SQRT((D104*D104)+(H104*H104))</f>
        <v>8.0064083003121761E-2</v>
      </c>
      <c r="N104" s="16"/>
      <c r="O104" s="37">
        <f>POWER(2,-L104)</f>
        <v>13.835154842962842</v>
      </c>
      <c r="P104" s="28">
        <f>M104/SQRT((COUNT(C102:C104)+COUNT(G102:G104)/2))</f>
        <v>3.7742570680660004E-2</v>
      </c>
    </row>
    <row r="105" spans="2:16">
      <c r="B105" t="s">
        <v>41</v>
      </c>
      <c r="C105">
        <v>24.655918</v>
      </c>
      <c r="D105" s="12"/>
      <c r="E105" s="9"/>
      <c r="F105" s="9"/>
      <c r="G105" s="32">
        <v>18.833999633789063</v>
      </c>
      <c r="I105" s="9"/>
      <c r="J105" s="9"/>
      <c r="K105" s="9"/>
      <c r="L105" s="9"/>
      <c r="M105" s="9"/>
      <c r="N105" s="9"/>
      <c r="O105" s="36"/>
    </row>
    <row r="106" spans="2:16">
      <c r="B106" t="s">
        <v>41</v>
      </c>
      <c r="C106">
        <v>24.819883000000001</v>
      </c>
      <c r="D106" s="11"/>
      <c r="E106" s="9"/>
      <c r="F106" s="9"/>
      <c r="G106" s="32">
        <v>18.812000274658203</v>
      </c>
      <c r="H106" s="11"/>
      <c r="I106" s="9"/>
      <c r="J106" s="9"/>
      <c r="K106" s="9"/>
      <c r="L106" s="9"/>
      <c r="M106" s="9"/>
      <c r="N106" s="9"/>
      <c r="O106" s="36"/>
    </row>
    <row r="107" spans="2:16" ht="15.75">
      <c r="B107" t="s">
        <v>41</v>
      </c>
      <c r="C107">
        <v>24.796814000000001</v>
      </c>
      <c r="D107" s="5">
        <f>STDEV(C105:C107)</f>
        <v>8.8758457627053519E-2</v>
      </c>
      <c r="E107" s="1">
        <f>AVERAGE(C105:C107)</f>
        <v>24.757538333333333</v>
      </c>
      <c r="F107" s="9"/>
      <c r="G107" s="32">
        <v>18.794000625610352</v>
      </c>
      <c r="H107" s="4">
        <f>STDEV(G105:G107)</f>
        <v>2.0032805691726982E-2</v>
      </c>
      <c r="I107" s="1">
        <f>AVERAGE(G105:G107)</f>
        <v>18.813333511352539</v>
      </c>
      <c r="J107" s="9"/>
      <c r="K107" s="1">
        <f>E107-I107</f>
        <v>5.9442048219807937</v>
      </c>
      <c r="L107" s="1">
        <f>K107-$K$7</f>
        <v>-3.5390940737508156</v>
      </c>
      <c r="M107" s="29">
        <f>SQRT((D107*D107)+(H107*H107))</f>
        <v>9.0991082553269709E-2</v>
      </c>
      <c r="N107" s="16"/>
      <c r="O107" s="37">
        <f>POWER(2,-L107)</f>
        <v>11.624478368697703</v>
      </c>
      <c r="P107" s="28">
        <f>M107/SQRT((COUNT(C105:C107)+COUNT(G105:G107)/2))</f>
        <v>4.2893607667281314E-2</v>
      </c>
    </row>
    <row r="108" spans="2:16">
      <c r="B108" t="s">
        <v>42</v>
      </c>
      <c r="C108">
        <v>23.577262999999999</v>
      </c>
      <c r="D108" s="12"/>
      <c r="E108" s="9"/>
      <c r="F108" s="9"/>
      <c r="G108" s="32">
        <v>18.63599967956543</v>
      </c>
      <c r="I108" s="9"/>
      <c r="J108" s="9"/>
      <c r="K108" s="9"/>
      <c r="L108" s="9"/>
      <c r="M108" s="9"/>
      <c r="N108" s="9"/>
      <c r="O108" s="36"/>
    </row>
    <row r="109" spans="2:16">
      <c r="B109" t="s">
        <v>42</v>
      </c>
      <c r="C109">
        <v>23.533553999999999</v>
      </c>
      <c r="D109" s="11"/>
      <c r="E109" s="9"/>
      <c r="F109" s="9"/>
      <c r="G109" s="32">
        <v>18.670999526977539</v>
      </c>
      <c r="H109" s="11"/>
      <c r="I109" s="9"/>
      <c r="J109" s="9"/>
      <c r="K109" s="9"/>
      <c r="L109" s="9"/>
      <c r="M109" s="9"/>
      <c r="N109" s="9"/>
      <c r="O109" s="36"/>
    </row>
    <row r="110" spans="2:16" ht="15.75">
      <c r="B110" t="s">
        <v>42</v>
      </c>
      <c r="C110">
        <v>23.596329999999998</v>
      </c>
      <c r="D110" s="5">
        <f>STDEV(C108:C110)</f>
        <v>3.2183985008074817E-2</v>
      </c>
      <c r="E110" s="1">
        <f>AVERAGE(C108:C110)</f>
        <v>23.569048999999996</v>
      </c>
      <c r="F110" s="9"/>
      <c r="G110" s="32">
        <v>18.767000198364258</v>
      </c>
      <c r="H110" s="4">
        <f>STDEV(G108:G110)</f>
        <v>6.782606941180977E-2</v>
      </c>
      <c r="I110" s="1">
        <f>AVERAGE(G108:G110)</f>
        <v>18.691333134969074</v>
      </c>
      <c r="J110" s="9"/>
      <c r="K110" s="1">
        <f>E110-I110</f>
        <v>4.8777158650309218</v>
      </c>
      <c r="L110" s="1">
        <f>K110-$K$7</f>
        <v>-4.6055830307006875</v>
      </c>
      <c r="M110" s="29">
        <f>SQRT((D110*D110)+(H110*H110))</f>
        <v>7.5074526857354357E-2</v>
      </c>
      <c r="N110" s="16"/>
      <c r="O110" s="37">
        <f>POWER(2,-L110)</f>
        <v>24.345496714404021</v>
      </c>
      <c r="P110" s="28">
        <f>M110/SQRT((COUNT(C108:C110)+COUNT(G108:G110)/2))</f>
        <v>3.5390471356804572E-2</v>
      </c>
    </row>
    <row r="111" spans="2:16">
      <c r="B111" t="s">
        <v>43</v>
      </c>
      <c r="C111">
        <v>27.27675</v>
      </c>
      <c r="D111" s="12"/>
      <c r="E111" s="9"/>
      <c r="F111" s="9"/>
      <c r="G111" s="32">
        <v>21.291000366210937</v>
      </c>
      <c r="I111" s="9"/>
      <c r="J111" s="9"/>
      <c r="K111" s="9"/>
      <c r="L111" s="9"/>
      <c r="M111" s="9"/>
      <c r="N111" s="9"/>
      <c r="O111" s="36"/>
    </row>
    <row r="112" spans="2:16">
      <c r="B112" t="s">
        <v>43</v>
      </c>
      <c r="C112">
        <v>26.903416</v>
      </c>
      <c r="D112" s="11"/>
      <c r="E112" s="9"/>
      <c r="F112" s="9"/>
      <c r="G112" s="32">
        <v>21.361000061035156</v>
      </c>
      <c r="H112" s="11"/>
      <c r="I112" s="9"/>
      <c r="J112" s="9"/>
      <c r="K112" s="9"/>
      <c r="L112" s="9"/>
      <c r="M112" s="9"/>
      <c r="N112" s="9"/>
      <c r="O112" s="36"/>
    </row>
    <row r="113" spans="2:16" ht="15.75">
      <c r="B113" t="s">
        <v>43</v>
      </c>
      <c r="C113">
        <v>27.127834</v>
      </c>
      <c r="D113" s="5">
        <f>STDEV(C111:C113)</f>
        <v>0.18793513479298815</v>
      </c>
      <c r="E113" s="1">
        <f>AVERAGE(C111:C113)</f>
        <v>27.102666666666664</v>
      </c>
      <c r="F113" s="9"/>
      <c r="G113" s="32">
        <v>21.24799919128418</v>
      </c>
      <c r="H113" s="4">
        <f>STDEV(G111:G113)</f>
        <v>5.7035449334956807E-2</v>
      </c>
      <c r="I113" s="1">
        <f>AVERAGE(G111:G113)</f>
        <v>21.299999872843426</v>
      </c>
      <c r="J113" s="9"/>
      <c r="K113" s="1">
        <f>E113-I113</f>
        <v>5.8026667938232386</v>
      </c>
      <c r="L113" s="1">
        <f>K113-$K$7</f>
        <v>-3.6806321019083708</v>
      </c>
      <c r="M113" s="29">
        <f>SQRT((D113*D113)+(H113*H113))</f>
        <v>0.19639922955678582</v>
      </c>
      <c r="N113" s="16"/>
      <c r="O113" s="37">
        <f>POWER(2,-L113)</f>
        <v>12.822734959526009</v>
      </c>
      <c r="P113" s="28">
        <f>M113/SQRT((COUNT(C111:C113)+COUNT(G111:G113)/2))</f>
        <v>9.2583484692944459E-2</v>
      </c>
    </row>
    <row r="114" spans="2:16">
      <c r="B114" t="s">
        <v>44</v>
      </c>
      <c r="C114">
        <v>22.834696000000001</v>
      </c>
      <c r="D114" s="12"/>
      <c r="E114" s="9"/>
      <c r="F114" s="9"/>
      <c r="G114" s="32">
        <v>17.583000183105469</v>
      </c>
      <c r="I114" s="9"/>
      <c r="J114" s="9"/>
      <c r="K114" s="9"/>
      <c r="L114" s="9"/>
      <c r="M114" s="9"/>
      <c r="N114" s="9"/>
      <c r="O114" s="36"/>
    </row>
    <row r="115" spans="2:16">
      <c r="B115" t="s">
        <v>44</v>
      </c>
      <c r="C115">
        <v>22.881803999999999</v>
      </c>
      <c r="D115" s="11"/>
      <c r="E115" s="9"/>
      <c r="F115" s="9"/>
      <c r="G115" s="32">
        <v>17.770999908447266</v>
      </c>
      <c r="H115" s="11"/>
      <c r="I115" s="9"/>
      <c r="J115" s="9"/>
      <c r="K115" s="9"/>
      <c r="L115" s="9"/>
      <c r="M115" s="9"/>
      <c r="N115" s="9"/>
      <c r="O115" s="36"/>
    </row>
    <row r="116" spans="2:16" ht="15.75">
      <c r="B116" t="s">
        <v>44</v>
      </c>
      <c r="C116">
        <v>22.722377999999999</v>
      </c>
      <c r="D116" s="5">
        <f>STDEV(C114:C116)</f>
        <v>8.1905582088972209E-2</v>
      </c>
      <c r="E116" s="1">
        <f>AVERAGE(C114:C116)</f>
        <v>22.812959333333328</v>
      </c>
      <c r="F116" s="9"/>
      <c r="G116" s="32">
        <v>17.583000183105469</v>
      </c>
      <c r="H116" s="4">
        <f>STDEV(G114:G116)</f>
        <v>0.10854169203366212</v>
      </c>
      <c r="I116" s="1">
        <f>AVERAGE(G114:G116)</f>
        <v>17.645666758219402</v>
      </c>
      <c r="J116" s="9"/>
      <c r="K116" s="1">
        <f>E116-I116</f>
        <v>5.167292575113926</v>
      </c>
      <c r="L116" s="1">
        <f>K116-$K$7</f>
        <v>-4.3160063206176833</v>
      </c>
      <c r="M116" s="29">
        <f>SQRT((D116*D116)+(H116*H116))</f>
        <v>0.13597728959963762</v>
      </c>
      <c r="N116" s="16"/>
      <c r="O116" s="37">
        <f>POWER(2,-L116)</f>
        <v>19.91807502936711</v>
      </c>
      <c r="P116" s="28">
        <f>M116/SQRT((COUNT(C114:C116)+COUNT(G114:G116)/2))</f>
        <v>6.4100309042180517E-2</v>
      </c>
    </row>
    <row r="117" spans="2:16">
      <c r="B117" t="s">
        <v>45</v>
      </c>
      <c r="C117">
        <v>25.649494000000001</v>
      </c>
      <c r="D117" s="12"/>
      <c r="E117" s="9"/>
      <c r="F117" s="9"/>
      <c r="G117" s="32">
        <v>18.804000854492188</v>
      </c>
      <c r="I117" s="9"/>
      <c r="J117" s="9"/>
      <c r="K117" s="9"/>
      <c r="L117" s="9"/>
      <c r="M117" s="9"/>
      <c r="N117" s="9"/>
      <c r="O117" s="36"/>
    </row>
    <row r="118" spans="2:16">
      <c r="B118" t="s">
        <v>45</v>
      </c>
      <c r="C118">
        <v>25.740824</v>
      </c>
      <c r="D118" s="11"/>
      <c r="E118" s="9"/>
      <c r="F118" s="9"/>
      <c r="G118" s="32">
        <v>18.788999557495117</v>
      </c>
      <c r="H118" s="11"/>
      <c r="I118" s="9"/>
      <c r="J118" s="9"/>
      <c r="K118" s="9"/>
      <c r="L118" s="9"/>
      <c r="M118" s="9"/>
      <c r="N118" s="9"/>
      <c r="O118" s="36"/>
    </row>
    <row r="119" spans="2:16" ht="15.75">
      <c r="B119" t="s">
        <v>45</v>
      </c>
      <c r="C119">
        <v>25.181920999999999</v>
      </c>
      <c r="D119" s="5">
        <f>STDEV(C117:C119)</f>
        <v>0.29981612215929249</v>
      </c>
      <c r="E119" s="1">
        <f>AVERAGE(C117:C119)</f>
        <v>25.524079666666665</v>
      </c>
      <c r="F119" s="9"/>
      <c r="G119" s="32">
        <v>18.847000122070313</v>
      </c>
      <c r="H119" s="4">
        <f>STDEV(G117:G119)</f>
        <v>3.0105485144988956E-2</v>
      </c>
      <c r="I119" s="1">
        <f>AVERAGE(G117:G119)</f>
        <v>18.813333511352539</v>
      </c>
      <c r="J119" s="9"/>
      <c r="K119" s="1">
        <f>E119-I119</f>
        <v>6.7107461553141263</v>
      </c>
      <c r="L119" s="1">
        <f>K119-$K$7</f>
        <v>-2.772552740417483</v>
      </c>
      <c r="M119" s="29">
        <f>SQRT((D119*D119)+(H119*H119))</f>
        <v>0.30132382471761332</v>
      </c>
      <c r="N119" s="16"/>
      <c r="O119" s="37">
        <f>POWER(2,-L119)</f>
        <v>6.8331592051207686</v>
      </c>
      <c r="P119" s="28">
        <f>M119/SQRT((COUNT(C117:C119)+COUNT(G117:G119)/2))</f>
        <v>0.14204541319392736</v>
      </c>
    </row>
    <row r="120" spans="2:16">
      <c r="B120" t="s">
        <v>46</v>
      </c>
      <c r="C120">
        <v>23.475859</v>
      </c>
      <c r="D120" s="12"/>
      <c r="E120" s="9"/>
      <c r="F120" s="9"/>
      <c r="G120" s="32">
        <v>18.319000244140625</v>
      </c>
      <c r="I120" s="9"/>
      <c r="J120" s="9"/>
      <c r="K120" s="9"/>
      <c r="L120" s="9"/>
      <c r="M120" s="9"/>
      <c r="N120" s="9"/>
      <c r="O120" s="36"/>
    </row>
    <row r="121" spans="2:16">
      <c r="B121" t="s">
        <v>46</v>
      </c>
      <c r="C121">
        <v>23.222567000000002</v>
      </c>
      <c r="D121" s="11"/>
      <c r="E121" s="9"/>
      <c r="F121" s="9"/>
      <c r="G121" s="32">
        <v>18.358999252319336</v>
      </c>
      <c r="H121" s="11"/>
      <c r="I121" s="9"/>
      <c r="J121" s="9"/>
      <c r="K121" s="9"/>
      <c r="L121" s="9"/>
      <c r="M121" s="9"/>
      <c r="N121" s="9"/>
      <c r="O121" s="36"/>
    </row>
    <row r="122" spans="2:16" ht="15.75">
      <c r="B122" t="s">
        <v>46</v>
      </c>
      <c r="C122">
        <v>22.964758</v>
      </c>
      <c r="D122" s="5">
        <f>STDEV(C120:C122)</f>
        <v>0.25555382666742782</v>
      </c>
      <c r="E122" s="1">
        <f>AVERAGE(C120:C122)</f>
        <v>23.221061333333335</v>
      </c>
      <c r="F122" s="9"/>
      <c r="G122" s="32">
        <v>18.375999450683594</v>
      </c>
      <c r="H122" s="4">
        <f>STDEV(G120:G122)</f>
        <v>2.9262709336379839E-2</v>
      </c>
      <c r="I122" s="1">
        <f>AVERAGE(G120:G122)</f>
        <v>18.351332982381184</v>
      </c>
      <c r="J122" s="9"/>
      <c r="K122" s="1">
        <f>E122-I122</f>
        <v>4.8697283509521512</v>
      </c>
      <c r="L122" s="1">
        <f>K122-$K$7</f>
        <v>-4.6135705447794582</v>
      </c>
      <c r="M122" s="29">
        <f>SQRT((D122*D122)+(H122*H122))</f>
        <v>0.25722376344745285</v>
      </c>
      <c r="N122" s="16"/>
      <c r="O122" s="37">
        <f>POWER(2,-L122)</f>
        <v>24.480659935451566</v>
      </c>
      <c r="P122" s="28">
        <f>M122/SQRT((COUNT(C120:C122)+COUNT(G120:G122)/2))</f>
        <v>0.12125644494401221</v>
      </c>
    </row>
    <row r="123" spans="2:16">
      <c r="B123" t="s">
        <v>47</v>
      </c>
      <c r="C123">
        <v>26.096841999999999</v>
      </c>
      <c r="D123" s="12"/>
      <c r="E123" s="9"/>
      <c r="F123" s="9"/>
      <c r="G123" s="32">
        <v>19.854999542236328</v>
      </c>
      <c r="I123" s="9"/>
      <c r="J123" s="9"/>
      <c r="K123" s="9"/>
      <c r="L123" s="9"/>
      <c r="M123" s="9"/>
      <c r="N123" s="9"/>
      <c r="O123" s="36"/>
    </row>
    <row r="124" spans="2:16">
      <c r="B124" t="s">
        <v>47</v>
      </c>
      <c r="C124">
        <v>25.792000000000002</v>
      </c>
      <c r="D124" s="11"/>
      <c r="E124" s="9"/>
      <c r="F124" s="9"/>
      <c r="G124" s="32">
        <v>19.893999099731445</v>
      </c>
      <c r="H124" s="11"/>
      <c r="I124" s="9"/>
      <c r="J124" s="9"/>
      <c r="K124" s="9"/>
      <c r="L124" s="9"/>
      <c r="M124" s="9"/>
      <c r="N124" s="9"/>
      <c r="O124" s="36"/>
    </row>
    <row r="125" spans="2:16" ht="15.75">
      <c r="B125" t="s">
        <v>47</v>
      </c>
      <c r="C125">
        <v>25.945034</v>
      </c>
      <c r="D125" s="5">
        <f>STDEV(C123:C125)</f>
        <v>0.15242141088880165</v>
      </c>
      <c r="E125" s="1">
        <f>AVERAGE(C123:C125)</f>
        <v>25.944625333333335</v>
      </c>
      <c r="F125" s="9"/>
      <c r="G125" s="32">
        <v>19.834999084472656</v>
      </c>
      <c r="H125" s="4">
        <f>STDEV(G123:G125)</f>
        <v>3.0005515037819064E-2</v>
      </c>
      <c r="I125" s="1">
        <f>AVERAGE(G123:G125)</f>
        <v>19.861332575480144</v>
      </c>
      <c r="J125" s="9"/>
      <c r="K125" s="1">
        <f>E125-I125</f>
        <v>6.0832927578531901</v>
      </c>
      <c r="L125" s="1">
        <f>K125-$K$7</f>
        <v>-3.4000061378784192</v>
      </c>
      <c r="M125" s="29">
        <f>SQRT((D125*D125)+(H125*H125))</f>
        <v>0.15534676510960146</v>
      </c>
      <c r="N125" s="16"/>
      <c r="O125" s="37">
        <f>POWER(2,-L125)</f>
        <v>10.55610819655508</v>
      </c>
      <c r="P125" s="28">
        <f>M125/SQRT((COUNT(C123:C125)+COUNT(G123:G125)/2))</f>
        <v>7.3231167362928645E-2</v>
      </c>
    </row>
    <row r="126" spans="2:16">
      <c r="B126" t="s">
        <v>48</v>
      </c>
      <c r="C126">
        <v>22.914928</v>
      </c>
      <c r="D126" s="12"/>
      <c r="E126" s="9"/>
      <c r="F126" s="9"/>
      <c r="G126" s="32">
        <v>17.118999481201172</v>
      </c>
      <c r="I126" s="9"/>
      <c r="J126" s="9"/>
      <c r="K126" s="9"/>
      <c r="L126" s="9"/>
      <c r="M126" s="9"/>
      <c r="N126" s="9"/>
      <c r="O126" s="36"/>
    </row>
    <row r="127" spans="2:16">
      <c r="B127" t="s">
        <v>48</v>
      </c>
      <c r="C127">
        <v>22.921655999999999</v>
      </c>
      <c r="D127" s="11"/>
      <c r="E127" s="9"/>
      <c r="F127" s="9"/>
      <c r="G127" s="32">
        <v>17.131000518798828</v>
      </c>
      <c r="H127" s="11"/>
      <c r="I127" s="9"/>
      <c r="J127" s="9"/>
      <c r="K127" s="9"/>
      <c r="L127" s="9"/>
      <c r="M127" s="9"/>
      <c r="N127" s="9"/>
      <c r="O127" s="36"/>
    </row>
    <row r="128" spans="2:16" ht="15.75">
      <c r="B128" t="s">
        <v>48</v>
      </c>
      <c r="C128">
        <v>22.918146</v>
      </c>
      <c r="D128" s="5">
        <f>STDEV(C126:C128)</f>
        <v>3.3650559183065203E-3</v>
      </c>
      <c r="E128" s="1">
        <f>AVERAGE(C126:C128)</f>
        <v>22.918243333333333</v>
      </c>
      <c r="F128" s="9"/>
      <c r="G128" s="32">
        <v>17.156000137329102</v>
      </c>
      <c r="H128" s="4">
        <f>STDEV(G126:G128)</f>
        <v>1.8877033594542209E-2</v>
      </c>
      <c r="I128" s="1">
        <f>AVERAGE(G126:G128)</f>
        <v>17.135333379109699</v>
      </c>
      <c r="J128" s="9"/>
      <c r="K128" s="1">
        <f>E128-I128</f>
        <v>5.7829099542236335</v>
      </c>
      <c r="L128" s="1">
        <f>K128-$K$7</f>
        <v>-3.7003889415079758</v>
      </c>
      <c r="M128" s="29">
        <f>SQRT((D128*D128)+(H128*H128))</f>
        <v>1.9174618605406597E-2</v>
      </c>
      <c r="N128" s="16"/>
      <c r="O128" s="37">
        <f>POWER(2,-L128)</f>
        <v>12.999542464210613</v>
      </c>
      <c r="P128" s="28">
        <f>M128/SQRT((COUNT(C126:C128)+COUNT(G126:G128)/2))</f>
        <v>9.0390018950324974E-3</v>
      </c>
    </row>
    <row r="129" spans="2:16">
      <c r="B129" t="s">
        <v>49</v>
      </c>
      <c r="C129">
        <v>24.723064000000001</v>
      </c>
      <c r="D129" s="12"/>
      <c r="E129" s="9"/>
      <c r="F129" s="9"/>
      <c r="G129" s="32">
        <v>19.146999359130859</v>
      </c>
      <c r="I129" s="9"/>
      <c r="J129" s="9"/>
      <c r="K129" s="9"/>
      <c r="L129" s="9"/>
      <c r="M129" s="9"/>
      <c r="N129" s="9"/>
      <c r="O129" s="36"/>
    </row>
    <row r="130" spans="2:16">
      <c r="B130" t="s">
        <v>49</v>
      </c>
      <c r="C130">
        <v>24.942775999999999</v>
      </c>
      <c r="D130" s="11"/>
      <c r="E130" s="9"/>
      <c r="F130" s="9"/>
      <c r="G130" s="32">
        <v>19.447000503540039</v>
      </c>
      <c r="H130" s="11"/>
      <c r="I130" s="9"/>
      <c r="J130" s="9"/>
      <c r="K130" s="9"/>
      <c r="L130" s="9"/>
      <c r="M130" s="9"/>
      <c r="N130" s="9"/>
      <c r="O130" s="36"/>
    </row>
    <row r="131" spans="2:16" ht="15.75">
      <c r="B131" t="s">
        <v>49</v>
      </c>
      <c r="C131">
        <v>24.920921</v>
      </c>
      <c r="D131" s="5">
        <f t="shared" ref="D131" si="0">STDEV(C129:C131)</f>
        <v>0.12103608030803498</v>
      </c>
      <c r="E131" s="1">
        <f t="shared" ref="E131" si="1">AVERAGE(C129:C131)</f>
        <v>24.862253666666664</v>
      </c>
      <c r="F131" s="9"/>
      <c r="G131" s="32">
        <v>19.357999801635742</v>
      </c>
      <c r="H131" s="4">
        <f t="shared" ref="H131" si="2">STDEV(G129:G131)</f>
        <v>0.15407952401467417</v>
      </c>
      <c r="I131" s="1">
        <f t="shared" ref="I131" si="3">AVERAGE(G129:G131)</f>
        <v>19.317333221435547</v>
      </c>
      <c r="J131" s="9"/>
      <c r="K131" s="1">
        <f t="shared" ref="K131" si="4">E131-I131</f>
        <v>5.5449204452311172</v>
      </c>
      <c r="L131" s="1">
        <f t="shared" ref="L131" si="5">K131-$K$7</f>
        <v>-3.9383784505004922</v>
      </c>
      <c r="M131" s="29">
        <f t="shared" ref="M131" si="6">SQRT((D131*D131)+(H131*H131))</f>
        <v>0.19593425544534485</v>
      </c>
      <c r="N131" s="16"/>
      <c r="O131" s="37">
        <f t="shared" ref="O131" si="7">POWER(2,-L131)</f>
        <v>15.330984617099178</v>
      </c>
      <c r="P131" s="28">
        <f t="shared" ref="P131" si="8">M131/SQRT((COUNT(C129:C131)+COUNT(G129:G131)/2))</f>
        <v>9.2364293794760383E-2</v>
      </c>
    </row>
    <row r="132" spans="2:16">
      <c r="B132" t="s">
        <v>50</v>
      </c>
      <c r="C132">
        <v>22.589115</v>
      </c>
      <c r="D132" s="12"/>
      <c r="E132" s="9"/>
      <c r="F132" s="9"/>
      <c r="G132" s="32">
        <v>16.87299919128418</v>
      </c>
      <c r="I132" s="9"/>
      <c r="J132" s="9"/>
      <c r="K132" s="9"/>
      <c r="L132" s="9"/>
      <c r="M132" s="9"/>
      <c r="N132" s="9"/>
      <c r="O132" s="36"/>
    </row>
    <row r="133" spans="2:16">
      <c r="B133" t="s">
        <v>50</v>
      </c>
      <c r="C133">
        <v>22.673729000000002</v>
      </c>
      <c r="D133" s="11"/>
      <c r="E133" s="9"/>
      <c r="F133" s="9"/>
      <c r="G133" s="32">
        <v>16.875</v>
      </c>
      <c r="H133" s="11"/>
      <c r="I133" s="9"/>
      <c r="J133" s="9"/>
      <c r="K133" s="9"/>
      <c r="L133" s="9"/>
      <c r="M133" s="9"/>
      <c r="N133" s="9"/>
      <c r="O133" s="36"/>
    </row>
    <row r="134" spans="2:16" ht="15.75">
      <c r="B134" t="s">
        <v>50</v>
      </c>
      <c r="C134">
        <v>22.612144000000001</v>
      </c>
      <c r="D134" s="5">
        <f t="shared" ref="D134" si="9">STDEV(C132:C134)</f>
        <v>4.3746573317233452E-2</v>
      </c>
      <c r="E134" s="1">
        <f t="shared" ref="E134" si="10">AVERAGE(C132:C134)</f>
        <v>22.624995999999999</v>
      </c>
      <c r="F134" s="9"/>
      <c r="G134" s="32">
        <v>16.86199951171875</v>
      </c>
      <c r="H134" s="4">
        <f t="shared" ref="H134" si="11">STDEV(G132:G134)</f>
        <v>7.0001057326580501E-3</v>
      </c>
      <c r="I134" s="1">
        <f t="shared" ref="I134" si="12">AVERAGE(G132:G134)</f>
        <v>16.869999567667644</v>
      </c>
      <c r="J134" s="9"/>
      <c r="K134" s="1">
        <f t="shared" ref="K134" si="13">E134-I134</f>
        <v>5.754996432332355</v>
      </c>
      <c r="L134" s="1">
        <f t="shared" ref="L134" si="14">K134-$K$7</f>
        <v>-3.7283024633992543</v>
      </c>
      <c r="M134" s="29">
        <f t="shared" ref="M134" si="15">SQRT((D134*D134)+(H134*H134))</f>
        <v>4.4303094217768513E-2</v>
      </c>
      <c r="N134" s="16"/>
      <c r="O134" s="37">
        <f t="shared" ref="O134" si="16">POWER(2,-L134)</f>
        <v>13.253508910145259</v>
      </c>
      <c r="P134" s="28">
        <f t="shared" ref="P134" si="17">M134/SQRT((COUNT(C132:C134)+COUNT(G132:G134)/2))</f>
        <v>2.0884678899287093E-2</v>
      </c>
    </row>
    <row r="135" spans="2:16">
      <c r="B135" t="s">
        <v>51</v>
      </c>
      <c r="C135">
        <v>24.393115999999999</v>
      </c>
      <c r="D135" s="12"/>
      <c r="E135" s="9"/>
      <c r="F135" s="9"/>
      <c r="G135" s="32">
        <v>18.736000061035156</v>
      </c>
      <c r="I135" s="9"/>
      <c r="J135" s="9"/>
      <c r="K135" s="9"/>
      <c r="L135" s="9"/>
      <c r="M135" s="9"/>
      <c r="N135" s="9"/>
      <c r="O135" s="36"/>
    </row>
    <row r="136" spans="2:16">
      <c r="B136" t="s">
        <v>51</v>
      </c>
      <c r="C136">
        <v>24.369330999999999</v>
      </c>
      <c r="D136" s="11"/>
      <c r="E136" s="9"/>
      <c r="F136" s="9"/>
      <c r="G136" s="32">
        <v>18.863000869750977</v>
      </c>
      <c r="H136" s="11"/>
      <c r="I136" s="9"/>
      <c r="J136" s="9"/>
      <c r="K136" s="9"/>
      <c r="L136" s="9"/>
      <c r="M136" s="9"/>
      <c r="N136" s="9"/>
      <c r="O136" s="36"/>
    </row>
    <row r="137" spans="2:16" ht="15.75">
      <c r="B137" t="s">
        <v>51</v>
      </c>
      <c r="C137">
        <v>23.933658999999999</v>
      </c>
      <c r="D137" s="5">
        <f t="shared" ref="D137" si="18">STDEV(C135:C137)</f>
        <v>0.25867500609169569</v>
      </c>
      <c r="E137" s="1">
        <f t="shared" ref="E137" si="19">AVERAGE(C135:C137)</f>
        <v>24.232035333333329</v>
      </c>
      <c r="F137" s="9"/>
      <c r="G137" s="32">
        <v>18.868999481201172</v>
      </c>
      <c r="H137" s="4">
        <f t="shared" ref="H137" si="20">STDEV(G135:G137)</f>
        <v>7.5115504966572599E-2</v>
      </c>
      <c r="I137" s="1">
        <f t="shared" ref="I137" si="21">AVERAGE(G135:G137)</f>
        <v>18.822666803995769</v>
      </c>
      <c r="J137" s="9"/>
      <c r="K137" s="1">
        <f t="shared" ref="K137" si="22">E137-I137</f>
        <v>5.4093685293375593</v>
      </c>
      <c r="L137" s="1">
        <f t="shared" ref="L137" si="23">K137-$K$7</f>
        <v>-4.07393036639405</v>
      </c>
      <c r="M137" s="29">
        <f t="shared" ref="M137" si="24">SQRT((D137*D137)+(H137*H137))</f>
        <v>0.26936053508805258</v>
      </c>
      <c r="N137" s="16"/>
      <c r="O137" s="37">
        <f t="shared" ref="O137" si="25">POWER(2,-L137)</f>
        <v>16.841285588557188</v>
      </c>
      <c r="P137" s="28">
        <f t="shared" ref="P137" si="26">M137/SQRT((COUNT(C135:C137)+COUNT(G135:G137)/2))</f>
        <v>0.12697777396319931</v>
      </c>
    </row>
    <row r="138" spans="2:16">
      <c r="B138" t="s">
        <v>52</v>
      </c>
      <c r="C138">
        <v>21.918873000000001</v>
      </c>
      <c r="D138" s="12"/>
      <c r="E138" s="9"/>
      <c r="F138" s="9"/>
      <c r="G138" s="32">
        <v>16.60099983215332</v>
      </c>
      <c r="I138" s="9"/>
      <c r="J138" s="9"/>
      <c r="K138" s="9"/>
      <c r="L138" s="9"/>
      <c r="M138" s="9"/>
      <c r="N138" s="9"/>
      <c r="O138" s="36"/>
    </row>
    <row r="139" spans="2:16">
      <c r="B139" t="s">
        <v>52</v>
      </c>
      <c r="C139">
        <v>21.703082999999999</v>
      </c>
      <c r="D139" s="11"/>
      <c r="E139" s="9"/>
      <c r="F139" s="9"/>
      <c r="G139" s="32">
        <v>16.729999542236328</v>
      </c>
      <c r="H139" s="11"/>
      <c r="I139" s="9"/>
      <c r="J139" s="9"/>
      <c r="K139" s="9"/>
      <c r="L139" s="9"/>
      <c r="M139" s="9"/>
      <c r="N139" s="9"/>
      <c r="O139" s="36"/>
    </row>
    <row r="140" spans="2:16" ht="15.75">
      <c r="B140" t="s">
        <v>52</v>
      </c>
      <c r="C140">
        <v>21.704367000000001</v>
      </c>
      <c r="D140" s="5">
        <f t="shared" ref="D140" si="27">STDEV(C138:C140)</f>
        <v>0.12421741476942814</v>
      </c>
      <c r="E140" s="1">
        <f t="shared" ref="E140" si="28">AVERAGE(C138:C140)</f>
        <v>21.775441000000001</v>
      </c>
      <c r="F140" s="9"/>
      <c r="G140" s="32">
        <v>16.666000366210938</v>
      </c>
      <c r="H140" s="4">
        <f t="shared" ref="H140" si="29">STDEV(G138:G140)</f>
        <v>6.4500502790294137E-2</v>
      </c>
      <c r="I140" s="1">
        <f t="shared" ref="I140" si="30">AVERAGE(G138:G140)</f>
        <v>16.665666580200195</v>
      </c>
      <c r="J140" s="9"/>
      <c r="K140" s="1">
        <f t="shared" ref="K140" si="31">E140-I140</f>
        <v>5.1097744197998054</v>
      </c>
      <c r="L140" s="1">
        <f t="shared" ref="L140" si="32">K140-$K$7</f>
        <v>-4.3735244759318039</v>
      </c>
      <c r="M140" s="29">
        <f t="shared" ref="M140" si="33">SQRT((D140*D140)+(H140*H140))</f>
        <v>0.13996528495380875</v>
      </c>
      <c r="N140" s="16"/>
      <c r="O140" s="37">
        <f t="shared" ref="O140" si="34">POWER(2,-L140)</f>
        <v>20.728222129532014</v>
      </c>
      <c r="P140" s="28">
        <f t="shared" ref="P140" si="35">M140/SQRT((COUNT(C138:C140)+COUNT(G138:G140)/2))</f>
        <v>6.5980268081030413E-2</v>
      </c>
    </row>
    <row r="141" spans="2:16">
      <c r="B141" t="s">
        <v>53</v>
      </c>
      <c r="C141">
        <v>25.421106000000002</v>
      </c>
      <c r="D141" s="12"/>
      <c r="E141" s="9"/>
      <c r="F141" s="9"/>
      <c r="G141" s="32">
        <v>19.708999633789063</v>
      </c>
      <c r="I141" s="9"/>
      <c r="J141" s="9"/>
      <c r="K141" s="9"/>
      <c r="L141" s="9"/>
      <c r="M141" s="9"/>
      <c r="N141" s="9"/>
      <c r="O141" s="36"/>
    </row>
    <row r="142" spans="2:16">
      <c r="B142" t="s">
        <v>53</v>
      </c>
      <c r="C142">
        <v>25.484642000000001</v>
      </c>
      <c r="D142" s="11"/>
      <c r="E142" s="9"/>
      <c r="F142" s="9"/>
      <c r="G142" s="32">
        <v>19.684999465942383</v>
      </c>
      <c r="H142" s="11"/>
      <c r="I142" s="9"/>
      <c r="J142" s="9"/>
      <c r="K142" s="9"/>
      <c r="L142" s="9"/>
      <c r="M142" s="9"/>
      <c r="N142" s="9"/>
      <c r="O142" s="36"/>
    </row>
    <row r="143" spans="2:16" ht="15.75">
      <c r="B143" t="s">
        <v>53</v>
      </c>
      <c r="C143">
        <v>25.468391</v>
      </c>
      <c r="D143" s="5">
        <f t="shared" ref="D143" si="36">STDEV(C141:C143)</f>
        <v>3.3007043495794912E-2</v>
      </c>
      <c r="E143" s="1">
        <f t="shared" ref="E143" si="37">AVERAGE(C141:C143)</f>
        <v>25.458046333333332</v>
      </c>
      <c r="F143" s="9"/>
      <c r="G143" s="32">
        <v>19.707000732421875</v>
      </c>
      <c r="H143" s="4">
        <f t="shared" ref="H143" si="38">STDEV(G141:G143)</f>
        <v>1.3317027884417803E-2</v>
      </c>
      <c r="I143" s="1">
        <f t="shared" ref="I143" si="39">AVERAGE(G141:G143)</f>
        <v>19.700333277384441</v>
      </c>
      <c r="J143" s="9"/>
      <c r="K143" s="1">
        <f t="shared" ref="K143" si="40">E143-I143</f>
        <v>5.7577130559488907</v>
      </c>
      <c r="L143" s="1">
        <f t="shared" ref="L143" si="41">K143-$K$7</f>
        <v>-3.7255858397827186</v>
      </c>
      <c r="M143" s="29">
        <f t="shared" ref="M143" si="42">SQRT((D143*D143)+(H143*H143))</f>
        <v>3.5592248482045334E-2</v>
      </c>
      <c r="N143" s="16"/>
      <c r="O143" s="37">
        <f t="shared" ref="O143" si="43">POWER(2,-L143)</f>
        <v>13.228575769959464</v>
      </c>
      <c r="P143" s="28">
        <f t="shared" ref="P143" si="44">M143/SQRT((COUNT(C141:C143)+COUNT(G141:G143)/2))</f>
        <v>1.6778346839553909E-2</v>
      </c>
    </row>
    <row r="144" spans="2:16">
      <c r="B144" t="s">
        <v>54</v>
      </c>
      <c r="C144">
        <v>21.571722000000001</v>
      </c>
      <c r="D144" s="12"/>
      <c r="E144" s="9"/>
      <c r="F144" s="9"/>
      <c r="G144" s="32">
        <v>16.819999694824219</v>
      </c>
      <c r="I144" s="9"/>
      <c r="J144" s="9"/>
      <c r="K144" s="9"/>
      <c r="L144" s="9"/>
      <c r="M144" s="9"/>
      <c r="N144" s="9"/>
      <c r="O144" s="36"/>
    </row>
    <row r="145" spans="2:16">
      <c r="B145" t="s">
        <v>54</v>
      </c>
      <c r="C145">
        <v>21.696760000000001</v>
      </c>
      <c r="D145" s="11"/>
      <c r="E145" s="9"/>
      <c r="F145" s="9"/>
      <c r="G145" s="32">
        <v>16.851999282836914</v>
      </c>
      <c r="H145" s="11"/>
      <c r="I145" s="9"/>
      <c r="J145" s="9"/>
      <c r="K145" s="9"/>
      <c r="L145" s="9"/>
      <c r="M145" s="9"/>
      <c r="N145" s="9"/>
      <c r="O145" s="36"/>
    </row>
    <row r="146" spans="2:16" ht="15.75">
      <c r="B146" t="s">
        <v>54</v>
      </c>
      <c r="C146">
        <v>21.948639</v>
      </c>
      <c r="D146" s="5">
        <f t="shared" ref="D146" si="45">STDEV(C144:C146)</f>
        <v>0.19198261942721534</v>
      </c>
      <c r="E146" s="1">
        <f t="shared" ref="E146" si="46">AVERAGE(C144:C146)</f>
        <v>21.739040333333335</v>
      </c>
      <c r="F146" s="9"/>
      <c r="G146" s="32">
        <v>16.892999649047852</v>
      </c>
      <c r="H146" s="4">
        <f t="shared" ref="H146" si="47">STDEV(G144:G146)</f>
        <v>3.6592342047359457E-2</v>
      </c>
      <c r="I146" s="1">
        <f t="shared" ref="I146" si="48">AVERAGE(G144:G146)</f>
        <v>16.854999542236328</v>
      </c>
      <c r="J146" s="9"/>
      <c r="K146" s="1">
        <f t="shared" ref="K146" si="49">E146-I146</f>
        <v>4.8840407910970072</v>
      </c>
      <c r="L146" s="1">
        <f t="shared" ref="L146" si="50">K146-$K$7</f>
        <v>-4.5992581046346022</v>
      </c>
      <c r="M146" s="29">
        <f t="shared" ref="M146" si="51">SQRT((D146*D146)+(H146*H146))</f>
        <v>0.19543880284796555</v>
      </c>
      <c r="N146" s="16"/>
      <c r="O146" s="37">
        <f t="shared" ref="O146" si="52">POWER(2,-L146)</f>
        <v>24.238997131804773</v>
      </c>
      <c r="P146" s="28">
        <f t="shared" ref="P146" si="53">M146/SQRT((COUNT(C144:C146)+COUNT(G144:G146)/2))</f>
        <v>9.2130735200518121E-2</v>
      </c>
    </row>
    <row r="147" spans="2:16">
      <c r="B147" t="s">
        <v>55</v>
      </c>
      <c r="C147">
        <v>24.482496000000001</v>
      </c>
      <c r="D147" s="12"/>
      <c r="E147" s="9"/>
      <c r="F147" s="9"/>
      <c r="G147" s="32">
        <v>18.791000366210938</v>
      </c>
      <c r="I147" s="9"/>
      <c r="J147" s="9"/>
      <c r="K147" s="9"/>
      <c r="L147" s="9"/>
      <c r="M147" s="9"/>
      <c r="N147" s="9"/>
      <c r="O147" s="36"/>
    </row>
    <row r="148" spans="2:16">
      <c r="B148" t="s">
        <v>55</v>
      </c>
      <c r="C148">
        <v>24.676583999999998</v>
      </c>
      <c r="D148" s="11"/>
      <c r="E148" s="9"/>
      <c r="F148" s="9"/>
      <c r="G148" s="32">
        <v>19.031000137329102</v>
      </c>
      <c r="H148" s="11"/>
      <c r="I148" s="9"/>
      <c r="J148" s="9"/>
      <c r="K148" s="9"/>
      <c r="L148" s="9"/>
      <c r="M148" s="9"/>
      <c r="N148" s="9"/>
      <c r="O148" s="36"/>
    </row>
    <row r="149" spans="2:16" ht="15.75">
      <c r="B149" t="s">
        <v>55</v>
      </c>
      <c r="C149">
        <v>24.430309999999999</v>
      </c>
      <c r="D149" s="5">
        <f t="shared" ref="D149" si="54">STDEV(C147:C149)</f>
        <v>0.12977185969744429</v>
      </c>
      <c r="E149" s="1">
        <f t="shared" ref="E149" si="55">AVERAGE(C147:C149)</f>
        <v>24.52979666666667</v>
      </c>
      <c r="F149" s="9"/>
      <c r="G149" s="32">
        <v>18.836000442504883</v>
      </c>
      <c r="H149" s="4">
        <f t="shared" ref="H149" si="56">STDEV(G147:G149)</f>
        <v>0.12757336319726678</v>
      </c>
      <c r="I149" s="1">
        <f t="shared" ref="I149" si="57">AVERAGE(G147:G149)</f>
        <v>18.886000315348308</v>
      </c>
      <c r="J149" s="9"/>
      <c r="K149" s="1">
        <f t="shared" ref="K149" si="58">E149-I149</f>
        <v>5.6437963513183611</v>
      </c>
      <c r="L149" s="1">
        <f t="shared" ref="L149" si="59">K149-$K$7</f>
        <v>-3.8395025444132482</v>
      </c>
      <c r="M149" s="29">
        <f t="shared" ref="M149" si="60">SQRT((D149*D149)+(H149*H149))</f>
        <v>0.18197719243574154</v>
      </c>
      <c r="N149" s="16"/>
      <c r="O149" s="37">
        <f t="shared" ref="O149" si="61">POWER(2,-L149)</f>
        <v>14.315464169434835</v>
      </c>
      <c r="P149" s="28">
        <f t="shared" ref="P149" si="62">M149/SQRT((COUNT(C147:C149)+COUNT(G147:G149)/2))</f>
        <v>8.5784871195068099E-2</v>
      </c>
    </row>
    <row r="150" spans="2:16">
      <c r="B150" t="s">
        <v>56</v>
      </c>
      <c r="C150">
        <v>22.53256</v>
      </c>
      <c r="D150" s="12"/>
      <c r="E150" s="9"/>
      <c r="F150" s="9"/>
      <c r="G150" s="32">
        <v>17.579000473022461</v>
      </c>
      <c r="I150" s="9"/>
      <c r="J150" s="9"/>
      <c r="K150" s="9"/>
      <c r="L150" s="9"/>
      <c r="M150" s="9"/>
      <c r="N150" s="9"/>
      <c r="O150" s="36"/>
    </row>
    <row r="151" spans="2:16">
      <c r="B151" t="s">
        <v>56</v>
      </c>
      <c r="C151">
        <v>22.49868</v>
      </c>
      <c r="D151" s="11"/>
      <c r="E151" s="9"/>
      <c r="F151" s="9"/>
      <c r="G151" s="32">
        <v>17.746000289916992</v>
      </c>
      <c r="H151" s="11"/>
      <c r="I151" s="9"/>
      <c r="J151" s="9"/>
      <c r="K151" s="9"/>
      <c r="L151" s="9"/>
      <c r="M151" s="9"/>
      <c r="N151" s="9"/>
      <c r="O151" s="36"/>
    </row>
    <row r="152" spans="2:16" ht="15.75">
      <c r="B152" t="s">
        <v>56</v>
      </c>
      <c r="C152">
        <v>22.456769999999999</v>
      </c>
      <c r="D152" s="5">
        <f t="shared" ref="D152" si="63">STDEV(C150:C152)</f>
        <v>3.796583244620598E-2</v>
      </c>
      <c r="E152" s="1">
        <f t="shared" ref="E152" si="64">AVERAGE(C150:C152)</f>
        <v>22.496003333333334</v>
      </c>
      <c r="F152" s="9"/>
      <c r="G152" s="32">
        <v>17.645000457763672</v>
      </c>
      <c r="H152" s="4">
        <f t="shared" ref="H152" si="65">STDEV(G150:G152)</f>
        <v>8.4108960009864495E-2</v>
      </c>
      <c r="I152" s="1">
        <f t="shared" ref="I152" si="66">AVERAGE(G150:G152)</f>
        <v>17.656667073567707</v>
      </c>
      <c r="J152" s="9"/>
      <c r="K152" s="1">
        <f t="shared" ref="K152" si="67">E152-I152</f>
        <v>4.8393362597656271</v>
      </c>
      <c r="L152" s="1">
        <f t="shared" ref="L152" si="68">K152-$K$7</f>
        <v>-4.6439626359659822</v>
      </c>
      <c r="M152" s="29">
        <f t="shared" ref="M152" si="69">SQRT((D152*D152)+(H152*H152))</f>
        <v>9.2280667462228363E-2</v>
      </c>
      <c r="N152" s="16"/>
      <c r="O152" s="37">
        <f t="shared" ref="O152" si="70">POWER(2,-L152)</f>
        <v>25.001844639984366</v>
      </c>
      <c r="P152" s="28">
        <f t="shared" ref="P152" si="71">M152/SQRT((COUNT(C150:C152)+COUNT(G150:G152)/2))</f>
        <v>4.3501523823308318E-2</v>
      </c>
    </row>
    <row r="153" spans="2:16">
      <c r="B153" t="s">
        <v>57</v>
      </c>
      <c r="C153">
        <v>24.450018</v>
      </c>
      <c r="D153" s="12"/>
      <c r="E153" s="9"/>
      <c r="F153" s="9"/>
      <c r="G153" s="32">
        <v>17.982000350952148</v>
      </c>
      <c r="I153" s="9"/>
      <c r="J153" s="9"/>
      <c r="K153" s="9"/>
      <c r="L153" s="9"/>
      <c r="M153" s="9"/>
      <c r="N153" s="9"/>
      <c r="O153" s="36"/>
    </row>
    <row r="154" spans="2:16">
      <c r="B154" t="s">
        <v>57</v>
      </c>
      <c r="C154">
        <v>24.506792000000001</v>
      </c>
      <c r="D154" s="11"/>
      <c r="E154" s="9"/>
      <c r="F154" s="9"/>
      <c r="G154" s="32">
        <v>17.993000030517578</v>
      </c>
      <c r="H154" s="11"/>
      <c r="I154" s="9"/>
      <c r="J154" s="9"/>
      <c r="K154" s="9"/>
      <c r="L154" s="9"/>
      <c r="M154" s="9"/>
      <c r="N154" s="9"/>
      <c r="O154" s="36"/>
    </row>
    <row r="155" spans="2:16" ht="15.75">
      <c r="B155" t="s">
        <v>57</v>
      </c>
      <c r="C155">
        <v>24.275176999999999</v>
      </c>
      <c r="D155" s="5">
        <f t="shared" ref="D155" si="72">STDEV(C153:C155)</f>
        <v>0.12071879899308766</v>
      </c>
      <c r="E155" s="1">
        <f t="shared" ref="E155" si="73">AVERAGE(C153:C155)</f>
        <v>24.410662333333335</v>
      </c>
      <c r="F155" s="9"/>
      <c r="G155" s="32">
        <v>17.99799919128418</v>
      </c>
      <c r="H155" s="4">
        <f t="shared" ref="H155" si="74">STDEV(G153:G155)</f>
        <v>8.1848177630118885E-3</v>
      </c>
      <c r="I155" s="1">
        <f t="shared" ref="I155" si="75">AVERAGE(G153:G155)</f>
        <v>17.990999857584637</v>
      </c>
      <c r="J155" s="9"/>
      <c r="K155" s="1">
        <f t="shared" ref="K155" si="76">E155-I155</f>
        <v>6.419662475748698</v>
      </c>
      <c r="L155" s="1">
        <f t="shared" ref="L155" si="77">K155-$K$7</f>
        <v>-3.0636364199829114</v>
      </c>
      <c r="M155" s="29">
        <f t="shared" ref="M155" si="78">SQRT((D155*D155)+(H155*H155))</f>
        <v>0.12099594899064686</v>
      </c>
      <c r="N155" s="16"/>
      <c r="O155" s="37">
        <f t="shared" ref="O155" si="79">POWER(2,-L155)</f>
        <v>8.3607735002670296</v>
      </c>
      <c r="P155" s="28">
        <f t="shared" ref="P155" si="80">M155/SQRT((COUNT(C153:C155)+COUNT(G153:G155)/2))</f>
        <v>5.7038037351592005E-2</v>
      </c>
    </row>
    <row r="156" spans="2:16">
      <c r="B156" t="s">
        <v>58</v>
      </c>
      <c r="C156">
        <v>22.978007999999999</v>
      </c>
      <c r="D156" s="12"/>
      <c r="E156" s="9"/>
      <c r="F156" s="9"/>
      <c r="G156" s="32">
        <v>18.13599967956543</v>
      </c>
      <c r="I156" s="9"/>
      <c r="J156" s="9"/>
      <c r="K156" s="9"/>
      <c r="L156" s="9"/>
      <c r="M156" s="9"/>
      <c r="N156" s="9"/>
      <c r="O156" s="36"/>
    </row>
    <row r="157" spans="2:16">
      <c r="B157" t="s">
        <v>58</v>
      </c>
      <c r="C157">
        <v>22.97578</v>
      </c>
      <c r="D157" s="11"/>
      <c r="E157" s="9"/>
      <c r="F157" s="9"/>
      <c r="G157" s="32">
        <v>18.132999420166016</v>
      </c>
      <c r="H157" s="11"/>
      <c r="I157" s="9"/>
      <c r="J157" s="9"/>
      <c r="K157" s="9"/>
      <c r="L157" s="9"/>
      <c r="M157" s="9"/>
      <c r="N157" s="9"/>
      <c r="O157" s="36"/>
    </row>
    <row r="158" spans="2:16" ht="15.75">
      <c r="B158" t="s">
        <v>58</v>
      </c>
      <c r="C158">
        <v>22.647528000000001</v>
      </c>
      <c r="D158" s="5">
        <f t="shared" ref="D158" si="81">STDEV(C156:C158)</f>
        <v>0.19016281177305108</v>
      </c>
      <c r="E158" s="1">
        <f t="shared" ref="E158" si="82">AVERAGE(C156:C158)</f>
        <v>22.867105333333331</v>
      </c>
      <c r="F158" s="9"/>
      <c r="G158" s="32">
        <v>18.146999359130859</v>
      </c>
      <c r="H158" s="4">
        <f t="shared" ref="H158" si="83">STDEV(G156:G158)</f>
        <v>7.3710333742433307E-3</v>
      </c>
      <c r="I158" s="1">
        <f t="shared" ref="I158" si="84">AVERAGE(G156:G158)</f>
        <v>18.138666152954102</v>
      </c>
      <c r="J158" s="9"/>
      <c r="K158" s="1">
        <f t="shared" ref="K158" si="85">E158-I158</f>
        <v>4.7284391803792296</v>
      </c>
      <c r="L158" s="1">
        <f t="shared" ref="L158" si="86">K158-$K$7</f>
        <v>-4.7548597153523797</v>
      </c>
      <c r="M158" s="29">
        <f t="shared" ref="M158" si="87">SQRT((D158*D158)+(H158*H158))</f>
        <v>0.19030561503654345</v>
      </c>
      <c r="N158" s="16"/>
      <c r="O158" s="37">
        <f t="shared" ref="O158" si="88">POWER(2,-L158)</f>
        <v>26.999479975564341</v>
      </c>
      <c r="P158" s="28">
        <f t="shared" ref="P158" si="89">M158/SQRT((COUNT(C156:C158)+COUNT(G156:G158)/2))</f>
        <v>8.9710927260144319E-2</v>
      </c>
    </row>
    <row r="159" spans="2:16">
      <c r="B159" t="s">
        <v>59</v>
      </c>
      <c r="C159">
        <v>28.319754</v>
      </c>
      <c r="D159" s="12"/>
      <c r="E159" s="9"/>
      <c r="F159" s="9"/>
      <c r="G159" s="32">
        <v>23.141000747680664</v>
      </c>
      <c r="I159" s="9"/>
      <c r="J159" s="9"/>
      <c r="K159" s="9"/>
      <c r="L159" s="9"/>
      <c r="M159" s="9"/>
      <c r="N159" s="9"/>
      <c r="O159" s="36"/>
    </row>
    <row r="160" spans="2:16">
      <c r="B160" t="s">
        <v>59</v>
      </c>
      <c r="C160">
        <v>28.534376000000002</v>
      </c>
      <c r="D160" s="11"/>
      <c r="E160" s="9"/>
      <c r="F160" s="9"/>
      <c r="G160" s="32">
        <v>23.073999404907227</v>
      </c>
      <c r="H160" s="11"/>
      <c r="I160" s="9"/>
      <c r="J160" s="9"/>
      <c r="K160" s="9"/>
      <c r="L160" s="9"/>
      <c r="M160" s="9"/>
      <c r="N160" s="9"/>
      <c r="O160" s="36"/>
    </row>
    <row r="161" spans="2:16" ht="15.75">
      <c r="B161" t="s">
        <v>59</v>
      </c>
      <c r="C161">
        <v>28.738388</v>
      </c>
      <c r="D161" s="5">
        <f t="shared" ref="D161" si="90">STDEV(C159:C161)</f>
        <v>0.20933940741623056</v>
      </c>
      <c r="E161" s="1">
        <f t="shared" ref="E161" si="91">AVERAGE(C159:C161)</f>
        <v>28.530839333333333</v>
      </c>
      <c r="F161" s="9"/>
      <c r="G161" s="32">
        <v>22.959999084472656</v>
      </c>
      <c r="H161" s="4">
        <f t="shared" ref="H161" si="92">STDEV(G159:G161)</f>
        <v>9.1512162285215276E-2</v>
      </c>
      <c r="I161" s="1">
        <f t="shared" ref="I161" si="93">AVERAGE(G159:G161)</f>
        <v>23.058333079020183</v>
      </c>
      <c r="J161" s="9"/>
      <c r="K161" s="1">
        <f t="shared" ref="K161" si="94">E161-I161</f>
        <v>5.4725062543131493</v>
      </c>
      <c r="L161" s="1">
        <f t="shared" ref="L161" si="95">K161-$K$7</f>
        <v>-4.01079264141846</v>
      </c>
      <c r="M161" s="29">
        <f t="shared" ref="M161" si="96">SQRT((D161*D161)+(H161*H161))</f>
        <v>0.22846764178652115</v>
      </c>
      <c r="N161" s="16"/>
      <c r="O161" s="37">
        <f t="shared" ref="O161" si="97">POWER(2,-L161)</f>
        <v>16.120143051631267</v>
      </c>
      <c r="P161" s="28">
        <f t="shared" ref="P161" si="98">M161/SQRT((COUNT(C159:C161)+COUNT(G159:G161)/2))</f>
        <v>0.1077006791926321</v>
      </c>
    </row>
    <row r="162" spans="2:16">
      <c r="B162" t="s">
        <v>60</v>
      </c>
      <c r="C162">
        <v>21.041304</v>
      </c>
      <c r="D162" s="12"/>
      <c r="E162" s="9"/>
      <c r="F162" s="9"/>
      <c r="G162" s="32">
        <v>16.645999908447266</v>
      </c>
      <c r="I162" s="9"/>
      <c r="J162" s="9"/>
      <c r="K162" s="9"/>
      <c r="L162" s="9"/>
      <c r="M162" s="9"/>
      <c r="N162" s="9"/>
      <c r="O162" s="36"/>
    </row>
    <row r="163" spans="2:16">
      <c r="B163" t="s">
        <v>60</v>
      </c>
      <c r="C163">
        <v>21.152355</v>
      </c>
      <c r="D163" s="11"/>
      <c r="E163" s="9"/>
      <c r="F163" s="9"/>
      <c r="G163" s="32">
        <v>16.674999237060547</v>
      </c>
      <c r="H163" s="11"/>
      <c r="I163" s="9"/>
      <c r="J163" s="9"/>
      <c r="K163" s="9"/>
      <c r="L163" s="9"/>
      <c r="M163" s="9"/>
      <c r="N163" s="9"/>
      <c r="O163" s="36"/>
    </row>
    <row r="164" spans="2:16" ht="15.75">
      <c r="B164" t="s">
        <v>60</v>
      </c>
      <c r="C164">
        <v>21.112096999999999</v>
      </c>
      <c r="D164" s="5">
        <f t="shared" ref="D164" si="99">STDEV(C162:C164)</f>
        <v>5.622081467155475E-2</v>
      </c>
      <c r="E164" s="1">
        <f t="shared" ref="E164" si="100">AVERAGE(C162:C164)</f>
        <v>21.101918666666666</v>
      </c>
      <c r="F164" s="9"/>
      <c r="G164" s="32">
        <v>16.674999237060547</v>
      </c>
      <c r="H164" s="4">
        <f t="shared" ref="H164" si="101">STDEV(G162:G164)</f>
        <v>1.6742770181196347E-2</v>
      </c>
      <c r="I164" s="1">
        <f t="shared" ref="I164" si="102">AVERAGE(G162:G164)</f>
        <v>16.665332794189453</v>
      </c>
      <c r="J164" s="9"/>
      <c r="K164" s="1">
        <f t="shared" ref="K164" si="103">E164-I164</f>
        <v>4.4365858724772131</v>
      </c>
      <c r="L164" s="1">
        <f t="shared" ref="L164" si="104">K164-$K$7</f>
        <v>-5.0467130232543962</v>
      </c>
      <c r="M164" s="29">
        <f t="shared" ref="M164" si="105">SQRT((D164*D164)+(H164*H164))</f>
        <v>5.8660892898707767E-2</v>
      </c>
      <c r="N164" s="16"/>
      <c r="O164" s="37">
        <f t="shared" ref="O164" si="106">POWER(2,-L164)</f>
        <v>33.053084927395957</v>
      </c>
      <c r="P164" s="28">
        <f t="shared" ref="P164" si="107">M164/SQRT((COUNT(C162:C164)+COUNT(G162:G164)/2))</f>
        <v>2.7653010106089372E-2</v>
      </c>
    </row>
    <row r="165" spans="2:16">
      <c r="B165" t="s">
        <v>61</v>
      </c>
      <c r="C165">
        <v>23.595047000000001</v>
      </c>
      <c r="D165" s="12"/>
      <c r="E165" s="9"/>
      <c r="F165" s="9"/>
      <c r="G165" s="32">
        <v>17.878999710083008</v>
      </c>
      <c r="I165" s="9"/>
      <c r="J165" s="9"/>
      <c r="K165" s="9"/>
      <c r="L165" s="9"/>
      <c r="M165" s="9"/>
      <c r="N165" s="9"/>
      <c r="O165" s="36"/>
    </row>
    <row r="166" spans="2:16">
      <c r="B166" t="s">
        <v>61</v>
      </c>
      <c r="C166">
        <v>23.601527999999998</v>
      </c>
      <c r="D166" s="11"/>
      <c r="E166" s="9"/>
      <c r="F166" s="9"/>
      <c r="G166" s="32">
        <v>17.892000198364258</v>
      </c>
      <c r="H166" s="11"/>
      <c r="I166" s="9"/>
      <c r="J166" s="9"/>
      <c r="K166" s="9"/>
      <c r="L166" s="9"/>
      <c r="M166" s="9"/>
      <c r="N166" s="9"/>
      <c r="O166" s="36"/>
    </row>
    <row r="167" spans="2:16" ht="15.75">
      <c r="B167" t="s">
        <v>61</v>
      </c>
      <c r="C167"/>
      <c r="D167" s="5">
        <f t="shared" ref="D167" si="108">STDEV(C165:C167)</f>
        <v>4.582759048868101E-3</v>
      </c>
      <c r="E167" s="1">
        <f t="shared" ref="E167" si="109">AVERAGE(C165:C167)</f>
        <v>23.598287499999998</v>
      </c>
      <c r="F167" s="9"/>
      <c r="G167" s="32">
        <v>17.957000732421875</v>
      </c>
      <c r="H167" s="4">
        <f t="shared" ref="H167" si="110">STDEV(G165:G167)</f>
        <v>4.1789635096984731E-2</v>
      </c>
      <c r="I167" s="1">
        <f t="shared" ref="I167" si="111">AVERAGE(G165:G167)</f>
        <v>17.909333546956379</v>
      </c>
      <c r="J167" s="9"/>
      <c r="K167" s="1">
        <f t="shared" ref="K167" si="112">E167-I167</f>
        <v>5.6889539530436188</v>
      </c>
      <c r="L167" s="1">
        <f t="shared" ref="L167" si="113">K167-$K$7</f>
        <v>-3.7943449426879905</v>
      </c>
      <c r="M167" s="29">
        <f t="shared" ref="M167" si="114">SQRT((D167*D167)+(H167*H167))</f>
        <v>4.2040162726125603E-2</v>
      </c>
      <c r="N167" s="16"/>
      <c r="O167" s="37">
        <f t="shared" ref="O167" si="115">POWER(2,-L167)</f>
        <v>13.874317914323012</v>
      </c>
      <c r="P167" s="28">
        <f t="shared" ref="P167" si="116">M167/SQRT((COUNT(C165:C167)+COUNT(G165:G167)/2))</f>
        <v>2.2471412200769484E-2</v>
      </c>
    </row>
    <row r="168" spans="2:16">
      <c r="B168" t="s">
        <v>62</v>
      </c>
      <c r="C168">
        <v>22.050207</v>
      </c>
      <c r="D168" s="12"/>
      <c r="E168" s="9"/>
      <c r="F168" s="9"/>
      <c r="G168" s="32">
        <v>16.854999542236328</v>
      </c>
      <c r="I168" s="9"/>
      <c r="J168" s="9"/>
      <c r="K168" s="9"/>
      <c r="L168" s="9"/>
      <c r="M168" s="9"/>
      <c r="N168" s="9"/>
      <c r="O168" s="36"/>
    </row>
    <row r="169" spans="2:16">
      <c r="B169" t="s">
        <v>62</v>
      </c>
      <c r="C169">
        <v>21.828679999999999</v>
      </c>
      <c r="D169" s="11"/>
      <c r="E169" s="9"/>
      <c r="F169" s="9"/>
      <c r="G169" s="32">
        <v>16.857000350952148</v>
      </c>
      <c r="H169" s="11"/>
      <c r="I169" s="9"/>
      <c r="J169" s="9"/>
      <c r="K169" s="9"/>
      <c r="L169" s="9"/>
      <c r="M169" s="9"/>
      <c r="N169" s="9"/>
      <c r="O169" s="36"/>
    </row>
    <row r="170" spans="2:16" ht="15.75">
      <c r="B170" t="s">
        <v>62</v>
      </c>
      <c r="C170">
        <v>21.941013000000002</v>
      </c>
      <c r="D170" s="5">
        <f t="shared" ref="D170" si="117">STDEV(C168:C170)</f>
        <v>0.11076720652943062</v>
      </c>
      <c r="E170" s="1">
        <f t="shared" ref="E170" si="118">AVERAGE(C168:C170)</f>
        <v>21.939966666666667</v>
      </c>
      <c r="F170" s="9"/>
      <c r="G170" s="32">
        <v>16.884000778198242</v>
      </c>
      <c r="H170" s="4">
        <f t="shared" ref="H170" si="119">STDEV(G168:G170)</f>
        <v>1.6197211664910734E-2</v>
      </c>
      <c r="I170" s="1">
        <f t="shared" ref="I170" si="120">AVERAGE(G168:G170)</f>
        <v>16.865333557128906</v>
      </c>
      <c r="J170" s="9"/>
      <c r="K170" s="1">
        <f t="shared" ref="K170" si="121">E170-I170</f>
        <v>5.0746331095377606</v>
      </c>
      <c r="L170" s="1">
        <f t="shared" ref="L170" si="122">K170-$K$7</f>
        <v>-4.4086657861938487</v>
      </c>
      <c r="M170" s="29">
        <f t="shared" ref="M170" si="123">SQRT((D170*D170)+(H170*H170))</f>
        <v>0.11194518170985054</v>
      </c>
      <c r="N170" s="16"/>
      <c r="O170" s="37">
        <f t="shared" ref="O170" si="124">POWER(2,-L170)</f>
        <v>21.239321676547654</v>
      </c>
      <c r="P170" s="28">
        <f t="shared" ref="P170" si="125">M170/SQRT((COUNT(C168:C170)+COUNT(G168:G170)/2))</f>
        <v>5.2771464738797062E-2</v>
      </c>
    </row>
    <row r="171" spans="2:16">
      <c r="B171" t="s">
        <v>63</v>
      </c>
      <c r="C171">
        <v>23.467089999999999</v>
      </c>
      <c r="D171" s="12"/>
      <c r="E171" s="9"/>
      <c r="F171" s="9"/>
      <c r="G171" s="32">
        <v>17.735000610351563</v>
      </c>
      <c r="I171" s="9"/>
      <c r="J171" s="9"/>
      <c r="K171" s="9"/>
      <c r="L171" s="9"/>
      <c r="M171" s="9"/>
      <c r="N171" s="9"/>
      <c r="O171" s="36"/>
    </row>
    <row r="172" spans="2:16">
      <c r="B172" t="s">
        <v>63</v>
      </c>
      <c r="C172">
        <v>23.959441999999999</v>
      </c>
      <c r="D172" s="11"/>
      <c r="E172" s="9"/>
      <c r="F172" s="9"/>
      <c r="G172" s="32">
        <v>17.780000686645508</v>
      </c>
      <c r="H172" s="11"/>
      <c r="I172" s="9"/>
      <c r="J172" s="9"/>
      <c r="K172" s="9"/>
      <c r="L172" s="9"/>
      <c r="M172" s="9"/>
      <c r="N172" s="9"/>
      <c r="O172" s="36"/>
    </row>
    <row r="173" spans="2:16" ht="15.75">
      <c r="B173" t="s">
        <v>63</v>
      </c>
      <c r="C173"/>
      <c r="D173" s="5">
        <f t="shared" ref="D173" si="126">STDEV(C171:C173)</f>
        <v>0.34814543793085839</v>
      </c>
      <c r="E173" s="1">
        <f t="shared" ref="E173" si="127">AVERAGE(C171:C173)</f>
        <v>23.713265999999997</v>
      </c>
      <c r="F173" s="9"/>
      <c r="G173" s="32">
        <v>17.797000885009766</v>
      </c>
      <c r="H173" s="4">
        <f t="shared" ref="H173" si="128">STDEV(G171:G173)</f>
        <v>3.2036561583545023E-2</v>
      </c>
      <c r="I173" s="1">
        <f t="shared" ref="I173" si="129">AVERAGE(G171:G173)</f>
        <v>17.770667394002277</v>
      </c>
      <c r="J173" s="9"/>
      <c r="K173" s="1">
        <f t="shared" ref="K173" si="130">E173-I173</f>
        <v>5.9425986059977198</v>
      </c>
      <c r="L173" s="1">
        <f t="shared" ref="L173" si="131">K173-$K$7</f>
        <v>-3.5407002897338895</v>
      </c>
      <c r="M173" s="29">
        <f t="shared" ref="M173" si="132">SQRT((D173*D173)+(H173*H173))</f>
        <v>0.34961634291057597</v>
      </c>
      <c r="N173" s="16"/>
      <c r="O173" s="37">
        <f t="shared" ref="O173" si="133">POWER(2,-L173)</f>
        <v>11.637427620021587</v>
      </c>
      <c r="P173" s="28">
        <f t="shared" ref="P173" si="134">M173/SQRT((COUNT(C171:C173)+COUNT(G171:G173)/2))</f>
        <v>0.18687779599832113</v>
      </c>
    </row>
    <row r="174" spans="2:16">
      <c r="B174" t="s">
        <v>64</v>
      </c>
      <c r="C174">
        <v>21.689957</v>
      </c>
      <c r="D174" s="12"/>
      <c r="E174" s="9"/>
      <c r="F174" s="9"/>
      <c r="G174" s="32">
        <v>16.693000793457031</v>
      </c>
      <c r="I174" s="9"/>
      <c r="J174" s="9"/>
      <c r="K174" s="9"/>
      <c r="L174" s="9"/>
      <c r="M174" s="9"/>
      <c r="N174" s="9"/>
      <c r="O174" s="36"/>
    </row>
    <row r="175" spans="2:16">
      <c r="B175" t="s">
        <v>64</v>
      </c>
      <c r="C175">
        <v>21.943664999999999</v>
      </c>
      <c r="D175" s="11"/>
      <c r="E175" s="9"/>
      <c r="F175" s="9"/>
      <c r="G175" s="32">
        <v>16.791999816894531</v>
      </c>
      <c r="H175" s="11"/>
      <c r="I175" s="9"/>
      <c r="J175" s="9"/>
      <c r="K175" s="9"/>
      <c r="L175" s="9"/>
      <c r="M175" s="9"/>
      <c r="N175" s="9"/>
      <c r="O175" s="36"/>
    </row>
    <row r="176" spans="2:16" ht="15.75">
      <c r="B176" t="s">
        <v>64</v>
      </c>
      <c r="C176">
        <v>21.653437</v>
      </c>
      <c r="D176" s="5">
        <f t="shared" ref="D176" si="135">STDEV(C174:C176)</f>
        <v>0.15807896320507567</v>
      </c>
      <c r="E176" s="1">
        <f t="shared" ref="E176" si="136">AVERAGE(C174:C176)</f>
        <v>21.762353000000001</v>
      </c>
      <c r="F176" s="9"/>
      <c r="G176" s="32">
        <v>16.691999435424805</v>
      </c>
      <c r="H176" s="4">
        <f t="shared" ref="H176" si="137">STDEV(G174:G176)</f>
        <v>5.7448361818213479E-2</v>
      </c>
      <c r="I176" s="1">
        <f t="shared" ref="I176" si="138">AVERAGE(G174:G176)</f>
        <v>16.725666681925457</v>
      </c>
      <c r="J176" s="9"/>
      <c r="K176" s="1">
        <f t="shared" ref="K176" si="139">E176-I176</f>
        <v>5.036686318074544</v>
      </c>
      <c r="L176" s="1">
        <f t="shared" ref="L176" si="140">K176-$K$7</f>
        <v>-4.4466125776570653</v>
      </c>
      <c r="M176" s="29">
        <f t="shared" ref="M176" si="141">SQRT((D176*D176)+(H176*H176))</f>
        <v>0.16819415234659033</v>
      </c>
      <c r="N176" s="16"/>
      <c r="O176" s="37">
        <f t="shared" ref="O176" si="142">POWER(2,-L176)</f>
        <v>21.805385296678132</v>
      </c>
      <c r="P176" s="28">
        <f t="shared" ref="P176" si="143">M176/SQRT((COUNT(C174:C176)+COUNT(G174:G176)/2))</f>
        <v>7.9287483786798202E-2</v>
      </c>
    </row>
    <row r="177" spans="2:16">
      <c r="B177" t="s">
        <v>65</v>
      </c>
      <c r="C177">
        <v>23.676207000000002</v>
      </c>
      <c r="D177" s="12"/>
      <c r="E177" s="9"/>
      <c r="F177" s="9"/>
      <c r="G177" s="32">
        <v>18</v>
      </c>
      <c r="I177" s="9"/>
      <c r="J177" s="9"/>
      <c r="K177" s="9"/>
      <c r="L177" s="9"/>
      <c r="M177" s="9"/>
      <c r="N177" s="9"/>
      <c r="O177" s="36"/>
    </row>
    <row r="178" spans="2:16">
      <c r="B178" t="s">
        <v>65</v>
      </c>
      <c r="C178">
        <v>23.666319000000001</v>
      </c>
      <c r="D178" s="11"/>
      <c r="E178" s="9"/>
      <c r="F178" s="9"/>
      <c r="G178" s="32">
        <v>18.02400016784668</v>
      </c>
      <c r="H178" s="11"/>
      <c r="I178" s="9"/>
      <c r="J178" s="9"/>
      <c r="K178" s="9"/>
      <c r="L178" s="9"/>
      <c r="M178" s="9"/>
      <c r="N178" s="9"/>
      <c r="O178" s="36"/>
    </row>
    <row r="179" spans="2:16" ht="15.75">
      <c r="B179" t="s">
        <v>65</v>
      </c>
      <c r="C179">
        <v>23.615963000000001</v>
      </c>
      <c r="D179" s="5">
        <f t="shared" ref="D179" si="144">STDEV(C177:C179)</f>
        <v>3.2307993892121543E-2</v>
      </c>
      <c r="E179" s="1">
        <f t="shared" ref="E179" si="145">AVERAGE(C177:C179)</f>
        <v>23.652829666666673</v>
      </c>
      <c r="F179" s="9"/>
      <c r="G179" s="32">
        <v>17.965000152587891</v>
      </c>
      <c r="H179" s="4">
        <f t="shared" ref="H179" si="146">STDEV(G177:G179)</f>
        <v>2.9670409434533366E-2</v>
      </c>
      <c r="I179" s="1">
        <f t="shared" ref="I179" si="147">AVERAGE(G177:G179)</f>
        <v>17.996333440144856</v>
      </c>
      <c r="J179" s="9"/>
      <c r="K179" s="1">
        <f t="shared" ref="K179" si="148">E179-I179</f>
        <v>5.6564962265218171</v>
      </c>
      <c r="L179" s="1">
        <f t="shared" ref="L179" si="149">K179-$K$7</f>
        <v>-3.8268026692097923</v>
      </c>
      <c r="M179" s="29">
        <f t="shared" ref="M179" si="150">SQRT((D179*D179)+(H179*H179))</f>
        <v>4.386501641794073E-2</v>
      </c>
      <c r="N179" s="16"/>
      <c r="O179" s="37">
        <f t="shared" ref="O179" si="151">POWER(2,-L179)</f>
        <v>14.189999851715767</v>
      </c>
      <c r="P179" s="28">
        <f t="shared" ref="P179" si="152">M179/SQRT((COUNT(C177:C179)+COUNT(G177:G179)/2))</f>
        <v>2.067816704399009E-2</v>
      </c>
    </row>
    <row r="180" spans="2:16">
      <c r="B180" t="s">
        <v>66</v>
      </c>
      <c r="C180">
        <v>21.128256</v>
      </c>
      <c r="D180" s="12"/>
      <c r="E180" s="9"/>
      <c r="F180" s="9"/>
      <c r="G180" s="32">
        <v>16.604999542236328</v>
      </c>
      <c r="I180" s="9"/>
      <c r="J180" s="9"/>
      <c r="K180" s="9"/>
      <c r="L180" s="9"/>
      <c r="M180" s="9"/>
      <c r="N180" s="9"/>
      <c r="O180" s="36"/>
    </row>
    <row r="181" spans="2:16">
      <c r="B181" t="s">
        <v>66</v>
      </c>
      <c r="C181">
        <v>21.209959000000001</v>
      </c>
      <c r="D181" s="11"/>
      <c r="E181" s="9"/>
      <c r="F181" s="9"/>
      <c r="G181" s="32"/>
      <c r="H181" s="11"/>
      <c r="I181" s="9"/>
      <c r="J181" s="9"/>
      <c r="K181" s="9"/>
      <c r="L181" s="9"/>
      <c r="M181" s="9"/>
      <c r="N181" s="9"/>
      <c r="O181" s="36"/>
    </row>
    <row r="182" spans="2:16" ht="15.75">
      <c r="B182" t="s">
        <v>66</v>
      </c>
      <c r="C182">
        <v>21.22842</v>
      </c>
      <c r="D182" s="5">
        <f t="shared" ref="D182" si="153">STDEV(C180:C182)</f>
        <v>5.3305746447576671E-2</v>
      </c>
      <c r="E182" s="1">
        <f t="shared" ref="E182" si="154">AVERAGE(C180:C182)</f>
        <v>21.188878333333335</v>
      </c>
      <c r="F182" s="9"/>
      <c r="G182" s="32">
        <v>16.620000839233398</v>
      </c>
      <c r="H182" s="4">
        <f t="shared" ref="H182" si="155">STDEV(G180:G182)</f>
        <v>1.0607518833221809E-2</v>
      </c>
      <c r="I182" s="1">
        <f t="shared" ref="I182" si="156">AVERAGE(G180:G182)</f>
        <v>16.612500190734863</v>
      </c>
      <c r="J182" s="9"/>
      <c r="K182" s="1">
        <f t="shared" ref="K182" si="157">E182-I182</f>
        <v>4.5763781425984718</v>
      </c>
      <c r="L182" s="1">
        <f t="shared" ref="L182" si="158">K182-$K$7</f>
        <v>-4.9069207531331376</v>
      </c>
      <c r="M182" s="29">
        <f t="shared" ref="M182" si="159">SQRT((D182*D182)+(H182*H182))</f>
        <v>5.4350915908846359E-2</v>
      </c>
      <c r="N182" s="16"/>
      <c r="O182" s="37">
        <f t="shared" ref="O182" si="160">POWER(2,-L182)</f>
        <v>30.000627114649323</v>
      </c>
      <c r="P182" s="28">
        <f t="shared" ref="P182" si="161">M182/SQRT((COUNT(C180:C182)+COUNT(G180:G182)/2))</f>
        <v>2.7175457954423179E-2</v>
      </c>
    </row>
    <row r="183" spans="2:16">
      <c r="B183" t="s">
        <v>67</v>
      </c>
      <c r="C183">
        <v>25.312176000000001</v>
      </c>
      <c r="D183" s="12"/>
      <c r="E183" s="9"/>
      <c r="F183" s="9"/>
      <c r="G183" s="32">
        <v>18.645000457763672</v>
      </c>
      <c r="I183" s="9"/>
      <c r="J183" s="9"/>
      <c r="K183" s="9"/>
      <c r="L183" s="9"/>
      <c r="M183" s="9"/>
      <c r="N183" s="9"/>
      <c r="O183" s="36"/>
    </row>
    <row r="184" spans="2:16">
      <c r="B184" t="s">
        <v>67</v>
      </c>
      <c r="C184">
        <v>25.28969</v>
      </c>
      <c r="D184" s="11"/>
      <c r="E184" s="9"/>
      <c r="F184" s="9"/>
      <c r="G184" s="32">
        <v>18.756000518798828</v>
      </c>
      <c r="H184" s="11"/>
      <c r="I184" s="9"/>
      <c r="J184" s="9"/>
      <c r="K184" s="9"/>
      <c r="L184" s="9"/>
      <c r="M184" s="9"/>
      <c r="N184" s="9"/>
      <c r="O184" s="36"/>
    </row>
    <row r="185" spans="2:16" ht="15.75">
      <c r="B185" t="s">
        <v>67</v>
      </c>
      <c r="C185">
        <v>25.436475999999999</v>
      </c>
      <c r="D185" s="5">
        <f t="shared" ref="D185" si="162">STDEV(C183:C185)</f>
        <v>7.9059302627836683E-2</v>
      </c>
      <c r="E185" s="1">
        <f t="shared" ref="E185" si="163">AVERAGE(C183:C185)</f>
        <v>25.346114</v>
      </c>
      <c r="F185" s="9"/>
      <c r="G185" s="32">
        <v>18.676000595092773</v>
      </c>
      <c r="H185" s="4">
        <f t="shared" ref="H185" si="164">STDEV(G183:G185)</f>
        <v>5.7274208647531952E-2</v>
      </c>
      <c r="I185" s="1">
        <f t="shared" ref="I185" si="165">AVERAGE(G183:G185)</f>
        <v>18.692333857218426</v>
      </c>
      <c r="J185" s="9"/>
      <c r="K185" s="1">
        <f t="shared" ref="K185" si="166">E185-I185</f>
        <v>6.6537801427815744</v>
      </c>
      <c r="L185" s="1">
        <f t="shared" ref="L185" si="167">K185-$K$7</f>
        <v>-2.829518752950035</v>
      </c>
      <c r="M185" s="29">
        <f t="shared" ref="M185" si="168">SQRT((D185*D185)+(H185*H185))</f>
        <v>9.7625346648300748E-2</v>
      </c>
      <c r="N185" s="16"/>
      <c r="O185" s="37">
        <f t="shared" ref="O185" si="169">POWER(2,-L185)</f>
        <v>7.1083698790690883</v>
      </c>
      <c r="P185" s="28">
        <f t="shared" ref="P185" si="170">M185/SQRT((COUNT(C183:C185)+COUNT(G183:G185)/2))</f>
        <v>4.6021029753800569E-2</v>
      </c>
    </row>
    <row r="186" spans="2:16">
      <c r="B186" t="s">
        <v>68</v>
      </c>
      <c r="C186">
        <v>22.097163999999999</v>
      </c>
      <c r="D186" s="12"/>
      <c r="E186" s="9"/>
      <c r="F186" s="9"/>
      <c r="G186" s="32">
        <v>17.180000305175781</v>
      </c>
      <c r="I186" s="9"/>
      <c r="J186" s="9"/>
      <c r="K186" s="9"/>
      <c r="L186" s="9"/>
      <c r="M186" s="9"/>
      <c r="N186" s="9"/>
      <c r="O186" s="36"/>
    </row>
    <row r="187" spans="2:16">
      <c r="B187" t="s">
        <v>68</v>
      </c>
      <c r="C187">
        <v>22.147590000000001</v>
      </c>
      <c r="D187" s="11"/>
      <c r="E187" s="9"/>
      <c r="F187" s="9"/>
      <c r="G187" s="32">
        <v>17.13599967956543</v>
      </c>
      <c r="H187" s="11"/>
      <c r="I187" s="9"/>
      <c r="J187" s="9"/>
      <c r="K187" s="9"/>
      <c r="L187" s="9"/>
      <c r="M187" s="9"/>
      <c r="N187" s="9"/>
      <c r="O187" s="36"/>
    </row>
    <row r="188" spans="2:16" ht="15.75">
      <c r="B188" t="s">
        <v>68</v>
      </c>
      <c r="C188">
        <v>22.065304000000001</v>
      </c>
      <c r="D188" s="5">
        <f t="shared" ref="D188" si="171">STDEV(C186:C188)</f>
        <v>4.1490615147685365E-2</v>
      </c>
      <c r="E188" s="1">
        <f t="shared" ref="E188" si="172">AVERAGE(C186:C188)</f>
        <v>22.103352666666666</v>
      </c>
      <c r="F188" s="9"/>
      <c r="G188" s="32">
        <v>17.163999557495117</v>
      </c>
      <c r="H188" s="4">
        <f t="shared" ref="H188" si="173">STDEV(G186:G188)</f>
        <v>2.2271327398398759E-2</v>
      </c>
      <c r="I188" s="1">
        <f t="shared" ref="I188" si="174">AVERAGE(G186:G188)</f>
        <v>17.159999847412109</v>
      </c>
      <c r="J188" s="9"/>
      <c r="K188" s="1">
        <f t="shared" ref="K188" si="175">E188-I188</f>
        <v>4.9433528192545566</v>
      </c>
      <c r="L188" s="1">
        <f t="shared" ref="L188" si="176">K188-$K$7</f>
        <v>-4.5399460764770527</v>
      </c>
      <c r="M188" s="29">
        <f t="shared" ref="M188" si="177">SQRT((D188*D188)+(H188*H188))</f>
        <v>4.7090160006311353E-2</v>
      </c>
      <c r="N188" s="16"/>
      <c r="O188" s="37">
        <f t="shared" ref="O188" si="178">POWER(2,-L188)</f>
        <v>23.262690772727034</v>
      </c>
      <c r="P188" s="28">
        <f t="shared" ref="P188" si="179">M188/SQRT((COUNT(C186:C188)+COUNT(G186:G188)/2))</f>
        <v>2.219851431174821E-2</v>
      </c>
    </row>
    <row r="189" spans="2:16">
      <c r="B189" t="s">
        <v>69</v>
      </c>
      <c r="C189">
        <v>23.495913999999999</v>
      </c>
      <c r="D189" s="12"/>
      <c r="E189" s="9"/>
      <c r="F189" s="9"/>
      <c r="G189" s="32">
        <v>18.090999603271484</v>
      </c>
      <c r="I189" s="9"/>
      <c r="J189" s="9"/>
      <c r="K189" s="9"/>
      <c r="L189" s="9"/>
      <c r="M189" s="9"/>
      <c r="N189" s="9"/>
      <c r="O189" s="36"/>
    </row>
    <row r="190" spans="2:16">
      <c r="B190" t="s">
        <v>69</v>
      </c>
      <c r="C190">
        <v>23.624680999999999</v>
      </c>
      <c r="D190" s="11"/>
      <c r="E190" s="9"/>
      <c r="F190" s="9"/>
      <c r="G190" s="32">
        <v>18.097999572753906</v>
      </c>
      <c r="H190" s="11"/>
      <c r="I190" s="9"/>
      <c r="J190" s="9"/>
      <c r="K190" s="9"/>
      <c r="L190" s="9"/>
      <c r="M190" s="9"/>
      <c r="N190" s="9"/>
      <c r="O190" s="36"/>
    </row>
    <row r="191" spans="2:16" ht="15.75">
      <c r="B191" t="s">
        <v>69</v>
      </c>
      <c r="C191">
        <v>23.502222</v>
      </c>
      <c r="D191" s="5">
        <f t="shared" ref="D191" si="180">STDEV(C189:C191)</f>
        <v>7.2591250430061899E-2</v>
      </c>
      <c r="E191" s="1">
        <f t="shared" ref="E191" si="181">AVERAGE(C189:C191)</f>
        <v>23.540938999999998</v>
      </c>
      <c r="F191" s="9"/>
      <c r="G191" s="32">
        <v>18.100000381469727</v>
      </c>
      <c r="H191" s="4">
        <f t="shared" ref="H191" si="182">STDEV(G189:G191)</f>
        <v>4.7261121521128407E-3</v>
      </c>
      <c r="I191" s="1">
        <f t="shared" ref="I191" si="183">AVERAGE(G189:G191)</f>
        <v>18.096333185831707</v>
      </c>
      <c r="J191" s="9"/>
      <c r="K191" s="1">
        <f t="shared" ref="K191" si="184">E191-I191</f>
        <v>5.4446058141682911</v>
      </c>
      <c r="L191" s="1">
        <f t="shared" ref="L191" si="185">K191-$K$7</f>
        <v>-4.0386930815633182</v>
      </c>
      <c r="M191" s="29">
        <f t="shared" ref="M191" si="186">SQRT((D191*D191)+(H191*H191))</f>
        <v>7.2744936422230178E-2</v>
      </c>
      <c r="N191" s="16"/>
      <c r="O191" s="37">
        <f t="shared" ref="O191" si="187">POWER(2,-L191)</f>
        <v>16.434926297677105</v>
      </c>
      <c r="P191" s="28">
        <f t="shared" ref="P191" si="188">M191/SQRT((COUNT(C189:C191)+COUNT(G189:G191)/2))</f>
        <v>3.4292291894095488E-2</v>
      </c>
    </row>
    <row r="192" spans="2:16">
      <c r="B192" t="s">
        <v>70</v>
      </c>
      <c r="C192">
        <v>22.264061000000002</v>
      </c>
      <c r="D192" s="12"/>
      <c r="E192" s="9"/>
      <c r="F192" s="9"/>
      <c r="G192" s="32">
        <v>16.882999420166016</v>
      </c>
      <c r="I192" s="9"/>
      <c r="J192" s="9"/>
      <c r="K192" s="9"/>
      <c r="L192" s="9"/>
      <c r="M192" s="9"/>
      <c r="N192" s="9"/>
      <c r="O192" s="36"/>
    </row>
    <row r="193" spans="2:16">
      <c r="B193" t="s">
        <v>70</v>
      </c>
      <c r="C193">
        <v>22.287662999999998</v>
      </c>
      <c r="D193" s="11"/>
      <c r="E193" s="9"/>
      <c r="F193" s="9"/>
      <c r="G193" s="32">
        <v>16.88800048828125</v>
      </c>
      <c r="H193" s="11"/>
      <c r="I193" s="9"/>
      <c r="J193" s="9"/>
      <c r="K193" s="9"/>
      <c r="L193" s="9"/>
      <c r="M193" s="9"/>
      <c r="N193" s="9"/>
      <c r="O193" s="36"/>
    </row>
    <row r="194" spans="2:16" ht="15.75">
      <c r="B194" t="s">
        <v>70</v>
      </c>
      <c r="C194">
        <v>22.207052000000001</v>
      </c>
      <c r="D194" s="5">
        <f t="shared" ref="D194" si="189">STDEV(C192:C194)</f>
        <v>4.1443161490567496E-2</v>
      </c>
      <c r="E194" s="1">
        <f t="shared" ref="E194" si="190">AVERAGE(C192:C194)</f>
        <v>22.252925333333334</v>
      </c>
      <c r="F194" s="9"/>
      <c r="G194" s="32">
        <v>16.917999267578125</v>
      </c>
      <c r="H194" s="4">
        <f t="shared" ref="H194" si="191">STDEV(G192:G194)</f>
        <v>1.8929372064188012E-2</v>
      </c>
      <c r="I194" s="1">
        <f t="shared" ref="I194" si="192">AVERAGE(G192:G194)</f>
        <v>16.896333058675129</v>
      </c>
      <c r="J194" s="9"/>
      <c r="K194" s="1">
        <f t="shared" ref="K194" si="193">E194-I194</f>
        <v>5.3565922746582046</v>
      </c>
      <c r="L194" s="1">
        <f t="shared" ref="L194" si="194">K194-$K$7</f>
        <v>-4.1267066210734047</v>
      </c>
      <c r="M194" s="29">
        <f t="shared" ref="M194" si="195">SQRT((D194*D194)+(H194*H194))</f>
        <v>4.5561571099751577E-2</v>
      </c>
      <c r="N194" s="16"/>
      <c r="O194" s="37">
        <f t="shared" ref="O194" si="196">POWER(2,-L194)</f>
        <v>17.468776011681911</v>
      </c>
      <c r="P194" s="28">
        <f t="shared" ref="P194" si="197">M194/SQRT((COUNT(C192:C194)+COUNT(G192:G194)/2))</f>
        <v>2.1477930590764912E-2</v>
      </c>
    </row>
    <row r="195" spans="2:16">
      <c r="B195" t="s">
        <v>71</v>
      </c>
      <c r="C195">
        <v>23.843620000000001</v>
      </c>
      <c r="D195" s="12"/>
      <c r="E195" s="9"/>
      <c r="F195" s="9"/>
      <c r="G195" s="32">
        <v>17.666000366210938</v>
      </c>
      <c r="I195" s="9"/>
      <c r="J195" s="9"/>
      <c r="K195" s="9"/>
      <c r="L195" s="9"/>
      <c r="M195" s="9"/>
      <c r="N195" s="9"/>
      <c r="O195" s="36"/>
    </row>
    <row r="196" spans="2:16">
      <c r="B196" t="s">
        <v>71</v>
      </c>
      <c r="C196">
        <v>23.833020999999999</v>
      </c>
      <c r="D196" s="11"/>
      <c r="E196" s="9"/>
      <c r="F196" s="9"/>
      <c r="G196" s="32">
        <v>17.910999298095703</v>
      </c>
      <c r="H196" s="11"/>
      <c r="I196" s="9"/>
      <c r="J196" s="9"/>
      <c r="K196" s="9"/>
      <c r="L196" s="9"/>
      <c r="M196" s="9"/>
      <c r="N196" s="9"/>
      <c r="O196" s="36"/>
    </row>
    <row r="197" spans="2:16" ht="15.75">
      <c r="B197" t="s">
        <v>71</v>
      </c>
      <c r="C197">
        <v>23.794806999999999</v>
      </c>
      <c r="D197" s="5">
        <f t="shared" ref="D197" si="198">STDEV(C195:C197)</f>
        <v>2.5675401866378889E-2</v>
      </c>
      <c r="E197" s="1">
        <f t="shared" ref="E197" si="199">AVERAGE(C195:C197)</f>
        <v>23.823816000000004</v>
      </c>
      <c r="F197" s="9"/>
      <c r="G197" s="32">
        <v>17.827999114990234</v>
      </c>
      <c r="H197" s="4">
        <f t="shared" ref="H197" si="200">STDEV(G195:G197)</f>
        <v>0.12460410749401155</v>
      </c>
      <c r="I197" s="1">
        <f t="shared" ref="I197" si="201">AVERAGE(G195:G197)</f>
        <v>17.801666259765625</v>
      </c>
      <c r="J197" s="9"/>
      <c r="K197" s="1">
        <f t="shared" ref="K197" si="202">E197-I197</f>
        <v>6.0221497402343793</v>
      </c>
      <c r="L197" s="1">
        <f t="shared" ref="L197" si="203">K197-$K$7</f>
        <v>-3.46114915549723</v>
      </c>
      <c r="M197" s="29">
        <f t="shared" ref="M197" si="204">SQRT((D197*D197)+(H197*H197))</f>
        <v>0.12722189224099459</v>
      </c>
      <c r="N197" s="16"/>
      <c r="O197" s="37">
        <f t="shared" ref="O197" si="205">POWER(2,-L197)</f>
        <v>11.013103362418738</v>
      </c>
      <c r="P197" s="28">
        <f t="shared" ref="P197" si="206">M197/SQRT((COUNT(C195:C197)+COUNT(G195:G197)/2))</f>
        <v>5.9972975145994332E-2</v>
      </c>
    </row>
    <row r="198" spans="2:16">
      <c r="B198" t="s">
        <v>72</v>
      </c>
      <c r="C198">
        <v>21.779548999999999</v>
      </c>
      <c r="D198" s="12"/>
      <c r="E198" s="9"/>
      <c r="F198" s="9"/>
      <c r="G198" s="32">
        <v>18.228000640869141</v>
      </c>
      <c r="I198" s="9"/>
      <c r="J198" s="9"/>
      <c r="K198" s="9"/>
      <c r="L198" s="9"/>
      <c r="M198" s="9"/>
      <c r="N198" s="9"/>
      <c r="O198" s="36"/>
    </row>
    <row r="199" spans="2:16">
      <c r="B199" t="s">
        <v>72</v>
      </c>
      <c r="C199">
        <v>21.925498999999999</v>
      </c>
      <c r="D199" s="11"/>
      <c r="E199" s="9"/>
      <c r="F199" s="9"/>
      <c r="G199" s="32">
        <v>18.222999572753906</v>
      </c>
      <c r="H199" s="11"/>
      <c r="I199" s="9"/>
      <c r="J199" s="9"/>
      <c r="K199" s="9"/>
      <c r="L199" s="9"/>
      <c r="M199" s="9"/>
      <c r="N199" s="9"/>
      <c r="O199" s="36"/>
    </row>
    <row r="200" spans="2:16" ht="15.75">
      <c r="B200" t="s">
        <v>72</v>
      </c>
      <c r="C200">
        <v>21.797409999999999</v>
      </c>
      <c r="D200" s="5">
        <f t="shared" ref="D200" si="207">STDEV(C198:C200)</f>
        <v>7.9610729743755382E-2</v>
      </c>
      <c r="E200" s="1">
        <f t="shared" ref="E200" si="208">AVERAGE(C198:C200)</f>
        <v>21.834152666666665</v>
      </c>
      <c r="F200" s="9"/>
      <c r="G200" s="32"/>
      <c r="H200" s="4">
        <f t="shared" ref="H200" si="209">STDEV(G198:G200)</f>
        <v>3.5362891774580528E-3</v>
      </c>
      <c r="I200" s="1">
        <f t="shared" ref="I200" si="210">AVERAGE(G198:G200)</f>
        <v>18.225500106811523</v>
      </c>
      <c r="J200" s="9"/>
      <c r="K200" s="1">
        <f t="shared" ref="K200" si="211">E200-I200</f>
        <v>3.6086525598551411</v>
      </c>
      <c r="L200" s="1">
        <f t="shared" ref="L200" si="212">K200-$K$7</f>
        <v>-5.8746463358764682</v>
      </c>
      <c r="M200" s="29">
        <f t="shared" ref="M200" si="213">SQRT((D200*D200)+(H200*H200))</f>
        <v>7.9689231590471893E-2</v>
      </c>
      <c r="N200" s="16"/>
      <c r="O200" s="37">
        <f t="shared" ref="O200" si="214">POWER(2,-L200)</f>
        <v>58.67387361290146</v>
      </c>
      <c r="P200" s="28">
        <f t="shared" ref="P200" si="215">M200/SQRT((COUNT(C198:C200)+COUNT(G198:G200)/2))</f>
        <v>3.9844615795235946E-2</v>
      </c>
    </row>
    <row r="201" spans="2:16">
      <c r="B201" t="s">
        <v>73</v>
      </c>
      <c r="C201">
        <v>24.559217</v>
      </c>
      <c r="D201" s="12"/>
      <c r="E201" s="9"/>
      <c r="F201" s="9"/>
      <c r="G201" s="32">
        <v>18.950000762939453</v>
      </c>
      <c r="I201" s="9"/>
      <c r="J201" s="9"/>
      <c r="K201" s="9"/>
      <c r="L201" s="9"/>
      <c r="M201" s="9"/>
      <c r="N201" s="9"/>
      <c r="O201" s="36"/>
    </row>
    <row r="202" spans="2:16">
      <c r="B202" t="s">
        <v>73</v>
      </c>
      <c r="C202">
        <v>24.633614999999999</v>
      </c>
      <c r="D202" s="11"/>
      <c r="E202" s="9"/>
      <c r="F202" s="9"/>
      <c r="G202" s="32">
        <v>18.945999145507813</v>
      </c>
      <c r="H202" s="11"/>
      <c r="I202" s="9"/>
      <c r="J202" s="9"/>
      <c r="K202" s="9"/>
      <c r="L202" s="9"/>
      <c r="M202" s="9"/>
      <c r="N202" s="9"/>
      <c r="O202" s="36"/>
    </row>
    <row r="203" spans="2:16" ht="15.75">
      <c r="B203" t="s">
        <v>73</v>
      </c>
      <c r="C203">
        <v>24.526463</v>
      </c>
      <c r="D203" s="5">
        <f t="shared" ref="D203" si="216">STDEV(C201:C203)</f>
        <v>5.4908162756855013E-2</v>
      </c>
      <c r="E203" s="1">
        <f t="shared" ref="E203" si="217">AVERAGE(C201:C203)</f>
        <v>24.573098333333331</v>
      </c>
      <c r="F203" s="9"/>
      <c r="G203" s="32">
        <v>18.915000915527344</v>
      </c>
      <c r="H203" s="4">
        <f t="shared" ref="H203" si="218">STDEV(G201:G203)</f>
        <v>1.9156776533219174E-2</v>
      </c>
      <c r="I203" s="1">
        <f t="shared" ref="I203" si="219">AVERAGE(G201:G203)</f>
        <v>18.937000274658203</v>
      </c>
      <c r="J203" s="9"/>
      <c r="K203" s="1">
        <f t="shared" ref="K203" si="220">E203-I203</f>
        <v>5.6360980586751275</v>
      </c>
      <c r="L203" s="1">
        <f t="shared" ref="L203" si="221">K203-$K$7</f>
        <v>-3.8472008370564819</v>
      </c>
      <c r="M203" s="29">
        <f t="shared" ref="M203" si="222">SQRT((D203*D203)+(H203*H203))</f>
        <v>5.8154006091386143E-2</v>
      </c>
      <c r="N203" s="16"/>
      <c r="O203" s="37">
        <f t="shared" ref="O203" si="223">POWER(2,-L203)</f>
        <v>14.392056367894293</v>
      </c>
      <c r="P203" s="28">
        <f t="shared" ref="P203" si="224">M203/SQRT((COUNT(C201:C203)+COUNT(G201:G203)/2))</f>
        <v>2.7414061373588625E-2</v>
      </c>
    </row>
    <row r="204" spans="2:16">
      <c r="B204" t="s">
        <v>74</v>
      </c>
      <c r="C204">
        <v>21.918672999999998</v>
      </c>
      <c r="D204" s="12"/>
      <c r="E204" s="9"/>
      <c r="F204" s="9"/>
      <c r="G204" s="32">
        <v>18.150999069213867</v>
      </c>
      <c r="I204" s="9"/>
      <c r="J204" s="9"/>
      <c r="K204" s="9"/>
      <c r="L204" s="9"/>
      <c r="M204" s="9"/>
      <c r="N204" s="9"/>
      <c r="O204" s="36"/>
    </row>
    <row r="205" spans="2:16">
      <c r="B205" t="s">
        <v>74</v>
      </c>
      <c r="C205">
        <v>21.91527</v>
      </c>
      <c r="D205" s="11"/>
      <c r="E205" s="9"/>
      <c r="F205" s="9"/>
      <c r="G205" s="32">
        <v>18.155000686645508</v>
      </c>
      <c r="H205" s="11"/>
      <c r="I205" s="9"/>
      <c r="J205" s="9"/>
      <c r="K205" s="9"/>
      <c r="L205" s="9"/>
      <c r="M205" s="9"/>
      <c r="N205" s="9"/>
      <c r="O205" s="36"/>
    </row>
    <row r="206" spans="2:16" ht="15.75">
      <c r="B206" t="s">
        <v>74</v>
      </c>
      <c r="C206">
        <v>22.055700000000002</v>
      </c>
      <c r="D206" s="5">
        <f t="shared" ref="D206" si="225">STDEV(C204:C206)</f>
        <v>8.0113007722426577E-2</v>
      </c>
      <c r="E206" s="1">
        <f t="shared" ref="E206" si="226">AVERAGE(C204:C206)</f>
        <v>21.963214333333337</v>
      </c>
      <c r="F206" s="9"/>
      <c r="G206" s="32">
        <v>18.197999954223633</v>
      </c>
      <c r="H206" s="4">
        <f t="shared" ref="H206" si="227">STDEV(G204:G206)</f>
        <v>2.6057734443684893E-2</v>
      </c>
      <c r="I206" s="1">
        <f t="shared" ref="I206" si="228">AVERAGE(G204:G206)</f>
        <v>18.167999903361004</v>
      </c>
      <c r="J206" s="9"/>
      <c r="K206" s="1">
        <f t="shared" ref="K206" si="229">E206-I206</f>
        <v>3.7952144299723329</v>
      </c>
      <c r="L206" s="1">
        <f t="shared" ref="L206" si="230">K206-$K$7</f>
        <v>-5.6880844657592764</v>
      </c>
      <c r="M206" s="29">
        <f t="shared" ref="M206" si="231">SQRT((D206*D206)+(H206*H206))</f>
        <v>8.4244284854648646E-2</v>
      </c>
      <c r="N206" s="16"/>
      <c r="O206" s="37">
        <f t="shared" ref="O206" si="232">POWER(2,-L206)</f>
        <v>51.5565730319015</v>
      </c>
      <c r="P206" s="28">
        <f t="shared" ref="P206" si="233">M206/SQRT((COUNT(C204:C206)+COUNT(G204:G206)/2))</f>
        <v>3.9713136731288817E-2</v>
      </c>
    </row>
    <row r="207" spans="2:16">
      <c r="B207" t="s">
        <v>75</v>
      </c>
      <c r="C207">
        <v>24.796496999999999</v>
      </c>
      <c r="D207" s="12"/>
      <c r="E207" s="9"/>
      <c r="F207" s="9"/>
      <c r="G207" s="32">
        <v>19.479000091552734</v>
      </c>
      <c r="I207" s="9"/>
      <c r="J207" s="9"/>
      <c r="K207" s="9"/>
      <c r="L207" s="9"/>
      <c r="M207" s="9"/>
      <c r="N207" s="9"/>
      <c r="O207" s="36"/>
    </row>
    <row r="208" spans="2:16">
      <c r="B208" t="s">
        <v>75</v>
      </c>
      <c r="C208">
        <v>24.827932000000001</v>
      </c>
      <c r="D208" s="11"/>
      <c r="E208" s="9"/>
      <c r="F208" s="9"/>
      <c r="G208" s="32">
        <v>19.544000625610352</v>
      </c>
      <c r="H208" s="11"/>
      <c r="I208" s="9"/>
      <c r="J208" s="9"/>
      <c r="K208" s="9"/>
      <c r="L208" s="9"/>
      <c r="M208" s="9"/>
      <c r="N208" s="9"/>
      <c r="O208" s="36"/>
    </row>
    <row r="209" spans="2:16" ht="15.75">
      <c r="B209" t="s">
        <v>75</v>
      </c>
      <c r="C209"/>
      <c r="D209" s="5">
        <f t="shared" ref="D209" si="234">STDEV(C207:C209)</f>
        <v>2.222790166660045E-2</v>
      </c>
      <c r="E209" s="1">
        <f t="shared" ref="E209" si="235">AVERAGE(C207:C209)</f>
        <v>24.8122145</v>
      </c>
      <c r="F209" s="9"/>
      <c r="G209" s="32">
        <v>19.591999053955078</v>
      </c>
      <c r="H209" s="4">
        <f t="shared" ref="H209" si="236">STDEV(G207:G209)</f>
        <v>5.6712262129903906E-2</v>
      </c>
      <c r="I209" s="1">
        <f t="shared" ref="I209" si="237">AVERAGE(G207:G209)</f>
        <v>19.538333257039387</v>
      </c>
      <c r="J209" s="9"/>
      <c r="K209" s="1">
        <f t="shared" ref="K209" si="238">E209-I209</f>
        <v>5.2738812429606128</v>
      </c>
      <c r="L209" s="1">
        <f t="shared" ref="L209" si="239">K209-$K$7</f>
        <v>-4.2094176527709966</v>
      </c>
      <c r="M209" s="29">
        <f t="shared" ref="M209" si="240">SQRT((D209*D209)+(H209*H209))</f>
        <v>6.091272681789079E-2</v>
      </c>
      <c r="N209" s="16"/>
      <c r="O209" s="37">
        <f t="shared" ref="O209" si="241">POWER(2,-L209)</f>
        <v>18.499542051732309</v>
      </c>
      <c r="P209" s="28">
        <f t="shared" ref="P209" si="242">M209/SQRT((COUNT(C207:C209)+COUNT(G207:G209)/2))</f>
        <v>3.255922203524346E-2</v>
      </c>
    </row>
    <row r="210" spans="2:16">
      <c r="B210" t="s">
        <v>76</v>
      </c>
      <c r="C210">
        <v>21.282464999999998</v>
      </c>
      <c r="D210" s="12"/>
      <c r="E210" s="9"/>
      <c r="F210" s="9"/>
      <c r="G210" s="32">
        <v>17.608999252319336</v>
      </c>
      <c r="I210" s="9"/>
      <c r="J210" s="9"/>
      <c r="K210" s="9"/>
      <c r="L210" s="9"/>
      <c r="M210" s="9"/>
      <c r="N210" s="9"/>
      <c r="O210" s="36"/>
    </row>
    <row r="211" spans="2:16">
      <c r="B211" t="s">
        <v>76</v>
      </c>
      <c r="C211">
        <v>20.935732000000002</v>
      </c>
      <c r="D211" s="11"/>
      <c r="E211" s="9"/>
      <c r="F211" s="9"/>
      <c r="G211" s="32">
        <v>18.038000106811523</v>
      </c>
      <c r="H211" s="11"/>
      <c r="I211" s="9"/>
      <c r="J211" s="9"/>
      <c r="K211" s="9"/>
      <c r="L211" s="9"/>
      <c r="M211" s="9"/>
      <c r="N211" s="9"/>
      <c r="O211" s="36"/>
    </row>
    <row r="212" spans="2:16" ht="15.75">
      <c r="B212" t="s">
        <v>76</v>
      </c>
      <c r="C212">
        <v>21.370256000000001</v>
      </c>
      <c r="D212" s="5">
        <f t="shared" ref="D212" si="243">STDEV(C210:C212)</f>
        <v>0.22976152112789411</v>
      </c>
      <c r="E212" s="1">
        <f t="shared" ref="E212" si="244">AVERAGE(C210:C212)</f>
        <v>21.196151</v>
      </c>
      <c r="F212" s="9"/>
      <c r="G212" s="32">
        <v>17.666999816894531</v>
      </c>
      <c r="H212" s="4">
        <f t="shared" ref="H212" si="245">STDEV(G210:G212)</f>
        <v>0.23275416708208363</v>
      </c>
      <c r="I212" s="1">
        <f t="shared" ref="I212" si="246">AVERAGE(G210:G212)</f>
        <v>17.771333058675129</v>
      </c>
      <c r="J212" s="9"/>
      <c r="K212" s="1">
        <f t="shared" ref="K212" si="247">E212-I212</f>
        <v>3.4248179413248714</v>
      </c>
      <c r="L212" s="1">
        <f t="shared" ref="L212" si="248">K212-$K$7</f>
        <v>-6.058480954406738</v>
      </c>
      <c r="M212" s="29">
        <f t="shared" ref="M212" si="249">SQRT((D212*D212)+(H212*H212))</f>
        <v>0.32705482550342874</v>
      </c>
      <c r="N212" s="16"/>
      <c r="O212" s="37">
        <f t="shared" ref="O212" si="250">POWER(2,-L212)</f>
        <v>66.647597004125743</v>
      </c>
      <c r="P212" s="28">
        <f t="shared" ref="P212" si="251">M212/SQRT((COUNT(C210:C212)+COUNT(G210:G212)/2))</f>
        <v>0.15417512328883831</v>
      </c>
    </row>
    <row r="213" spans="2:16">
      <c r="B213" t="s">
        <v>77</v>
      </c>
      <c r="C213">
        <v>23.375093</v>
      </c>
      <c r="D213" s="12"/>
      <c r="E213" s="9"/>
      <c r="F213" s="9"/>
      <c r="G213" s="32">
        <v>18.417999267578125</v>
      </c>
      <c r="I213" s="9"/>
      <c r="J213" s="9"/>
      <c r="K213" s="9"/>
      <c r="L213" s="9"/>
      <c r="M213" s="9"/>
      <c r="N213" s="9"/>
      <c r="O213" s="36"/>
    </row>
    <row r="214" spans="2:16">
      <c r="B214" t="s">
        <v>77</v>
      </c>
      <c r="C214">
        <v>23.362915000000001</v>
      </c>
      <c r="D214" s="11"/>
      <c r="E214" s="9"/>
      <c r="F214" s="9"/>
      <c r="G214" s="32">
        <v>18.392999649047852</v>
      </c>
      <c r="H214" s="11"/>
      <c r="I214" s="9"/>
      <c r="J214" s="9"/>
      <c r="K214" s="9"/>
      <c r="L214" s="9"/>
      <c r="M214" s="9"/>
      <c r="N214" s="9"/>
      <c r="O214" s="36"/>
    </row>
    <row r="215" spans="2:16" ht="15.75">
      <c r="B215" t="s">
        <v>77</v>
      </c>
      <c r="C215">
        <v>23.507152999999999</v>
      </c>
      <c r="D215" s="5">
        <f t="shared" ref="D215" si="252">STDEV(C213:C215)</f>
        <v>7.9992445401632709E-2</v>
      </c>
      <c r="E215" s="1">
        <f t="shared" ref="E215" si="253">AVERAGE(C213:C215)</f>
        <v>23.415053666666665</v>
      </c>
      <c r="F215" s="9"/>
      <c r="G215" s="32">
        <v>18.423999786376953</v>
      </c>
      <c r="H215" s="4">
        <f t="shared" ref="H215" si="254">STDEV(G213:G215)</f>
        <v>1.6441794645239899E-2</v>
      </c>
      <c r="I215" s="1">
        <f t="shared" ref="I215" si="255">AVERAGE(G213:G215)</f>
        <v>18.411666234334309</v>
      </c>
      <c r="J215" s="9"/>
      <c r="K215" s="1">
        <f t="shared" ref="K215" si="256">E215-I215</f>
        <v>5.0033874323323566</v>
      </c>
      <c r="L215" s="1">
        <f t="shared" ref="L215" si="257">K215-$K$7</f>
        <v>-4.4799114633992527</v>
      </c>
      <c r="M215" s="29">
        <f t="shared" ref="M215" si="258">SQRT((D215*D215)+(H215*H215))</f>
        <v>8.1664704324998505E-2</v>
      </c>
      <c r="N215" s="16"/>
      <c r="O215" s="37">
        <f t="shared" ref="O215" si="259">POWER(2,-L215)</f>
        <v>22.314529201582133</v>
      </c>
      <c r="P215" s="28">
        <f t="shared" ref="P215" si="260">M215/SQRT((COUNT(C213:C215)+COUNT(G213:G215)/2))</f>
        <v>3.8497110807867219E-2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104"/>
  <sheetViews>
    <sheetView showGridLines="0" tabSelected="1" topLeftCell="A61" workbookViewId="0">
      <selection activeCell="O95" sqref="O95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.140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8.7109375" style="34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5" t="s">
        <v>2</v>
      </c>
      <c r="P2" s="13" t="s">
        <v>5</v>
      </c>
    </row>
    <row r="3" spans="2:16" ht="15.75">
      <c r="C3" s="38" t="s">
        <v>136</v>
      </c>
      <c r="D3" s="39"/>
      <c r="E3" s="40"/>
      <c r="F3" s="19"/>
      <c r="G3" s="41" t="s">
        <v>78</v>
      </c>
      <c r="H3" s="41"/>
      <c r="I3" s="41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>
        <v>23.604156</v>
      </c>
      <c r="D5" s="12"/>
      <c r="E5" s="9"/>
      <c r="F5" s="9"/>
      <c r="G5" s="32">
        <v>14.02400016784668</v>
      </c>
      <c r="H5" s="12"/>
      <c r="I5" s="9"/>
      <c r="J5" s="9"/>
      <c r="K5" s="9"/>
      <c r="L5" s="9"/>
      <c r="M5" s="9"/>
      <c r="N5" s="9"/>
      <c r="O5" s="36"/>
    </row>
    <row r="6" spans="2:16">
      <c r="B6" s="2" t="s">
        <v>4</v>
      </c>
      <c r="C6"/>
      <c r="D6" s="11"/>
      <c r="E6" s="9"/>
      <c r="F6" s="9"/>
      <c r="G6" s="32">
        <v>14.034999847412109</v>
      </c>
      <c r="H6" s="11"/>
      <c r="I6" s="9"/>
      <c r="J6" s="9"/>
      <c r="K6" s="9"/>
      <c r="L6" s="9"/>
      <c r="M6" s="9"/>
      <c r="N6" s="9"/>
      <c r="O6" s="36"/>
    </row>
    <row r="7" spans="2:16" ht="15.75">
      <c r="B7" s="2"/>
      <c r="C7">
        <v>23.460442</v>
      </c>
      <c r="D7" s="5">
        <f>STDEV(C5:C8)</f>
        <v>0.10162114395144295</v>
      </c>
      <c r="E7" s="1">
        <f>AVERAGE(C5:C8)</f>
        <v>23.532299000000002</v>
      </c>
      <c r="F7" s="9"/>
      <c r="G7" s="32">
        <v>14.088000297546387</v>
      </c>
      <c r="H7" s="4">
        <f>STDEV(G5:G8)</f>
        <v>3.422001672159506E-2</v>
      </c>
      <c r="I7" s="1">
        <f>AVERAGE(G5:G8)</f>
        <v>14.049000104268393</v>
      </c>
      <c r="J7" s="9"/>
      <c r="K7" s="3">
        <f>E7-I7</f>
        <v>9.4832988957316093</v>
      </c>
      <c r="L7" s="1">
        <f>K7-$K$7</f>
        <v>0</v>
      </c>
      <c r="M7" s="29">
        <f>SQRT((D7*D7)+(H7*H7))</f>
        <v>0.10722810472271781</v>
      </c>
      <c r="N7" s="16"/>
      <c r="O7" s="37">
        <f>POWER(2,-L7)</f>
        <v>1</v>
      </c>
      <c r="P7" s="28">
        <f>M7/SQRT((COUNT(C5:C8)+COUNT(G5:G8)/2))</f>
        <v>5.7315832872218121E-2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6"/>
    </row>
    <row r="9" spans="2:16">
      <c r="B9" t="s">
        <v>79</v>
      </c>
      <c r="C9">
        <v>26.360167000000001</v>
      </c>
      <c r="D9" s="12"/>
      <c r="E9" s="9"/>
      <c r="F9" s="9"/>
      <c r="G9" s="32">
        <v>19.716999053955078</v>
      </c>
      <c r="I9" s="9"/>
      <c r="J9" s="9"/>
      <c r="K9" s="9"/>
      <c r="L9" s="9"/>
      <c r="M9" s="9"/>
      <c r="N9" s="9"/>
      <c r="O9" s="36"/>
    </row>
    <row r="10" spans="2:16">
      <c r="B10" t="s">
        <v>79</v>
      </c>
      <c r="C10">
        <v>26.265673</v>
      </c>
      <c r="D10" s="11"/>
      <c r="E10" s="9"/>
      <c r="F10" s="9"/>
      <c r="G10" s="32">
        <v>19.629999160766602</v>
      </c>
      <c r="H10" s="11"/>
      <c r="I10" s="9"/>
      <c r="J10" s="9"/>
      <c r="K10" s="9"/>
      <c r="L10" s="9"/>
      <c r="M10" s="9"/>
      <c r="N10" s="9"/>
      <c r="O10" s="36"/>
    </row>
    <row r="11" spans="2:16" ht="15.75">
      <c r="B11" t="s">
        <v>79</v>
      </c>
      <c r="C11">
        <v>26.600456000000001</v>
      </c>
      <c r="D11" s="5">
        <f>STDEV(C9:C11)</f>
        <v>0.17260145646772268</v>
      </c>
      <c r="E11" s="1">
        <f>AVERAGE(C9:C11)</f>
        <v>26.408765333333331</v>
      </c>
      <c r="F11" s="9"/>
      <c r="G11" s="32">
        <v>19.670000076293945</v>
      </c>
      <c r="H11" s="4">
        <f>STDEV(G9:G11)</f>
        <v>4.3546830269308313E-2</v>
      </c>
      <c r="I11" s="1">
        <f>AVERAGE(G9:G11)</f>
        <v>19.672332763671875</v>
      </c>
      <c r="J11" s="9"/>
      <c r="K11" s="1">
        <f>E11-I11</f>
        <v>6.7364325696614564</v>
      </c>
      <c r="L11" s="1">
        <f>K11-$K$7</f>
        <v>-2.7468663260701529</v>
      </c>
      <c r="M11" s="29">
        <f>SQRT((D11*D11)+(H11*H11))</f>
        <v>0.17801008174056634</v>
      </c>
      <c r="N11" s="16"/>
      <c r="O11" s="37">
        <f>POWER(2,-L11)</f>
        <v>6.7125751096409241</v>
      </c>
      <c r="P11" s="28">
        <f>M11/SQRT((COUNT(C9:C11)+COUNT(G9:G11)/2))</f>
        <v>8.3914757278884061E-2</v>
      </c>
    </row>
    <row r="12" spans="2:16">
      <c r="B12" t="s">
        <v>80</v>
      </c>
      <c r="C12">
        <v>26.601099000000001</v>
      </c>
      <c r="D12" s="12"/>
      <c r="E12" s="9"/>
      <c r="F12" s="9"/>
      <c r="G12" s="32">
        <v>20.313999176025391</v>
      </c>
      <c r="I12" s="9"/>
      <c r="J12" s="9"/>
      <c r="K12" s="9"/>
      <c r="L12" s="9"/>
      <c r="M12" s="9"/>
      <c r="N12" s="9"/>
      <c r="O12" s="36"/>
    </row>
    <row r="13" spans="2:16">
      <c r="B13" t="s">
        <v>80</v>
      </c>
      <c r="C13">
        <v>26.595424999999999</v>
      </c>
      <c r="D13" s="11"/>
      <c r="E13" s="9"/>
      <c r="F13" s="9"/>
      <c r="G13" s="32">
        <v>20.326999664306641</v>
      </c>
      <c r="H13" s="11"/>
      <c r="I13" s="9"/>
      <c r="J13" s="9"/>
      <c r="K13" s="9"/>
      <c r="L13" s="9"/>
      <c r="M13" s="9"/>
      <c r="N13" s="9"/>
      <c r="O13" s="36"/>
    </row>
    <row r="14" spans="2:16" ht="15.75">
      <c r="B14" t="s">
        <v>80</v>
      </c>
      <c r="C14">
        <v>26.947510000000001</v>
      </c>
      <c r="D14" s="5">
        <f>STDEV(C12:C14)</f>
        <v>0.20165838375100303</v>
      </c>
      <c r="E14" s="1">
        <f>AVERAGE(C12:C14)</f>
        <v>26.714678000000003</v>
      </c>
      <c r="F14" s="9"/>
      <c r="G14" s="32">
        <v>20.340999603271484</v>
      </c>
      <c r="H14" s="4">
        <f>STDEV(G12:G14)</f>
        <v>1.3503296252161732E-2</v>
      </c>
      <c r="I14" s="1">
        <f>AVERAGE(G12:G14)</f>
        <v>20.327332814534504</v>
      </c>
      <c r="J14" s="9"/>
      <c r="K14" s="1">
        <f>E14-I14</f>
        <v>6.3873451854654988</v>
      </c>
      <c r="L14" s="1">
        <f>K14-$K$7</f>
        <v>-3.0959537102661105</v>
      </c>
      <c r="M14" s="29">
        <f>SQRT((D14*D14)+(H14*H14))</f>
        <v>0.2021099768609666</v>
      </c>
      <c r="N14" s="16"/>
      <c r="O14" s="37">
        <f>POWER(2,-L14)</f>
        <v>8.550173587849736</v>
      </c>
      <c r="P14" s="28">
        <f>M14/SQRT((COUNT(C12:C14)+COUNT(G12:G14)/2))</f>
        <v>9.527555678923047E-2</v>
      </c>
    </row>
    <row r="15" spans="2:16">
      <c r="B15" t="s">
        <v>81</v>
      </c>
      <c r="C15">
        <v>25.839345999999999</v>
      </c>
      <c r="D15" s="12"/>
      <c r="E15" s="9"/>
      <c r="F15" s="9"/>
      <c r="G15" s="32">
        <v>20.090000152587891</v>
      </c>
      <c r="I15" s="9"/>
      <c r="J15" s="9"/>
      <c r="K15" s="9"/>
      <c r="L15" s="9"/>
      <c r="M15" s="9"/>
      <c r="N15" s="9"/>
      <c r="O15" s="36"/>
    </row>
    <row r="16" spans="2:16">
      <c r="B16" t="s">
        <v>81</v>
      </c>
      <c r="C16">
        <v>26.074114000000002</v>
      </c>
      <c r="D16" s="11"/>
      <c r="E16" s="9"/>
      <c r="F16" s="9"/>
      <c r="G16" s="32">
        <v>20.068000793457031</v>
      </c>
      <c r="H16" s="11"/>
      <c r="I16" s="9"/>
      <c r="J16" s="9"/>
      <c r="K16" s="9"/>
      <c r="L16" s="9"/>
      <c r="M16" s="9"/>
      <c r="N16" s="9"/>
      <c r="O16" s="36"/>
    </row>
    <row r="17" spans="2:16" ht="15.75">
      <c r="B17" t="s">
        <v>81</v>
      </c>
      <c r="C17">
        <v>26.272311999999999</v>
      </c>
      <c r="D17" s="5">
        <f>STDEV(C15:C17)</f>
        <v>0.21674025090870544</v>
      </c>
      <c r="E17" s="1">
        <f>AVERAGE(C15:C17)</f>
        <v>26.061924000000001</v>
      </c>
      <c r="F17" s="9"/>
      <c r="G17" s="32">
        <v>19.995000839233398</v>
      </c>
      <c r="H17" s="4">
        <f>STDEV(G15:G17)</f>
        <v>4.9728989963343663E-2</v>
      </c>
      <c r="I17" s="1">
        <f>AVERAGE(G15:G17)</f>
        <v>20.051000595092773</v>
      </c>
      <c r="J17" s="9"/>
      <c r="K17" s="1">
        <f>E17-I17</f>
        <v>6.0109234049072278</v>
      </c>
      <c r="L17" s="1">
        <f>K17-$K$7</f>
        <v>-3.4723754908243816</v>
      </c>
      <c r="M17" s="29">
        <f>SQRT((D17*D17)+(H17*H17))</f>
        <v>0.22237200544749991</v>
      </c>
      <c r="N17" s="16"/>
      <c r="O17" s="37">
        <f>POWER(2,-L17)</f>
        <v>11.099136153827894</v>
      </c>
      <c r="P17" s="28">
        <f>M17/SQRT((COUNT(C15:C17)+COUNT(G15:G17)/2))</f>
        <v>0.1048271686653194</v>
      </c>
    </row>
    <row r="18" spans="2:16">
      <c r="B18" t="s">
        <v>82</v>
      </c>
      <c r="C18">
        <v>24.677132</v>
      </c>
      <c r="D18" s="12"/>
      <c r="E18" s="9"/>
      <c r="F18" s="9"/>
      <c r="G18">
        <v>18.227616999999999</v>
      </c>
      <c r="I18" s="9"/>
      <c r="J18" s="9"/>
      <c r="K18" s="9"/>
      <c r="L18" s="9"/>
      <c r="M18" s="9"/>
      <c r="N18" s="9"/>
      <c r="O18" s="36"/>
    </row>
    <row r="19" spans="2:16">
      <c r="B19" t="s">
        <v>82</v>
      </c>
      <c r="C19">
        <v>24.196290999999999</v>
      </c>
      <c r="D19" s="11"/>
      <c r="E19" s="9"/>
      <c r="F19" s="9"/>
      <c r="G19">
        <v>18.255737</v>
      </c>
      <c r="H19" s="11"/>
      <c r="I19" s="9"/>
      <c r="J19" s="9"/>
      <c r="K19" s="9"/>
      <c r="L19" s="9"/>
      <c r="M19" s="9"/>
      <c r="N19" s="9"/>
      <c r="O19" s="36"/>
    </row>
    <row r="20" spans="2:16" ht="15.75">
      <c r="B20" t="s">
        <v>82</v>
      </c>
      <c r="C20">
        <v>24.665320000000001</v>
      </c>
      <c r="D20" s="5">
        <f>STDEV(C18:C20)</f>
        <v>0.27426744656253965</v>
      </c>
      <c r="E20" s="1">
        <f>AVERAGE(C18:C20)</f>
        <v>24.512914333333338</v>
      </c>
      <c r="F20" s="9"/>
      <c r="G20">
        <v>18.354378000000001</v>
      </c>
      <c r="H20" s="4">
        <f>STDEV(G18:G20)</f>
        <v>6.6569678285238187E-2</v>
      </c>
      <c r="I20" s="1">
        <f>AVERAGE(G18:G20)</f>
        <v>18.279244000000002</v>
      </c>
      <c r="J20" s="9"/>
      <c r="K20" s="1">
        <f>E20-I20</f>
        <v>6.2336703333333361</v>
      </c>
      <c r="L20" s="1">
        <f>K20-$K$7</f>
        <v>-3.2496285623982732</v>
      </c>
      <c r="M20" s="29">
        <f>SQRT((D20*D20)+(H20*H20))</f>
        <v>0.28223067570860483</v>
      </c>
      <c r="N20" s="16"/>
      <c r="O20" s="37">
        <f>POWER(2,-L20)</f>
        <v>9.5112078403824594</v>
      </c>
      <c r="P20" s="28">
        <f>M20/SQRT((COUNT(C18:C20)+COUNT(G18:G20)/2))</f>
        <v>0.13304481643494392</v>
      </c>
    </row>
    <row r="21" spans="2:16">
      <c r="B21" t="s">
        <v>83</v>
      </c>
      <c r="C21">
        <v>24.189447000000001</v>
      </c>
      <c r="D21" s="12"/>
      <c r="E21" s="9"/>
      <c r="F21" s="9"/>
      <c r="G21" s="32">
        <v>18.934999465942383</v>
      </c>
      <c r="I21" s="9"/>
      <c r="J21" s="9"/>
      <c r="K21" s="9"/>
      <c r="L21" s="9"/>
      <c r="M21" s="9"/>
      <c r="N21" s="9"/>
      <c r="O21" s="36"/>
    </row>
    <row r="22" spans="2:16">
      <c r="B22" t="s">
        <v>83</v>
      </c>
      <c r="C22"/>
      <c r="D22" s="11"/>
      <c r="E22" s="9"/>
      <c r="F22" s="9"/>
      <c r="G22" s="32">
        <v>18.86400032043457</v>
      </c>
      <c r="H22" s="11"/>
      <c r="I22" s="9"/>
      <c r="J22" s="9"/>
      <c r="K22" s="9"/>
      <c r="L22" s="9"/>
      <c r="M22" s="9"/>
      <c r="N22" s="9"/>
      <c r="O22" s="36"/>
    </row>
    <row r="23" spans="2:16" ht="15.75">
      <c r="B23" t="s">
        <v>83</v>
      </c>
      <c r="C23">
        <v>24.611977</v>
      </c>
      <c r="D23" s="5">
        <f>STDEV(C21:C23)</f>
        <v>0.29877382825512167</v>
      </c>
      <c r="E23" s="1">
        <f>AVERAGE(C21:C23)</f>
        <v>24.400711999999999</v>
      </c>
      <c r="F23" s="9"/>
      <c r="G23" s="32">
        <v>18.943000793457031</v>
      </c>
      <c r="H23" s="4">
        <f>STDEV(G21:G23)</f>
        <v>4.3485581216860032E-2</v>
      </c>
      <c r="I23" s="1">
        <f>AVERAGE(G21:G23)</f>
        <v>18.914000193277996</v>
      </c>
      <c r="J23" s="9"/>
      <c r="K23" s="1">
        <f>E23-I23</f>
        <v>5.4867118067220026</v>
      </c>
      <c r="L23" s="1">
        <f>K23-$K$7</f>
        <v>-3.9965870890096067</v>
      </c>
      <c r="M23" s="29">
        <f>SQRT((D23*D23)+(H23*H23))</f>
        <v>0.30192183793821387</v>
      </c>
      <c r="N23" s="16"/>
      <c r="O23" s="37">
        <f>POWER(2,-L23)</f>
        <v>15.96219434101469</v>
      </c>
      <c r="P23" s="28">
        <f>M23/SQRT((COUNT(C21:C23)+COUNT(G21:G23)/2))</f>
        <v>0.16138401073569753</v>
      </c>
    </row>
    <row r="24" spans="2:16">
      <c r="B24" s="33" t="s">
        <v>84</v>
      </c>
      <c r="C24">
        <v>25.280445</v>
      </c>
      <c r="D24" s="12"/>
      <c r="E24" s="9"/>
      <c r="F24" s="9"/>
      <c r="G24" s="32">
        <v>19.344999313354492</v>
      </c>
      <c r="I24" s="9"/>
      <c r="J24" s="9"/>
      <c r="K24" s="9"/>
      <c r="L24" s="9"/>
      <c r="M24" s="9"/>
      <c r="N24" s="9"/>
      <c r="O24" s="36"/>
    </row>
    <row r="25" spans="2:16">
      <c r="B25" s="33" t="s">
        <v>84</v>
      </c>
      <c r="C25">
        <v>25.835353999999999</v>
      </c>
      <c r="D25" s="11"/>
      <c r="E25" s="9"/>
      <c r="F25" s="9"/>
      <c r="G25" s="32">
        <v>19.326000213623047</v>
      </c>
      <c r="H25" s="11"/>
      <c r="I25" s="9"/>
      <c r="J25" s="9"/>
      <c r="K25" s="9"/>
      <c r="L25" s="9"/>
      <c r="M25" s="9"/>
      <c r="N25" s="9"/>
      <c r="O25" s="36"/>
    </row>
    <row r="26" spans="2:16" ht="15.75">
      <c r="B26" s="33" t="s">
        <v>84</v>
      </c>
      <c r="C26"/>
      <c r="D26" s="5">
        <f>STDEV(C24:C26)</f>
        <v>0.39237991684188833</v>
      </c>
      <c r="E26" s="1">
        <f>AVERAGE(C24:C26)</f>
        <v>25.557899499999998</v>
      </c>
      <c r="F26" s="9"/>
      <c r="G26" s="32">
        <v>19.305999755859375</v>
      </c>
      <c r="H26" s="4">
        <f>STDEV(G24:G26)</f>
        <v>1.9501921213805146E-2</v>
      </c>
      <c r="I26" s="1">
        <f>AVERAGE(G24:G26)</f>
        <v>19.325666427612305</v>
      </c>
      <c r="J26" s="9"/>
      <c r="K26" s="1">
        <f>E26-I26</f>
        <v>6.2322330723876931</v>
      </c>
      <c r="L26" s="1">
        <f>K26-$K$7</f>
        <v>-3.2510658233439163</v>
      </c>
      <c r="M26" s="29">
        <f>SQRT((D26*D26)+(H26*H26))</f>
        <v>0.3928642565465541</v>
      </c>
      <c r="N26" s="16"/>
      <c r="O26" s="42">
        <f>POWER(2,-L26)</f>
        <v>9.520687944456947</v>
      </c>
      <c r="P26" s="28">
        <f>M26/SQRT((COUNT(C24:C26)+COUNT(G24:G26)/2))</f>
        <v>0.20999477821526671</v>
      </c>
    </row>
    <row r="27" spans="2:16">
      <c r="B27" s="33" t="s">
        <v>85</v>
      </c>
      <c r="C27"/>
      <c r="D27" s="12"/>
      <c r="E27" s="9"/>
      <c r="F27" s="9"/>
      <c r="G27" s="32">
        <v>19.795000076293945</v>
      </c>
      <c r="I27" s="9"/>
      <c r="J27" s="9"/>
      <c r="K27" s="9"/>
      <c r="L27" s="9"/>
      <c r="M27" s="9"/>
      <c r="N27" s="9"/>
      <c r="O27" s="36"/>
    </row>
    <row r="28" spans="2:16">
      <c r="B28" s="33" t="s">
        <v>85</v>
      </c>
      <c r="C28">
        <v>28.008274</v>
      </c>
      <c r="D28" s="11"/>
      <c r="E28" s="9"/>
      <c r="F28" s="9"/>
      <c r="G28" s="32">
        <v>19.812999725341797</v>
      </c>
      <c r="H28" s="11"/>
      <c r="I28" s="9"/>
      <c r="J28" s="9"/>
      <c r="K28" s="9"/>
      <c r="L28" s="9"/>
      <c r="M28" s="9"/>
      <c r="N28" s="9"/>
      <c r="O28" s="36"/>
    </row>
    <row r="29" spans="2:16" ht="15.75">
      <c r="B29" s="33" t="s">
        <v>85</v>
      </c>
      <c r="C29">
        <v>26.765267999999999</v>
      </c>
      <c r="D29" s="5">
        <f>STDEV(C27:C29)</f>
        <v>0.87893797165551313</v>
      </c>
      <c r="E29" s="1">
        <f>AVERAGE(C27:C29)</f>
        <v>27.386771</v>
      </c>
      <c r="F29" s="9"/>
      <c r="G29" s="32">
        <v>19.847000122070313</v>
      </c>
      <c r="H29" s="4">
        <f>STDEV(G27:G29)</f>
        <v>2.6407130048172477E-2</v>
      </c>
      <c r="I29" s="1">
        <f>AVERAGE(G27:G29)</f>
        <v>19.818333307902019</v>
      </c>
      <c r="J29" s="9"/>
      <c r="K29" s="1">
        <f>E29-I29</f>
        <v>7.5684376920979801</v>
      </c>
      <c r="L29" s="1">
        <f>K29-$K$7</f>
        <v>-1.9148612036336292</v>
      </c>
      <c r="M29" s="29">
        <f>SQRT((D29*D29)+(H29*H29))</f>
        <v>0.87933457485492339</v>
      </c>
      <c r="N29" s="16"/>
      <c r="O29" s="42">
        <f>POWER(2,-L29)</f>
        <v>3.7707753538391877</v>
      </c>
      <c r="P29" s="28">
        <f>M29/SQRT((COUNT(C27:C29)+COUNT(G27:G29)/2))</f>
        <v>0.47002410106452108</v>
      </c>
    </row>
    <row r="30" spans="2:16">
      <c r="B30" t="s">
        <v>86</v>
      </c>
      <c r="C30">
        <v>23.587097</v>
      </c>
      <c r="D30" s="12"/>
      <c r="E30" s="9"/>
      <c r="F30" s="9"/>
      <c r="G30" s="32">
        <v>18.232000350952148</v>
      </c>
      <c r="I30" s="9"/>
      <c r="J30" s="9"/>
      <c r="K30" s="9"/>
      <c r="L30" s="9"/>
      <c r="M30" s="9"/>
      <c r="N30" s="9"/>
      <c r="O30" s="36"/>
    </row>
    <row r="31" spans="2:16">
      <c r="B31" t="s">
        <v>86</v>
      </c>
      <c r="C31"/>
      <c r="D31" s="11"/>
      <c r="E31" s="9"/>
      <c r="F31" s="9"/>
      <c r="G31" s="32">
        <v>18.236000061035156</v>
      </c>
      <c r="H31" s="11"/>
      <c r="I31" s="9"/>
      <c r="J31" s="9"/>
      <c r="K31" s="9"/>
      <c r="L31" s="9"/>
      <c r="M31" s="9"/>
      <c r="N31" s="9"/>
      <c r="O31" s="36"/>
    </row>
    <row r="32" spans="2:16" ht="15.75">
      <c r="B32" t="s">
        <v>86</v>
      </c>
      <c r="C32">
        <v>23.66384</v>
      </c>
      <c r="D32" s="5">
        <f>STDEV(C30:C32)</f>
        <v>5.426549570859953E-2</v>
      </c>
      <c r="E32" s="1">
        <f>AVERAGE(C30:C32)</f>
        <v>23.6254685</v>
      </c>
      <c r="F32" s="9"/>
      <c r="G32" s="32">
        <v>18.23900032043457</v>
      </c>
      <c r="H32" s="4">
        <f>STDEV(G30:G32)</f>
        <v>3.511856345930747E-3</v>
      </c>
      <c r="I32" s="1">
        <f>AVERAGE(G30:G32)</f>
        <v>18.235666910807293</v>
      </c>
      <c r="J32" s="9"/>
      <c r="K32" s="1">
        <f>E32-I32</f>
        <v>5.3898015891927074</v>
      </c>
      <c r="L32" s="1">
        <f>K32-$K$7</f>
        <v>-4.093497306538902</v>
      </c>
      <c r="M32" s="29">
        <f>SQRT((D32*D32)+(H32*H32))</f>
        <v>5.4379013962138817E-2</v>
      </c>
      <c r="N32" s="16"/>
      <c r="O32" s="37">
        <f>POWER(2,-L32)</f>
        <v>17.071256054263088</v>
      </c>
      <c r="P32" s="28">
        <f>M32/SQRT((COUNT(C30:C32)+COUNT(G30:G32)/2))</f>
        <v>2.906680561098857E-2</v>
      </c>
    </row>
    <row r="33" spans="2:16">
      <c r="B33" t="s">
        <v>87</v>
      </c>
      <c r="C33">
        <v>23.510279000000001</v>
      </c>
      <c r="D33" s="12"/>
      <c r="E33" s="9"/>
      <c r="F33" s="9"/>
      <c r="G33" s="32">
        <v>17.775999069213867</v>
      </c>
      <c r="I33" s="9"/>
      <c r="J33" s="9"/>
      <c r="K33" s="9"/>
      <c r="L33" s="9"/>
      <c r="M33" s="9"/>
      <c r="N33" s="9"/>
      <c r="O33" s="36"/>
    </row>
    <row r="34" spans="2:16">
      <c r="B34" t="s">
        <v>87</v>
      </c>
      <c r="C34">
        <v>23.00075</v>
      </c>
      <c r="D34" s="11"/>
      <c r="E34" s="9"/>
      <c r="F34" s="9"/>
      <c r="G34" s="32">
        <v>17.708000183105469</v>
      </c>
      <c r="H34" s="11"/>
      <c r="I34" s="9"/>
      <c r="J34" s="9"/>
      <c r="K34" s="9"/>
      <c r="L34" s="9"/>
      <c r="M34" s="9"/>
      <c r="N34" s="9"/>
      <c r="O34" s="36"/>
    </row>
    <row r="35" spans="2:16" ht="15.75">
      <c r="B35" t="s">
        <v>87</v>
      </c>
      <c r="C35"/>
      <c r="D35" s="5">
        <f>STDEV(C33:C35)</f>
        <v>0.3602914111111496</v>
      </c>
      <c r="E35" s="1">
        <f>AVERAGE(C33:C35)</f>
        <v>23.2555145</v>
      </c>
      <c r="F35" s="9"/>
      <c r="G35" s="32">
        <v>17.858999252319336</v>
      </c>
      <c r="H35" s="4">
        <f>STDEV(G33:G35)</f>
        <v>7.5623627051976436E-2</v>
      </c>
      <c r="I35" s="1">
        <f>AVERAGE(G33:G35)</f>
        <v>17.780999501546223</v>
      </c>
      <c r="J35" s="9"/>
      <c r="K35" s="1">
        <f>E35-I35</f>
        <v>5.4745149984537775</v>
      </c>
      <c r="L35" s="1">
        <f>K35-$K$7</f>
        <v>-4.0087838972778318</v>
      </c>
      <c r="M35" s="29">
        <f>SQRT((D35*D35)+(H35*H35))</f>
        <v>0.3681424097940359</v>
      </c>
      <c r="N35" s="16"/>
      <c r="O35" s="37">
        <f>POWER(2,-L35)</f>
        <v>16.09771370284669</v>
      </c>
      <c r="P35" s="28">
        <f>M35/SQRT((COUNT(C33:C35)+COUNT(G33:G35)/2))</f>
        <v>0.19678039528437341</v>
      </c>
    </row>
    <row r="36" spans="2:16">
      <c r="B36" t="s">
        <v>88</v>
      </c>
      <c r="C36"/>
      <c r="D36" s="12"/>
      <c r="E36" s="9"/>
      <c r="F36" s="9"/>
      <c r="G36" s="32">
        <v>18.020999908447266</v>
      </c>
      <c r="I36" s="9"/>
      <c r="J36" s="9"/>
      <c r="K36" s="9"/>
      <c r="L36" s="9"/>
      <c r="M36" s="9"/>
      <c r="N36" s="9"/>
      <c r="O36" s="36"/>
    </row>
    <row r="37" spans="2:16">
      <c r="B37" t="s">
        <v>88</v>
      </c>
      <c r="C37">
        <v>23.311440000000001</v>
      </c>
      <c r="D37" s="11"/>
      <c r="E37" s="9"/>
      <c r="F37" s="9"/>
      <c r="G37" s="32">
        <v>17.701000213623047</v>
      </c>
      <c r="H37" s="11"/>
      <c r="I37" s="9"/>
      <c r="J37" s="9"/>
      <c r="K37" s="9"/>
      <c r="L37" s="9"/>
      <c r="M37" s="9"/>
      <c r="N37" s="9"/>
      <c r="O37" s="36"/>
    </row>
    <row r="38" spans="2:16" ht="15.75">
      <c r="B38" t="s">
        <v>88</v>
      </c>
      <c r="C38">
        <v>23.494240000000001</v>
      </c>
      <c r="D38" s="5">
        <f>STDEV(C36:C38)</f>
        <v>0.12925911960090108</v>
      </c>
      <c r="E38" s="1">
        <f>AVERAGE(C36:C38)</f>
        <v>23.402840000000001</v>
      </c>
      <c r="F38" s="9"/>
      <c r="G38" s="32">
        <v>17.775999069213867</v>
      </c>
      <c r="H38" s="4">
        <f>STDEV(G36:G38)</f>
        <v>0.16735692608543543</v>
      </c>
      <c r="I38" s="1">
        <f>AVERAGE(G36:G38)</f>
        <v>17.832666397094727</v>
      </c>
      <c r="J38" s="9"/>
      <c r="K38" s="1">
        <f>E38-I38</f>
        <v>5.5701736029052746</v>
      </c>
      <c r="L38" s="1">
        <f>K38-$K$7</f>
        <v>-3.9131252928263347</v>
      </c>
      <c r="M38" s="29">
        <f>SQRT((D38*D38)+(H38*H38))</f>
        <v>0.21146219687869969</v>
      </c>
      <c r="N38" s="16"/>
      <c r="O38" s="37">
        <f>POWER(2,-L38)</f>
        <v>15.064963713251176</v>
      </c>
      <c r="P38" s="28">
        <f>M38/SQRT((COUNT(C36:C38)+COUNT(G36:G38)/2))</f>
        <v>0.11303129871066174</v>
      </c>
    </row>
    <row r="39" spans="2:16">
      <c r="B39" t="s">
        <v>89</v>
      </c>
      <c r="C39">
        <v>24.777842</v>
      </c>
      <c r="D39" s="12"/>
      <c r="E39" s="9"/>
      <c r="F39" s="9"/>
      <c r="G39" s="32">
        <v>19.052999496459961</v>
      </c>
      <c r="I39" s="9"/>
      <c r="J39" s="9"/>
      <c r="K39" s="9"/>
      <c r="L39" s="9"/>
      <c r="M39" s="9"/>
      <c r="N39" s="9"/>
      <c r="O39" s="36"/>
    </row>
    <row r="40" spans="2:16">
      <c r="B40" t="s">
        <v>89</v>
      </c>
      <c r="C40">
        <v>24.726642999999999</v>
      </c>
      <c r="D40" s="11"/>
      <c r="E40" s="9"/>
      <c r="F40" s="9"/>
      <c r="G40" s="32">
        <v>18.917999267578125</v>
      </c>
      <c r="H40" s="11"/>
      <c r="I40" s="9"/>
      <c r="J40" s="9"/>
      <c r="K40" s="9"/>
      <c r="L40" s="9"/>
      <c r="M40" s="9"/>
      <c r="N40" s="9"/>
      <c r="O40" s="36"/>
    </row>
    <row r="41" spans="2:16" ht="15.75">
      <c r="B41" t="s">
        <v>89</v>
      </c>
      <c r="C41">
        <v>24.392413999999999</v>
      </c>
      <c r="D41" s="5">
        <f>STDEV(C39:C41)</f>
        <v>0.20931837999576686</v>
      </c>
      <c r="E41" s="1">
        <f>AVERAGE(C39:C41)</f>
        <v>24.632299666666668</v>
      </c>
      <c r="F41" s="9"/>
      <c r="G41" s="32">
        <v>18.91200065612793</v>
      </c>
      <c r="H41" s="4">
        <f>STDEV(G39:G41)</f>
        <v>7.9730502436286516E-2</v>
      </c>
      <c r="I41" s="1">
        <f>AVERAGE(G39:G41)</f>
        <v>18.960999806722004</v>
      </c>
      <c r="J41" s="9"/>
      <c r="K41" s="1">
        <f>E41-I41</f>
        <v>5.6712998599446642</v>
      </c>
      <c r="L41" s="1">
        <f>K41-$K$7</f>
        <v>-3.8119990357869451</v>
      </c>
      <c r="M41" s="29">
        <f>SQRT((D41*D41)+(H41*H41))</f>
        <v>0.22398914532359585</v>
      </c>
      <c r="N41" s="16"/>
      <c r="O41" s="37">
        <f>POWER(2,-L41)</f>
        <v>14.045139374798804</v>
      </c>
      <c r="P41" s="28">
        <f>M41/SQRT((COUNT(C39:C41)+COUNT(G39:G41)/2))</f>
        <v>0.10558949571366247</v>
      </c>
    </row>
    <row r="42" spans="2:16">
      <c r="B42" t="s">
        <v>90</v>
      </c>
      <c r="C42">
        <v>24.055471000000001</v>
      </c>
      <c r="D42" s="12"/>
      <c r="E42" s="9"/>
      <c r="F42" s="9"/>
      <c r="G42" s="32">
        <v>18.909999847412109</v>
      </c>
      <c r="I42" s="9"/>
      <c r="J42" s="9"/>
      <c r="K42" s="9"/>
      <c r="L42" s="9"/>
      <c r="M42" s="9"/>
      <c r="N42" s="9"/>
      <c r="O42" s="36"/>
    </row>
    <row r="43" spans="2:16">
      <c r="B43" t="s">
        <v>90</v>
      </c>
      <c r="C43">
        <v>24.036881999999999</v>
      </c>
      <c r="D43" s="11"/>
      <c r="E43" s="9"/>
      <c r="F43" s="9"/>
      <c r="G43" s="32">
        <v>18.934000015258789</v>
      </c>
      <c r="H43" s="11"/>
      <c r="I43" s="9"/>
      <c r="J43" s="9"/>
      <c r="K43" s="9"/>
      <c r="L43" s="9"/>
      <c r="M43" s="9"/>
      <c r="N43" s="9"/>
      <c r="O43" s="36"/>
    </row>
    <row r="44" spans="2:16" ht="15.75">
      <c r="B44" t="s">
        <v>90</v>
      </c>
      <c r="C44"/>
      <c r="D44" s="5">
        <f>STDEV(C42:C44)</f>
        <v>1.3144407955478278E-2</v>
      </c>
      <c r="E44" s="1">
        <f>AVERAGE(C42:C44)</f>
        <v>24.046176500000001</v>
      </c>
      <c r="F44" s="9"/>
      <c r="G44" s="32">
        <v>18.979999542236328</v>
      </c>
      <c r="H44" s="4">
        <f>STDEV(G42:G44)</f>
        <v>3.5571341025957728E-2</v>
      </c>
      <c r="I44" s="1">
        <f>AVERAGE(G42:G44)</f>
        <v>18.941333134969074</v>
      </c>
      <c r="J44" s="9"/>
      <c r="K44" s="1">
        <f>E44-I44</f>
        <v>5.1048433650309271</v>
      </c>
      <c r="L44" s="1">
        <f>K44-$K$7</f>
        <v>-4.3784555307006823</v>
      </c>
      <c r="M44" s="29">
        <f>SQRT((D44*D44)+(H44*H44))</f>
        <v>3.7922233094650745E-2</v>
      </c>
      <c r="N44" s="16"/>
      <c r="O44" s="37">
        <f>POWER(2,-L44)</f>
        <v>20.799191303505417</v>
      </c>
      <c r="P44" s="28">
        <f>M44/SQRT((COUNT(C42:C44)+COUNT(G42:G44)/2))</f>
        <v>2.0270286225937597E-2</v>
      </c>
    </row>
    <row r="45" spans="2:16">
      <c r="B45" s="33" t="s">
        <v>91</v>
      </c>
      <c r="C45">
        <v>22.603590000000001</v>
      </c>
      <c r="D45" s="12"/>
      <c r="E45" s="9"/>
      <c r="F45" s="9"/>
      <c r="G45" s="32">
        <v>17.886999130249023</v>
      </c>
      <c r="I45" s="9"/>
      <c r="J45" s="9"/>
      <c r="K45" s="9"/>
      <c r="L45" s="9"/>
      <c r="M45" s="9"/>
      <c r="N45" s="9"/>
      <c r="O45" s="36"/>
    </row>
    <row r="46" spans="2:16">
      <c r="B46" s="33" t="s">
        <v>91</v>
      </c>
      <c r="C46">
        <v>23.541847000000001</v>
      </c>
      <c r="D46" s="11"/>
      <c r="E46" s="9"/>
      <c r="F46" s="9"/>
      <c r="G46" s="32">
        <v>17.902999877929687</v>
      </c>
      <c r="H46" s="11"/>
      <c r="I46" s="9"/>
      <c r="J46" s="9"/>
      <c r="K46" s="9"/>
      <c r="L46" s="9"/>
      <c r="M46" s="9"/>
      <c r="N46" s="9"/>
      <c r="O46" s="36"/>
    </row>
    <row r="47" spans="2:16" ht="15.75">
      <c r="B47" s="33" t="s">
        <v>91</v>
      </c>
      <c r="C47"/>
      <c r="D47" s="5">
        <f>STDEV(C45:C47)</f>
        <v>0.66344788719567338</v>
      </c>
      <c r="E47" s="1">
        <f>AVERAGE(C45:C47)</f>
        <v>23.072718500000001</v>
      </c>
      <c r="F47" s="9"/>
      <c r="G47" s="32">
        <v>17.871999740600586</v>
      </c>
      <c r="H47" s="4">
        <f>STDEV(G45:G47)</f>
        <v>1.5502763896528722E-2</v>
      </c>
      <c r="I47" s="1">
        <f>AVERAGE(G45:G47)</f>
        <v>17.887332916259766</v>
      </c>
      <c r="J47" s="9"/>
      <c r="K47" s="1">
        <f>E47-I47</f>
        <v>5.1853855837402349</v>
      </c>
      <c r="L47" s="1">
        <f>K47-$K$7</f>
        <v>-4.2979133119913744</v>
      </c>
      <c r="M47" s="29">
        <f>SQRT((D47*D47)+(H47*H47))</f>
        <v>0.6636289887526271</v>
      </c>
      <c r="N47" s="16"/>
      <c r="O47" s="42">
        <f>POWER(2,-L47)</f>
        <v>19.669839928097542</v>
      </c>
      <c r="P47" s="28">
        <f>M47/SQRT((COUNT(C45:C47)+COUNT(G45:G47)/2))</f>
        <v>0.35472461540622685</v>
      </c>
    </row>
    <row r="48" spans="2:16">
      <c r="B48" t="s">
        <v>92</v>
      </c>
      <c r="C48">
        <v>23.311485000000001</v>
      </c>
      <c r="D48" s="12"/>
      <c r="E48" s="9"/>
      <c r="F48" s="9"/>
      <c r="G48" s="32">
        <v>18.121999740600586</v>
      </c>
      <c r="I48" s="9"/>
      <c r="J48" s="9"/>
      <c r="K48" s="9"/>
      <c r="L48" s="9"/>
      <c r="M48" s="9"/>
      <c r="N48" s="9"/>
      <c r="O48" s="36"/>
    </row>
    <row r="49" spans="2:16">
      <c r="B49" t="s">
        <v>92</v>
      </c>
      <c r="C49">
        <v>23.329160000000002</v>
      </c>
      <c r="D49" s="11"/>
      <c r="E49" s="9"/>
      <c r="F49" s="9"/>
      <c r="G49" s="32">
        <v>18.188999176025391</v>
      </c>
      <c r="H49" s="11"/>
      <c r="I49" s="9"/>
      <c r="J49" s="9"/>
      <c r="K49" s="9"/>
      <c r="L49" s="9"/>
      <c r="M49" s="9"/>
      <c r="N49" s="9"/>
      <c r="O49" s="36"/>
    </row>
    <row r="50" spans="2:16" ht="15.75">
      <c r="B50" t="s">
        <v>92</v>
      </c>
      <c r="C50"/>
      <c r="D50" s="5">
        <f>STDEV(C48:C50)</f>
        <v>1.2498112357472618E-2</v>
      </c>
      <c r="E50" s="1">
        <f>AVERAGE(C48:C50)</f>
        <v>23.320322500000003</v>
      </c>
      <c r="F50" s="9"/>
      <c r="G50" s="32">
        <v>18.468999862670898</v>
      </c>
      <c r="H50" s="4">
        <f>STDEV(G48:G50)</f>
        <v>0.18407353312643679</v>
      </c>
      <c r="I50" s="1">
        <f>AVERAGE(G48:G50)</f>
        <v>18.259999593098957</v>
      </c>
      <c r="J50" s="9"/>
      <c r="K50" s="1">
        <f>E50-I50</f>
        <v>5.060322906901046</v>
      </c>
      <c r="L50" s="1">
        <f>K50-$K$7</f>
        <v>-4.4229759888305633</v>
      </c>
      <c r="M50" s="29">
        <f>SQRT((D50*D50)+(H50*H50))</f>
        <v>0.18449733984572633</v>
      </c>
      <c r="N50" s="16"/>
      <c r="O50" s="37">
        <f>POWER(2,-L50)</f>
        <v>21.451044446695562</v>
      </c>
      <c r="P50" s="28">
        <f>M50/SQRT((COUNT(C48:C50)+COUNT(G48:G50)/2))</f>
        <v>9.8617976353414877E-2</v>
      </c>
    </row>
    <row r="51" spans="2:16">
      <c r="B51" t="s">
        <v>93</v>
      </c>
      <c r="C51"/>
      <c r="D51" s="12"/>
      <c r="E51" s="9"/>
      <c r="F51" s="9"/>
      <c r="G51" s="32">
        <v>18.409999847412109</v>
      </c>
      <c r="I51" s="9"/>
      <c r="J51" s="9"/>
      <c r="K51" s="9"/>
      <c r="L51" s="9"/>
      <c r="M51" s="9"/>
      <c r="N51" s="9"/>
      <c r="O51" s="36"/>
    </row>
    <row r="52" spans="2:16">
      <c r="B52" t="s">
        <v>93</v>
      </c>
      <c r="C52">
        <v>23.756758000000001</v>
      </c>
      <c r="D52" s="11"/>
      <c r="E52" s="9"/>
      <c r="F52" s="9"/>
      <c r="G52" s="32">
        <v>18.531000137329102</v>
      </c>
      <c r="H52" s="11"/>
      <c r="I52" s="9"/>
      <c r="J52" s="9"/>
      <c r="K52" s="9"/>
      <c r="L52" s="9"/>
      <c r="M52" s="9"/>
      <c r="N52" s="9"/>
      <c r="O52" s="36"/>
    </row>
    <row r="53" spans="2:16" ht="15.75">
      <c r="B53" t="s">
        <v>93</v>
      </c>
      <c r="C53">
        <v>23.501719000000001</v>
      </c>
      <c r="D53" s="5">
        <f>STDEV(C51:C53)</f>
        <v>0.18033980636795874</v>
      </c>
      <c r="E53" s="1">
        <f>AVERAGE(C51:C53)</f>
        <v>23.6292385</v>
      </c>
      <c r="F53" s="9"/>
      <c r="G53" s="32">
        <v>18.521999359130859</v>
      </c>
      <c r="H53" s="4">
        <f>STDEV(G51:G53)</f>
        <v>6.7411639441826043E-2</v>
      </c>
      <c r="I53" s="1">
        <f>AVERAGE(G51:G53)</f>
        <v>18.487666447957356</v>
      </c>
      <c r="J53" s="9"/>
      <c r="K53" s="1">
        <f>E53-I53</f>
        <v>5.141572052042644</v>
      </c>
      <c r="L53" s="1">
        <f>K53-$K$7</f>
        <v>-4.3417268436889653</v>
      </c>
      <c r="M53" s="29">
        <f>SQRT((D53*D53)+(H53*H53))</f>
        <v>0.19252733544374317</v>
      </c>
      <c r="N53" s="16"/>
      <c r="O53" s="37">
        <f>POWER(2,-L53)</f>
        <v>20.276360913058557</v>
      </c>
      <c r="P53" s="28">
        <f>M53/SQRT((COUNT(C51:C53)+COUNT(G51:G53)/2))</f>
        <v>0.10291018954556945</v>
      </c>
    </row>
    <row r="54" spans="2:16">
      <c r="B54" t="s">
        <v>94</v>
      </c>
      <c r="C54"/>
      <c r="D54" s="12"/>
      <c r="E54" s="9"/>
      <c r="F54" s="9"/>
      <c r="G54" s="32">
        <v>19.718000411987305</v>
      </c>
      <c r="I54" s="9"/>
      <c r="J54" s="9"/>
      <c r="K54" s="9"/>
      <c r="L54" s="9"/>
      <c r="M54" s="9"/>
      <c r="N54" s="9"/>
      <c r="O54" s="36"/>
    </row>
    <row r="55" spans="2:16">
      <c r="B55" t="s">
        <v>94</v>
      </c>
      <c r="C55">
        <v>24.52234</v>
      </c>
      <c r="D55" s="11"/>
      <c r="E55" s="9"/>
      <c r="F55" s="9"/>
      <c r="G55" s="32">
        <v>19.792999267578125</v>
      </c>
      <c r="H55" s="11"/>
      <c r="I55" s="9"/>
      <c r="J55" s="9"/>
      <c r="K55" s="9"/>
      <c r="L55" s="9"/>
      <c r="M55" s="9"/>
      <c r="N55" s="9"/>
      <c r="O55" s="36"/>
    </row>
    <row r="56" spans="2:16" ht="15.75">
      <c r="B56" t="s">
        <v>94</v>
      </c>
      <c r="C56">
        <v>25.037407000000002</v>
      </c>
      <c r="D56" s="5">
        <f>STDEV(C54:C56)</f>
        <v>0.36420736846539264</v>
      </c>
      <c r="E56" s="1">
        <f>AVERAGE(C54:C56)</f>
        <v>24.779873500000001</v>
      </c>
      <c r="F56" s="9"/>
      <c r="G56" s="32">
        <v>19.822999954223633</v>
      </c>
      <c r="H56" s="4">
        <f>STDEV(G54:G56)</f>
        <v>5.408291999170213E-2</v>
      </c>
      <c r="I56" s="1">
        <f>AVERAGE(G54:G56)</f>
        <v>19.777999877929688</v>
      </c>
      <c r="J56" s="9"/>
      <c r="K56" s="1">
        <f>E56-I56</f>
        <v>5.0018736220703133</v>
      </c>
      <c r="L56" s="1">
        <f>K56-$K$7</f>
        <v>-4.4814252736612961</v>
      </c>
      <c r="M56" s="29">
        <f>SQRT((D56*D56)+(H56*H56))</f>
        <v>0.36820099060067063</v>
      </c>
      <c r="N56" s="16"/>
      <c r="O56" s="37">
        <f>POWER(2,-L56)</f>
        <v>22.337955976531308</v>
      </c>
      <c r="P56" s="28">
        <f>M56/SQRT((COUNT(C54:C56)+COUNT(G54:G56)/2))</f>
        <v>0.19681170804264025</v>
      </c>
    </row>
    <row r="57" spans="2:16">
      <c r="B57" s="33" t="s">
        <v>95</v>
      </c>
      <c r="C57">
        <v>25.201886999999999</v>
      </c>
      <c r="D57" s="12"/>
      <c r="E57" s="9"/>
      <c r="F57" s="9"/>
      <c r="G57" s="32">
        <v>17.521999359130859</v>
      </c>
      <c r="I57" s="9"/>
      <c r="J57" s="9"/>
      <c r="K57" s="9"/>
      <c r="L57" s="9"/>
      <c r="M57" s="9"/>
      <c r="N57" s="9"/>
      <c r="O57" s="36"/>
    </row>
    <row r="58" spans="2:16">
      <c r="B58" s="33" t="s">
        <v>95</v>
      </c>
      <c r="C58">
        <v>24.081620000000001</v>
      </c>
      <c r="D58" s="11"/>
      <c r="E58" s="9"/>
      <c r="F58" s="9"/>
      <c r="G58" s="32">
        <v>17.690000534057617</v>
      </c>
      <c r="H58" s="11"/>
      <c r="I58" s="9"/>
      <c r="J58" s="9"/>
      <c r="K58" s="9"/>
      <c r="L58" s="9"/>
      <c r="M58" s="9"/>
      <c r="N58" s="9"/>
      <c r="O58" s="36"/>
    </row>
    <row r="59" spans="2:16" ht="15.75">
      <c r="B59" s="33" t="s">
        <v>95</v>
      </c>
      <c r="C59"/>
      <c r="D59" s="5">
        <f>STDEV(C57:C59)</f>
        <v>0.79214839243947011</v>
      </c>
      <c r="E59" s="1">
        <f>AVERAGE(C57:C59)</f>
        <v>24.6417535</v>
      </c>
      <c r="F59" s="9"/>
      <c r="G59" s="32">
        <v>17.625</v>
      </c>
      <c r="H59" s="4">
        <f>STDEV(G57:G59)</f>
        <v>8.4713828292670351E-2</v>
      </c>
      <c r="I59" s="1">
        <f>AVERAGE(G57:G59)</f>
        <v>17.612333297729492</v>
      </c>
      <c r="J59" s="9"/>
      <c r="K59" s="1">
        <f>E59-I59</f>
        <v>7.0294202022705079</v>
      </c>
      <c r="L59" s="1">
        <f>K59-$K$7</f>
        <v>-2.4538786934611014</v>
      </c>
      <c r="M59" s="29">
        <f>SQRT((D59*D59)+(H59*H59))</f>
        <v>0.79666524233735514</v>
      </c>
      <c r="N59" s="16"/>
      <c r="O59" s="42">
        <f>POWER(2,-L59)</f>
        <v>5.4788712190014204</v>
      </c>
      <c r="P59" s="28">
        <f>M59/SQRT((COUNT(C57:C59)+COUNT(G57:G59)/2))</f>
        <v>0.42583548411108813</v>
      </c>
    </row>
    <row r="60" spans="2:16">
      <c r="B60" t="s">
        <v>96</v>
      </c>
      <c r="C60">
        <v>23.57085</v>
      </c>
      <c r="D60" s="12"/>
      <c r="E60" s="9"/>
      <c r="F60" s="9"/>
      <c r="G60" s="32">
        <v>18.193000793457031</v>
      </c>
      <c r="I60" s="9"/>
      <c r="J60" s="9"/>
      <c r="K60" s="9"/>
      <c r="L60" s="9"/>
      <c r="M60" s="9"/>
      <c r="N60" s="9"/>
      <c r="O60" s="36"/>
    </row>
    <row r="61" spans="2:16">
      <c r="B61" t="s">
        <v>96</v>
      </c>
      <c r="C61">
        <v>23.985956000000002</v>
      </c>
      <c r="D61" s="11"/>
      <c r="E61" s="9"/>
      <c r="F61" s="9"/>
      <c r="G61" s="32">
        <v>18.218000411987305</v>
      </c>
      <c r="H61" s="11"/>
      <c r="I61" s="9"/>
      <c r="J61" s="9"/>
      <c r="K61" s="9"/>
      <c r="L61" s="9"/>
      <c r="M61" s="9"/>
      <c r="N61" s="9"/>
      <c r="O61" s="36"/>
    </row>
    <row r="62" spans="2:16" ht="15.75">
      <c r="B62" t="s">
        <v>96</v>
      </c>
      <c r="C62">
        <v>24.035563</v>
      </c>
      <c r="D62" s="5">
        <f>STDEV(C60:C62)</f>
        <v>0.25519013109625432</v>
      </c>
      <c r="E62" s="1">
        <f>AVERAGE(C60:C62)</f>
        <v>23.864123000000003</v>
      </c>
      <c r="F62" s="9"/>
      <c r="G62" s="32">
        <v>18.232000350952148</v>
      </c>
      <c r="H62" s="4">
        <f>STDEV(G60:G62)</f>
        <v>1.9756622107087254E-2</v>
      </c>
      <c r="I62" s="1">
        <f>AVERAGE(G60:G62)</f>
        <v>18.21433385213216</v>
      </c>
      <c r="J62" s="9"/>
      <c r="K62" s="1">
        <f>E62-I62</f>
        <v>5.6497891478678426</v>
      </c>
      <c r="L62" s="1">
        <f>K62-$K$7</f>
        <v>-3.8335097478637667</v>
      </c>
      <c r="M62" s="29">
        <f>SQRT((D62*D62)+(H62*H62))</f>
        <v>0.25595375974188328</v>
      </c>
      <c r="N62" s="16"/>
      <c r="O62" s="37">
        <f>POWER(2,-L62)</f>
        <v>14.256122639939887</v>
      </c>
      <c r="P62" s="28">
        <f>M62/SQRT((COUNT(C60:C62)+COUNT(G60:G62)/2))</f>
        <v>0.12065775945578536</v>
      </c>
    </row>
    <row r="63" spans="2:16">
      <c r="B63" t="s">
        <v>97</v>
      </c>
      <c r="C63">
        <v>24.45853</v>
      </c>
      <c r="D63" s="12"/>
      <c r="E63" s="9"/>
      <c r="F63" s="9"/>
      <c r="G63" s="32">
        <v>18.278999328613281</v>
      </c>
      <c r="I63" s="9"/>
      <c r="J63" s="9"/>
      <c r="K63" s="9"/>
      <c r="L63" s="9"/>
      <c r="M63" s="9"/>
      <c r="N63" s="9"/>
      <c r="O63" s="36"/>
    </row>
    <row r="64" spans="2:16">
      <c r="B64" t="s">
        <v>97</v>
      </c>
      <c r="C64">
        <v>24.578365000000002</v>
      </c>
      <c r="D64" s="11"/>
      <c r="E64" s="9"/>
      <c r="F64" s="9"/>
      <c r="G64" s="32">
        <v>18.339000701904297</v>
      </c>
      <c r="H64" s="11"/>
      <c r="I64" s="9"/>
      <c r="J64" s="9"/>
      <c r="K64" s="9"/>
      <c r="L64" s="9"/>
      <c r="M64" s="9"/>
      <c r="N64" s="9"/>
      <c r="O64" s="36"/>
    </row>
    <row r="65" spans="2:16" ht="15.75">
      <c r="B65" t="s">
        <v>97</v>
      </c>
      <c r="C65">
        <v>24.187135999999999</v>
      </c>
      <c r="D65" s="5">
        <f>STDEV(C63:C65)</f>
        <v>0.20044752468021904</v>
      </c>
      <c r="E65" s="1">
        <f>AVERAGE(C63:C65)</f>
        <v>24.408010333333333</v>
      </c>
      <c r="F65" s="9"/>
      <c r="G65" s="32">
        <v>18.302000045776367</v>
      </c>
      <c r="H65" s="4">
        <f>STDEV(G63:G65)</f>
        <v>3.0271676367856309E-2</v>
      </c>
      <c r="I65" s="1">
        <f>AVERAGE(G63:G65)</f>
        <v>18.306666692097981</v>
      </c>
      <c r="J65" s="9"/>
      <c r="K65" s="1">
        <f>E65-I65</f>
        <v>6.1013436412353528</v>
      </c>
      <c r="L65" s="1">
        <f>K65-$K$7</f>
        <v>-3.3819552544962566</v>
      </c>
      <c r="M65" s="29">
        <f>SQRT((D65*D65)+(H65*H65))</f>
        <v>0.20272045910698616</v>
      </c>
      <c r="N65" s="16"/>
      <c r="O65" s="37">
        <f>POWER(2,-L65)</f>
        <v>10.424853860758752</v>
      </c>
      <c r="P65" s="28">
        <f>M65/SQRT((COUNT(C63:C65)+COUNT(G63:G65)/2))</f>
        <v>9.5563340879866759E-2</v>
      </c>
    </row>
    <row r="66" spans="2:16">
      <c r="B66" t="s">
        <v>98</v>
      </c>
      <c r="C66">
        <v>22.864958000000001</v>
      </c>
      <c r="D66" s="12"/>
      <c r="E66" s="9"/>
      <c r="F66" s="9"/>
      <c r="G66" s="32">
        <v>17.981000900268555</v>
      </c>
      <c r="I66" s="9"/>
      <c r="J66" s="9"/>
      <c r="K66" s="9"/>
      <c r="L66" s="9"/>
      <c r="M66" s="9"/>
      <c r="N66" s="9"/>
      <c r="O66" s="36"/>
    </row>
    <row r="67" spans="2:16">
      <c r="B67" t="s">
        <v>98</v>
      </c>
      <c r="C67">
        <v>23.334924999999998</v>
      </c>
      <c r="D67" s="11"/>
      <c r="E67" s="9"/>
      <c r="F67" s="9"/>
      <c r="G67" s="32">
        <v>18.006999969482422</v>
      </c>
      <c r="H67" s="11"/>
      <c r="I67" s="9"/>
      <c r="J67" s="9"/>
      <c r="K67" s="9"/>
      <c r="L67" s="9"/>
      <c r="M67" s="9"/>
      <c r="N67" s="9"/>
      <c r="O67" s="36"/>
    </row>
    <row r="68" spans="2:16" ht="15.75">
      <c r="B68" t="s">
        <v>98</v>
      </c>
      <c r="C68">
        <v>22.9419</v>
      </c>
      <c r="D68" s="5">
        <f>STDEV(C66:C68)</f>
        <v>0.25207727091709498</v>
      </c>
      <c r="E68" s="1">
        <f>AVERAGE(C66:C68)</f>
        <v>23.047261000000002</v>
      </c>
      <c r="F68" s="9"/>
      <c r="G68" s="32">
        <v>17.992000579833984</v>
      </c>
      <c r="H68" s="4">
        <f>STDEV(G66:G68)</f>
        <v>1.3050710327764042E-2</v>
      </c>
      <c r="I68" s="1">
        <f>AVERAGE(G66:G68)</f>
        <v>17.99333381652832</v>
      </c>
      <c r="J68" s="9"/>
      <c r="K68" s="1">
        <f>E68-I68</f>
        <v>5.0539271834716821</v>
      </c>
      <c r="L68" s="1">
        <f>K68-$K$7</f>
        <v>-4.4293717122599272</v>
      </c>
      <c r="M68" s="29">
        <f>SQRT((D68*D68)+(H68*H68))</f>
        <v>0.25241487981707755</v>
      </c>
      <c r="N68" s="16"/>
      <c r="O68" s="37">
        <f>POWER(2,-L68)</f>
        <v>21.546351838989512</v>
      </c>
      <c r="P68" s="28">
        <f>M68/SQRT((COUNT(C66:C68)+COUNT(G66:G68)/2))</f>
        <v>0.11898951546069531</v>
      </c>
    </row>
    <row r="69" spans="2:16">
      <c r="B69" s="33" t="s">
        <v>99</v>
      </c>
      <c r="C69">
        <v>22.812729999999998</v>
      </c>
      <c r="D69" s="12"/>
      <c r="E69" s="9"/>
      <c r="F69" s="9"/>
      <c r="G69" s="32">
        <v>18.184999465942383</v>
      </c>
      <c r="I69" s="9"/>
      <c r="J69" s="9"/>
      <c r="K69" s="9"/>
      <c r="L69" s="9"/>
      <c r="M69" s="9"/>
      <c r="N69" s="9"/>
      <c r="O69" s="36"/>
    </row>
    <row r="70" spans="2:16">
      <c r="B70" s="33" t="s">
        <v>99</v>
      </c>
      <c r="C70">
        <v>23.944323000000001</v>
      </c>
      <c r="D70" s="11"/>
      <c r="E70" s="9"/>
      <c r="F70" s="9"/>
      <c r="G70" s="32">
        <v>18.204000473022461</v>
      </c>
      <c r="H70" s="11"/>
      <c r="I70" s="9"/>
      <c r="J70" s="9"/>
      <c r="K70" s="9"/>
      <c r="L70" s="9"/>
      <c r="M70" s="9"/>
      <c r="N70" s="9"/>
      <c r="O70" s="36"/>
    </row>
    <row r="71" spans="2:16" ht="15.75">
      <c r="B71" s="33" t="s">
        <v>99</v>
      </c>
      <c r="C71"/>
      <c r="D71" s="5">
        <f>STDEV(C69:C71)</f>
        <v>0.80015708384327333</v>
      </c>
      <c r="E71" s="1">
        <f>AVERAGE(C69:C71)</f>
        <v>23.3785265</v>
      </c>
      <c r="F71" s="9"/>
      <c r="G71" s="32">
        <v>18.224000930786133</v>
      </c>
      <c r="H71" s="4">
        <f>STDEV(G69:G71)</f>
        <v>1.9502866630198533E-2</v>
      </c>
      <c r="I71" s="1">
        <f>AVERAGE(G69:G71)</f>
        <v>18.204333623250324</v>
      </c>
      <c r="J71" s="9"/>
      <c r="K71" s="1">
        <f>E71-I71</f>
        <v>5.1741928767496752</v>
      </c>
      <c r="L71" s="1">
        <f>K71-$K$7</f>
        <v>-4.3091060189819341</v>
      </c>
      <c r="M71" s="29">
        <f>SQRT((D71*D71)+(H71*H71))</f>
        <v>0.80039472801322631</v>
      </c>
      <c r="N71" s="16"/>
      <c r="O71" s="42">
        <f>POWER(2,-L71)</f>
        <v>19.823035841664563</v>
      </c>
      <c r="P71" s="28">
        <f>M71/SQRT((COUNT(C69:C71)+COUNT(G69:G71)/2))</f>
        <v>0.42782897805794401</v>
      </c>
    </row>
    <row r="72" spans="2:16">
      <c r="B72" t="s">
        <v>100</v>
      </c>
      <c r="C72">
        <v>23.212952000000001</v>
      </c>
      <c r="D72" s="12"/>
      <c r="E72" s="9"/>
      <c r="F72" s="9"/>
      <c r="G72" s="32">
        <v>17.819999694824219</v>
      </c>
      <c r="I72" s="9"/>
      <c r="J72" s="9"/>
      <c r="K72" s="9"/>
      <c r="L72" s="9"/>
      <c r="M72" s="9"/>
      <c r="N72" s="9"/>
      <c r="O72" s="36"/>
    </row>
    <row r="73" spans="2:16">
      <c r="B73" t="s">
        <v>100</v>
      </c>
      <c r="C73">
        <v>23.164079999999998</v>
      </c>
      <c r="D73" s="11"/>
      <c r="E73" s="9"/>
      <c r="F73" s="9"/>
      <c r="G73" s="32">
        <v>17.742000579833984</v>
      </c>
      <c r="H73" s="11"/>
      <c r="I73" s="9"/>
      <c r="J73" s="9"/>
      <c r="K73" s="9"/>
      <c r="L73" s="9"/>
      <c r="M73" s="9"/>
      <c r="N73" s="9"/>
      <c r="O73" s="36"/>
    </row>
    <row r="74" spans="2:16" ht="15.75">
      <c r="B74" t="s">
        <v>100</v>
      </c>
      <c r="C74">
        <v>23.442661000000001</v>
      </c>
      <c r="D74" s="5">
        <f>STDEV(C72:C74)</f>
        <v>0.14875151014695706</v>
      </c>
      <c r="E74" s="1">
        <f>AVERAGE(C72:C74)</f>
        <v>23.273230999999999</v>
      </c>
      <c r="F74" s="9"/>
      <c r="G74" s="32">
        <v>17.878999710083008</v>
      </c>
      <c r="H74" s="4">
        <f>STDEV(G72:G74)</f>
        <v>6.8718781310480717E-2</v>
      </c>
      <c r="I74" s="1">
        <f>AVERAGE(G72:G74)</f>
        <v>17.813666661580402</v>
      </c>
      <c r="J74" s="9"/>
      <c r="K74" s="1">
        <f>E74-I74</f>
        <v>5.4595643384195967</v>
      </c>
      <c r="L74" s="1">
        <f>K74-$K$7</f>
        <v>-4.0237345573120127</v>
      </c>
      <c r="M74" s="29">
        <f>SQRT((D74*D74)+(H74*H74))</f>
        <v>0.16385750723051398</v>
      </c>
      <c r="N74" s="16"/>
      <c r="O74" s="37">
        <f>POWER(2,-L74)</f>
        <v>16.265401812223384</v>
      </c>
      <c r="P74" s="28">
        <f>M74/SQRT((COUNT(C72:C74)+COUNT(G72:G74)/2))</f>
        <v>7.7243169674013457E-2</v>
      </c>
    </row>
    <row r="75" spans="2:16">
      <c r="B75" t="s">
        <v>101</v>
      </c>
      <c r="C75">
        <v>26.853930999999999</v>
      </c>
      <c r="D75" s="12"/>
      <c r="E75" s="9"/>
      <c r="F75" s="9"/>
      <c r="G75" s="32">
        <v>19.875999450683594</v>
      </c>
      <c r="I75" s="9"/>
      <c r="J75" s="9"/>
      <c r="K75" s="9"/>
      <c r="L75" s="9"/>
      <c r="M75" s="9"/>
      <c r="N75" s="9"/>
      <c r="O75" s="36"/>
    </row>
    <row r="76" spans="2:16">
      <c r="B76" t="s">
        <v>101</v>
      </c>
      <c r="C76">
        <v>27.139227000000002</v>
      </c>
      <c r="D76" s="11"/>
      <c r="E76" s="9"/>
      <c r="F76" s="9"/>
      <c r="G76" s="32">
        <v>19.922000885009766</v>
      </c>
      <c r="H76" s="11"/>
      <c r="I76" s="9"/>
      <c r="J76" s="9"/>
      <c r="K76" s="9"/>
      <c r="L76" s="9"/>
      <c r="M76" s="9"/>
      <c r="N76" s="9"/>
      <c r="O76" s="36"/>
    </row>
    <row r="77" spans="2:16" ht="15.75">
      <c r="B77" t="s">
        <v>101</v>
      </c>
      <c r="C77">
        <v>26.516418000000002</v>
      </c>
      <c r="D77" s="5">
        <f>STDEV(C75:C77)</f>
        <v>0.31176911416021713</v>
      </c>
      <c r="E77" s="1">
        <f>AVERAGE(C75:C77)</f>
        <v>26.836525333333338</v>
      </c>
      <c r="F77" s="9"/>
      <c r="G77" s="32">
        <v>19.934999465942383</v>
      </c>
      <c r="H77" s="4">
        <f>STDEV(G75:G77)</f>
        <v>3.1000260393702735E-2</v>
      </c>
      <c r="I77" s="1">
        <f>AVERAGE(G75:G77)</f>
        <v>19.910999933878582</v>
      </c>
      <c r="J77" s="9"/>
      <c r="K77" s="1">
        <f>E77-I77</f>
        <v>6.9255253994547559</v>
      </c>
      <c r="L77" s="1">
        <f>K77-$K$7</f>
        <v>-2.5577734962768535</v>
      </c>
      <c r="M77" s="29">
        <f>SQRT((D77*D77)+(H77*H77))</f>
        <v>0.31330655385536366</v>
      </c>
      <c r="N77" s="16"/>
      <c r="O77" s="37">
        <f>POWER(2,-L77)</f>
        <v>5.8879829603215219</v>
      </c>
      <c r="P77" s="28">
        <f>M77/SQRT((COUNT(C75:C77)+COUNT(G75:G77)/2))</f>
        <v>0.14769412588087727</v>
      </c>
    </row>
    <row r="78" spans="2:16">
      <c r="B78" s="33" t="s">
        <v>102</v>
      </c>
      <c r="C78"/>
      <c r="D78" s="12"/>
      <c r="E78" s="9"/>
      <c r="F78" s="9"/>
      <c r="G78" s="32">
        <v>18.382999420166016</v>
      </c>
      <c r="I78" s="9"/>
      <c r="J78" s="9"/>
      <c r="K78" s="9"/>
      <c r="L78" s="9"/>
      <c r="M78" s="9"/>
      <c r="N78" s="9"/>
      <c r="O78" s="36"/>
    </row>
    <row r="79" spans="2:16">
      <c r="B79" s="33" t="s">
        <v>102</v>
      </c>
      <c r="C79">
        <v>28.959429</v>
      </c>
      <c r="D79" s="11"/>
      <c r="E79" s="9"/>
      <c r="F79" s="9"/>
      <c r="G79" s="32">
        <v>18.409999847412109</v>
      </c>
      <c r="H79" s="11"/>
      <c r="I79" s="9"/>
      <c r="J79" s="9"/>
      <c r="K79" s="9"/>
      <c r="L79" s="9"/>
      <c r="M79" s="9"/>
      <c r="N79" s="9"/>
      <c r="O79" s="36"/>
    </row>
    <row r="80" spans="2:16" ht="15.75">
      <c r="B80" s="33" t="s">
        <v>102</v>
      </c>
      <c r="C80">
        <v>24.763331999999998</v>
      </c>
      <c r="D80" s="5">
        <f>STDEV(C78:C80)</f>
        <v>2.9670886432164898</v>
      </c>
      <c r="E80" s="1">
        <f>AVERAGE(C78:C80)</f>
        <v>26.861380499999999</v>
      </c>
      <c r="F80" s="9"/>
      <c r="G80" s="32">
        <v>18.464000701904297</v>
      </c>
      <c r="H80" s="4">
        <f>STDEV(G78:G80)</f>
        <v>4.1243833883790888E-2</v>
      </c>
      <c r="I80" s="1">
        <f>AVERAGE(G78:G80)</f>
        <v>18.418999989827473</v>
      </c>
      <c r="J80" s="9"/>
      <c r="K80" s="1">
        <f>E80-I80</f>
        <v>8.4423805101725264</v>
      </c>
      <c r="L80" s="1">
        <f>K80-$K$7</f>
        <v>-1.0409183855590829</v>
      </c>
      <c r="M80" s="29">
        <f>SQRT((D80*D80)+(H80*H80))</f>
        <v>2.9673752830637556</v>
      </c>
      <c r="N80" s="16"/>
      <c r="O80" s="42">
        <f>POWER(2,-L80)</f>
        <v>2.0575370159393858</v>
      </c>
      <c r="P80" s="28">
        <f>M80/SQRT((COUNT(C78:C80)+COUNT(G78:G80)/2))</f>
        <v>1.5861288067437025</v>
      </c>
    </row>
    <row r="81" spans="2:16">
      <c r="B81" t="s">
        <v>103</v>
      </c>
      <c r="C81">
        <v>23.778514999999999</v>
      </c>
      <c r="D81" s="12"/>
      <c r="E81" s="9"/>
      <c r="F81" s="9"/>
      <c r="G81" s="32">
        <v>18.521999359130859</v>
      </c>
      <c r="I81" s="9"/>
      <c r="J81" s="9"/>
      <c r="K81" s="9"/>
      <c r="L81" s="9"/>
      <c r="M81" s="9"/>
      <c r="N81" s="9"/>
      <c r="O81" s="36"/>
    </row>
    <row r="82" spans="2:16">
      <c r="B82" t="s">
        <v>103</v>
      </c>
      <c r="C82">
        <v>23.837523999999998</v>
      </c>
      <c r="D82" s="11"/>
      <c r="E82" s="9"/>
      <c r="F82" s="9"/>
      <c r="G82" s="32">
        <v>18.576999664306641</v>
      </c>
      <c r="H82" s="11"/>
      <c r="I82" s="9"/>
      <c r="J82" s="9"/>
      <c r="K82" s="9"/>
      <c r="L82" s="9"/>
      <c r="M82" s="9"/>
      <c r="N82" s="9"/>
      <c r="O82" s="36"/>
    </row>
    <row r="83" spans="2:16" ht="15.75">
      <c r="B83" t="s">
        <v>103</v>
      </c>
      <c r="C83">
        <v>23.920769</v>
      </c>
      <c r="D83" s="5">
        <f>STDEV(C81:C83)</f>
        <v>7.1470264938178499E-2</v>
      </c>
      <c r="E83" s="1">
        <f>AVERAGE(C81:C83)</f>
        <v>23.845602666666668</v>
      </c>
      <c r="F83" s="9"/>
      <c r="G83" s="32">
        <v>18.819999694824219</v>
      </c>
      <c r="H83" s="4">
        <f>STDEV(G81:G83)</f>
        <v>0.15857608503730694</v>
      </c>
      <c r="I83" s="1">
        <f>AVERAGE(G81:G83)</f>
        <v>18.639666239420574</v>
      </c>
      <c r="J83" s="9"/>
      <c r="K83" s="1">
        <f>E83-I83</f>
        <v>5.205936427246094</v>
      </c>
      <c r="L83" s="1">
        <f>K83-$K$7</f>
        <v>-4.2773624684855154</v>
      </c>
      <c r="M83" s="29">
        <f>SQRT((D83*D83)+(H83*H83))</f>
        <v>0.17393784382960664</v>
      </c>
      <c r="N83" s="16"/>
      <c r="O83" s="37">
        <f>POWER(2,-L83)</f>
        <v>19.391633986760297</v>
      </c>
      <c r="P83" s="28">
        <f>M83/SQRT((COUNT(C81:C83)+COUNT(G81:G83)/2))</f>
        <v>8.199508591792104E-2</v>
      </c>
    </row>
    <row r="84" spans="2:16">
      <c r="B84" t="s">
        <v>104</v>
      </c>
      <c r="C84">
        <v>24.522257</v>
      </c>
      <c r="D84" s="12"/>
      <c r="E84" s="9"/>
      <c r="F84" s="9"/>
      <c r="G84" s="32">
        <v>19.312999725341797</v>
      </c>
      <c r="I84" s="9"/>
      <c r="J84" s="9"/>
      <c r="K84" s="9"/>
      <c r="L84" s="9"/>
      <c r="M84" s="9"/>
      <c r="N84" s="9"/>
      <c r="O84" s="36"/>
    </row>
    <row r="85" spans="2:16">
      <c r="B85" t="s">
        <v>104</v>
      </c>
      <c r="C85">
        <v>24.672024</v>
      </c>
      <c r="D85" s="11"/>
      <c r="E85" s="9"/>
      <c r="F85" s="9"/>
      <c r="G85" s="32">
        <v>19.330999374389648</v>
      </c>
      <c r="H85" s="11"/>
      <c r="I85" s="9"/>
      <c r="J85" s="9"/>
      <c r="K85" s="9"/>
      <c r="L85" s="9"/>
      <c r="M85" s="9"/>
      <c r="N85" s="9"/>
      <c r="O85" s="36"/>
    </row>
    <row r="86" spans="2:16" ht="15.75">
      <c r="B86" t="s">
        <v>104</v>
      </c>
      <c r="C86"/>
      <c r="D86" s="5">
        <f>STDEV(C84:C86)</f>
        <v>0.10590126129796612</v>
      </c>
      <c r="E86" s="1">
        <f>AVERAGE(C84:C86)</f>
        <v>24.597140500000002</v>
      </c>
      <c r="F86" s="9"/>
      <c r="G86" s="32">
        <v>19.374000549316406</v>
      </c>
      <c r="H86" s="4">
        <f>STDEV(G84:G86)</f>
        <v>3.1342699672355194E-2</v>
      </c>
      <c r="I86" s="1">
        <f>AVERAGE(G84:G86)</f>
        <v>19.339333216349285</v>
      </c>
      <c r="J86" s="9"/>
      <c r="K86" s="1">
        <f>E86-I86</f>
        <v>5.2578072836507168</v>
      </c>
      <c r="L86" s="1">
        <f>K86-$K$7</f>
        <v>-4.2254916120808925</v>
      </c>
      <c r="M86" s="29">
        <f>SQRT((D86*D86)+(H86*H86))</f>
        <v>0.11044202989465356</v>
      </c>
      <c r="N86" s="16"/>
      <c r="O86" s="37">
        <f>POWER(2,-L86)</f>
        <v>18.706809414556215</v>
      </c>
      <c r="P86" s="28">
        <f>M86/SQRT((COUNT(C84:C86)+COUNT(G84:G86)/2))</f>
        <v>5.9033748137948421E-2</v>
      </c>
    </row>
    <row r="87" spans="2:16">
      <c r="B87" t="s">
        <v>105</v>
      </c>
      <c r="C87">
        <v>23.597265</v>
      </c>
      <c r="D87" s="12"/>
      <c r="E87" s="9"/>
      <c r="F87" s="9"/>
      <c r="G87" s="32">
        <v>17.930000305175781</v>
      </c>
      <c r="I87" s="9"/>
      <c r="J87" s="9"/>
      <c r="K87" s="9"/>
      <c r="L87" s="9"/>
      <c r="M87" s="9"/>
      <c r="N87" s="9"/>
      <c r="O87" s="36"/>
    </row>
    <row r="88" spans="2:16">
      <c r="B88" t="s">
        <v>105</v>
      </c>
      <c r="C88">
        <v>23.352505000000001</v>
      </c>
      <c r="D88" s="11"/>
      <c r="E88" s="9"/>
      <c r="F88" s="9"/>
      <c r="G88" s="32">
        <v>18.02400016784668</v>
      </c>
      <c r="H88" s="11"/>
      <c r="I88" s="9"/>
      <c r="J88" s="9"/>
      <c r="K88" s="9"/>
      <c r="L88" s="9"/>
      <c r="M88" s="9"/>
      <c r="N88" s="9"/>
      <c r="O88" s="36"/>
    </row>
    <row r="89" spans="2:16" ht="15.75">
      <c r="B89" t="s">
        <v>105</v>
      </c>
      <c r="C89">
        <v>23.36046</v>
      </c>
      <c r="D89" s="5">
        <f>STDEV(C87:C89)</f>
        <v>0.1390727313614474</v>
      </c>
      <c r="E89" s="1">
        <f>AVERAGE(C87:C89)</f>
        <v>23.436743333333336</v>
      </c>
      <c r="F89" s="9"/>
      <c r="G89" s="32">
        <v>18.034999847412109</v>
      </c>
      <c r="H89" s="4">
        <f>STDEV(G87:G89)</f>
        <v>5.7708854032589532E-2</v>
      </c>
      <c r="I89" s="1">
        <f>AVERAGE(G87:G89)</f>
        <v>17.996333440144856</v>
      </c>
      <c r="J89" s="9"/>
      <c r="K89" s="1">
        <f>E89-I89</f>
        <v>5.4404098931884803</v>
      </c>
      <c r="L89" s="1">
        <f>K89-$K$7</f>
        <v>-4.042889002543129</v>
      </c>
      <c r="M89" s="29">
        <f>SQRT((D89*D89)+(H89*H89))</f>
        <v>0.15057070246926538</v>
      </c>
      <c r="N89" s="16"/>
      <c r="O89" s="37">
        <f>POWER(2,-L89)</f>
        <v>16.482795062866408</v>
      </c>
      <c r="P89" s="28">
        <f>M89/SQRT((COUNT(C87:C89)+COUNT(G87:G89)/2))</f>
        <v>7.0979709842693056E-2</v>
      </c>
    </row>
    <row r="90" spans="2:16">
      <c r="B90" t="s">
        <v>106</v>
      </c>
      <c r="C90">
        <v>23.982866000000001</v>
      </c>
      <c r="D90" s="12"/>
      <c r="E90" s="9"/>
      <c r="F90" s="9"/>
      <c r="G90" s="32">
        <v>17.951999664306641</v>
      </c>
      <c r="I90" s="9"/>
      <c r="J90" s="9"/>
      <c r="K90" s="9"/>
      <c r="L90" s="9"/>
      <c r="M90" s="9"/>
      <c r="N90" s="9"/>
      <c r="O90" s="36"/>
    </row>
    <row r="91" spans="2:16">
      <c r="B91" t="s">
        <v>106</v>
      </c>
      <c r="C91">
        <v>23.584962999999998</v>
      </c>
      <c r="D91" s="11"/>
      <c r="E91" s="9"/>
      <c r="F91" s="9"/>
      <c r="G91" s="32">
        <v>18.006999969482422</v>
      </c>
      <c r="H91" s="11"/>
      <c r="I91" s="9"/>
      <c r="J91" s="9"/>
      <c r="K91" s="9"/>
      <c r="L91" s="9"/>
      <c r="M91" s="9"/>
      <c r="N91" s="9"/>
      <c r="O91" s="36"/>
    </row>
    <row r="92" spans="2:16" ht="15.75">
      <c r="B92" t="s">
        <v>106</v>
      </c>
      <c r="C92">
        <v>23.811546</v>
      </c>
      <c r="D92" s="5">
        <f>STDEV(C90:C92)</f>
        <v>0.19959007811720333</v>
      </c>
      <c r="E92" s="1">
        <f>AVERAGE(C90:C92)</f>
        <v>23.793125000000003</v>
      </c>
      <c r="F92" s="9"/>
      <c r="G92" s="32">
        <v>18.246000289916992</v>
      </c>
      <c r="H92" s="4">
        <f>STDEV(G90:G92)</f>
        <v>0.15630235368051926</v>
      </c>
      <c r="I92" s="1">
        <f>AVERAGE(G90:G92)</f>
        <v>18.068333307902019</v>
      </c>
      <c r="J92" s="9"/>
      <c r="K92" s="1">
        <f>E92-I92</f>
        <v>5.724791692097984</v>
      </c>
      <c r="L92" s="1">
        <f>K92-$K$7</f>
        <v>-3.7585072036336253</v>
      </c>
      <c r="M92" s="29">
        <f>SQRT((D92*D92)+(H92*H92))</f>
        <v>0.25350862914090611</v>
      </c>
      <c r="N92" s="16"/>
      <c r="O92" s="37">
        <f>POWER(2,-L92)</f>
        <v>13.533913836101959</v>
      </c>
      <c r="P92" s="28">
        <f>M92/SQRT((COUNT(C90:C92)+COUNT(G90:G92)/2))</f>
        <v>0.11950511383656022</v>
      </c>
    </row>
    <row r="93" spans="2:16">
      <c r="B93" s="33" t="s">
        <v>107</v>
      </c>
      <c r="C93">
        <v>25.426786</v>
      </c>
      <c r="D93" s="12"/>
      <c r="E93" s="9"/>
      <c r="F93" s="9"/>
      <c r="G93" s="32">
        <v>20.243000030517578</v>
      </c>
      <c r="I93" s="9"/>
      <c r="J93" s="9"/>
      <c r="K93" s="9"/>
      <c r="L93" s="9"/>
      <c r="M93" s="9"/>
      <c r="N93" s="9"/>
      <c r="O93" s="36"/>
    </row>
    <row r="94" spans="2:16">
      <c r="B94" s="33" t="s">
        <v>107</v>
      </c>
      <c r="C94"/>
      <c r="D94" s="11"/>
      <c r="E94" s="9"/>
      <c r="F94" s="9"/>
      <c r="G94" s="32">
        <v>20.357999801635742</v>
      </c>
      <c r="H94" s="11"/>
      <c r="I94" s="9"/>
      <c r="J94" s="9"/>
      <c r="K94" s="9"/>
      <c r="L94" s="9"/>
      <c r="M94" s="9"/>
      <c r="N94" s="9"/>
      <c r="O94" s="36"/>
    </row>
    <row r="95" spans="2:16" ht="15.75">
      <c r="B95" s="33" t="s">
        <v>107</v>
      </c>
      <c r="C95">
        <v>26.112413</v>
      </c>
      <c r="D95" s="5">
        <f>STDEV(C93:C95)</f>
        <v>0.48481150106470927</v>
      </c>
      <c r="E95" s="1">
        <f>AVERAGE(C93:C95)</f>
        <v>25.769599499999998</v>
      </c>
      <c r="F95" s="9"/>
      <c r="G95" s="32">
        <v>20.327999114990234</v>
      </c>
      <c r="H95" s="4">
        <f>STDEV(G93:G95)</f>
        <v>5.965153381322482E-2</v>
      </c>
      <c r="I95" s="1">
        <f>AVERAGE(G93:G95)</f>
        <v>20.309666315714519</v>
      </c>
      <c r="J95" s="9"/>
      <c r="K95" s="1">
        <f>E95-I95</f>
        <v>5.4599331842854788</v>
      </c>
      <c r="L95" s="1">
        <f>K95-$K$7</f>
        <v>-4.0233657114461305</v>
      </c>
      <c r="M95" s="29">
        <f>SQRT((D95*D95)+(H95*H95))</f>
        <v>0.48846749845909593</v>
      </c>
      <c r="N95" s="16"/>
      <c r="O95" s="42">
        <f>POWER(2,-L95)</f>
        <v>16.261243858400416</v>
      </c>
      <c r="P95" s="28">
        <f>M95/SQRT((COUNT(C93:C95)+COUNT(G93:G95)/2))</f>
        <v>0.26109686054406644</v>
      </c>
    </row>
    <row r="96" spans="2:16">
      <c r="B96" t="s">
        <v>108</v>
      </c>
      <c r="C96">
        <v>25.214459999999999</v>
      </c>
      <c r="D96" s="12"/>
      <c r="E96" s="9"/>
      <c r="F96" s="9"/>
      <c r="G96" s="32">
        <v>20.297000885009766</v>
      </c>
      <c r="I96" s="9"/>
      <c r="J96" s="9"/>
      <c r="K96" s="9"/>
      <c r="L96" s="9"/>
      <c r="M96" s="9"/>
      <c r="N96" s="9"/>
      <c r="O96" s="36"/>
    </row>
    <row r="97" spans="2:16">
      <c r="B97" t="s">
        <v>108</v>
      </c>
      <c r="C97">
        <v>25.008693999999998</v>
      </c>
      <c r="D97" s="11"/>
      <c r="E97" s="9"/>
      <c r="F97" s="9"/>
      <c r="G97" s="32">
        <v>20.277000427246094</v>
      </c>
      <c r="H97" s="11"/>
      <c r="I97" s="9"/>
      <c r="J97" s="9"/>
      <c r="K97" s="9"/>
      <c r="L97" s="9"/>
      <c r="M97" s="9"/>
      <c r="N97" s="9"/>
      <c r="O97" s="36"/>
    </row>
    <row r="98" spans="2:16" ht="15.75">
      <c r="B98" t="s">
        <v>108</v>
      </c>
      <c r="C98"/>
      <c r="D98" s="5">
        <f>STDEV(C96:C98)</f>
        <v>0.14549853393763154</v>
      </c>
      <c r="E98" s="1">
        <f>AVERAGE(C96:C98)</f>
        <v>25.111576999999997</v>
      </c>
      <c r="F98" s="9"/>
      <c r="G98" s="32">
        <v>20.506000518798828</v>
      </c>
      <c r="H98" s="4">
        <f>STDEV(G96:G98)</f>
        <v>0.12683447688876462</v>
      </c>
      <c r="I98" s="1">
        <f>AVERAGE(G96:G98)</f>
        <v>20.360000610351563</v>
      </c>
      <c r="J98" s="9"/>
      <c r="K98" s="1">
        <f>E98-I98</f>
        <v>4.7515763896484344</v>
      </c>
      <c r="L98" s="1">
        <f>K98-$K$7</f>
        <v>-4.7317225060831749</v>
      </c>
      <c r="M98" s="29">
        <f>SQRT((D98*D98)+(H98*H98))</f>
        <v>0.19302022667494381</v>
      </c>
      <c r="N98" s="16"/>
      <c r="O98" s="37">
        <f>POWER(2,-L98)</f>
        <v>26.569929709473335</v>
      </c>
      <c r="P98" s="28">
        <f>M98/SQRT((COUNT(C96:C98)+COUNT(G96:G98)/2))</f>
        <v>0.1031736509907263</v>
      </c>
    </row>
    <row r="99" spans="2:16">
      <c r="B99" t="s">
        <v>109</v>
      </c>
      <c r="C99">
        <v>25.176915999999999</v>
      </c>
      <c r="D99" s="12"/>
      <c r="E99" s="9"/>
      <c r="F99" s="9"/>
      <c r="G99" s="32">
        <v>20.106000900268555</v>
      </c>
      <c r="I99" s="9"/>
      <c r="J99" s="9"/>
      <c r="K99" s="9"/>
      <c r="L99" s="9"/>
      <c r="M99" s="9"/>
      <c r="N99" s="9"/>
      <c r="O99" s="36"/>
    </row>
    <row r="100" spans="2:16">
      <c r="B100" t="s">
        <v>109</v>
      </c>
      <c r="C100">
        <v>25.158964000000001</v>
      </c>
      <c r="D100" s="11"/>
      <c r="E100" s="9"/>
      <c r="F100" s="9"/>
      <c r="G100" s="32">
        <v>20.059999465942383</v>
      </c>
      <c r="H100" s="11"/>
      <c r="I100" s="9"/>
      <c r="J100" s="9"/>
      <c r="K100" s="9"/>
      <c r="L100" s="9"/>
      <c r="M100" s="9"/>
      <c r="N100" s="9"/>
      <c r="O100" s="36"/>
    </row>
    <row r="101" spans="2:16" ht="15.75">
      <c r="B101" t="s">
        <v>109</v>
      </c>
      <c r="C101">
        <v>25.313461</v>
      </c>
      <c r="D101" s="5">
        <f>STDEV(C99:C101)</f>
        <v>8.449470825442279E-2</v>
      </c>
      <c r="E101" s="1">
        <f>AVERAGE(C99:C101)</f>
        <v>25.216447000000002</v>
      </c>
      <c r="F101" s="9"/>
      <c r="G101" s="32">
        <v>20.076000213623047</v>
      </c>
      <c r="H101" s="4">
        <f>STDEV(G99:G101)</f>
        <v>2.3353076476870349E-2</v>
      </c>
      <c r="I101" s="1">
        <f>AVERAGE(G99:G101)</f>
        <v>20.08066685994466</v>
      </c>
      <c r="J101" s="9"/>
      <c r="K101" s="1">
        <f>E101-I101</f>
        <v>5.135780140055342</v>
      </c>
      <c r="L101" s="1">
        <f>K101-$K$7</f>
        <v>-4.3475187556762673</v>
      </c>
      <c r="M101" s="29">
        <f>SQRT((D101*D101)+(H101*H101))</f>
        <v>8.7662545616326804E-2</v>
      </c>
      <c r="N101" s="16"/>
      <c r="O101" s="37">
        <f>POWER(2,-L101)</f>
        <v>20.357926973915344</v>
      </c>
      <c r="P101" s="28">
        <f>M101/SQRT((COUNT(C99:C101)+COUNT(G99:G101)/2))</f>
        <v>4.1324520307586494E-2</v>
      </c>
    </row>
    <row r="102" spans="2:16">
      <c r="B102" t="s">
        <v>110</v>
      </c>
      <c r="C102">
        <v>24.423984999999998</v>
      </c>
      <c r="D102" s="12"/>
      <c r="E102" s="9"/>
      <c r="F102" s="9"/>
      <c r="G102" s="32">
        <v>19.590999603271484</v>
      </c>
      <c r="I102" s="9"/>
      <c r="J102" s="9"/>
      <c r="K102" s="9"/>
      <c r="L102" s="9"/>
      <c r="M102" s="9"/>
      <c r="N102" s="9"/>
      <c r="O102" s="36"/>
    </row>
    <row r="103" spans="2:16">
      <c r="B103" t="s">
        <v>110</v>
      </c>
      <c r="C103">
        <v>24.822704000000002</v>
      </c>
      <c r="D103" s="11"/>
      <c r="E103" s="9"/>
      <c r="F103" s="9"/>
      <c r="G103" s="32">
        <v>19.569999694824219</v>
      </c>
      <c r="H103" s="11"/>
      <c r="I103" s="9"/>
      <c r="J103" s="9"/>
      <c r="K103" s="9"/>
      <c r="L103" s="9"/>
      <c r="M103" s="9"/>
      <c r="N103" s="9"/>
      <c r="O103" s="36"/>
    </row>
    <row r="104" spans="2:16" ht="15.75">
      <c r="B104" t="s">
        <v>110</v>
      </c>
      <c r="C104">
        <v>24.760753999999999</v>
      </c>
      <c r="D104" s="5">
        <f>STDEV(C102:C104)</f>
        <v>0.21456467666041704</v>
      </c>
      <c r="E104" s="1">
        <f>AVERAGE(C102:C104)</f>
        <v>24.669147666666664</v>
      </c>
      <c r="F104" s="9"/>
      <c r="G104" s="32">
        <v>19.694999694824219</v>
      </c>
      <c r="H104" s="4">
        <f>STDEV(G102:G104)</f>
        <v>6.6935311056983304E-2</v>
      </c>
      <c r="I104" s="1">
        <f>AVERAGE(G102:G104)</f>
        <v>19.618666330973308</v>
      </c>
      <c r="J104" s="9"/>
      <c r="K104" s="1">
        <f>E104-I104</f>
        <v>5.0504813356933553</v>
      </c>
      <c r="L104" s="1">
        <f>K104-$K$7</f>
        <v>-4.432817560038254</v>
      </c>
      <c r="M104" s="29">
        <f>SQRT((D104*D104)+(H104*H104))</f>
        <v>0.22476284465339111</v>
      </c>
      <c r="N104" s="16"/>
      <c r="O104" s="37">
        <f>POWER(2,-L104)</f>
        <v>21.597876370519881</v>
      </c>
      <c r="P104" s="28">
        <f>M104/SQRT((COUNT(C102:C104)+COUNT(G102:G104)/2))</f>
        <v>0.10595422107546094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KONTROLL(Bact)</vt:lpstr>
      <vt:lpstr>PSORIAAS(Bact)</vt:lpstr>
      <vt:lpstr>VITILIIGO(Bact)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2013-12-28T18:24:03Z</dcterms:modified>
</cp:coreProperties>
</file>