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1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26" i="19" l="1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<sst xmlns="http://schemas.openxmlformats.org/spreadsheetml/2006/main" count="490" uniqueCount="138">
  <si>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</si>
  <si>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</si>
  <si>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</si>
  <si>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</si>
  <si>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</si>
  <si>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</si>
  <si>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</si>
  <si>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</si>
  <si>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</si>
  <si>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</si>
  <si>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</si>
  <si>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</si>
  <si>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</si>
  <si>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</si>
  <si>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</si>
  <si>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</si>
  <si>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</si>
  <si>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</si>
  <si>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</si>
  <si>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</si>
  <si>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</si>
  <si>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</si>
  <si>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</si>
  <si>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</si>
  <si>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</si>
  <si>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</si>
  <si>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</si>
  <si>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</si>
  <si>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</si>
  <si>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</si>
  <si>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</si>
  <si>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</si>
  <si>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</si>
  <si>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</si>
  <si>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</si>
  <si>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</si>
  <si>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</si>
  <si>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</si>
  <si>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</si>
  <si>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</si>
  <si>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</si>
  <si>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</si>
  <si>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</si>
  <si>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</si>
  <si>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</si>
  <si>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</si>
  <si>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</si>
  <si>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</si>
  <si>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</si>
  <si>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</si>
  <si>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</si>
  <si>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</si>
  <si>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</si>
  <si>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</si>
  <si>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</si>
  <si>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</si>
  <si>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</si>
  <si>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</si>
  <si>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</si>
  <si>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</si>
  <si>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</si>
  <si>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</si>
  <si>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</si>
  <si>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</si>
  <si>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</si>
  <si>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</si>
  <si>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</si>
  <si>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</si>
  <si>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</si>
  <si>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</si>
  <si>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</si>
  <si>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</si>
  <si>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</si>
  <si>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</si>
  <si>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</si>
  <si>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</si>
  <si>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</si>
  <si>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</si>
  <si>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</si>
  <si>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</si>
  <si>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</si>
  <si>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</si>
  <si>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</si>
  <si>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</si>
  <si>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</si>
  <si>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</si>
  <si>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</si>
  <si>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</si>
  <si>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</si>
  <si>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</si>
  <si>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</si>
  <si>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</si>
  <si>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</si>
  <si>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</si>
  <si>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</si>
  <si>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</si>
  <si>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</si>
  <si>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</si>
  <si>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</si>
  <si>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</si>
  <si>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</si>
  <si>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</si>
  <si>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</si>
  <si>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</si>
  <si>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</si>
  <si>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</si>
  <si>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</si>
  <si>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</si>
  <si>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</si>
  <si>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</si>
  <si>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</si>
  <si>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</si>
  <si>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</si>
  <si>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</si>
  <si>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</si>
  <si>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</si>
  <si>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</si>
  <si>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</si>
  <si>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</si>
  <si>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</si>
  <si>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</si>
  <si>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</si>
  <si>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</si>
  <si>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</si>
  <si>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</si>
  <si>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</si>
  <si>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</si>
  <si>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</si>
  <si>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</si>
  <si>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</si>
  <si>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</si>
  <si>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</si>
  <si>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</si>
  <si>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</si>
  <si>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</si>
  <si>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</si>
  <si>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</si>
  <si>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IL8B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</si>
</sst>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1" workbookViewId="0">
      <selection activeCell="O80" sqref="O80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19.091999053955078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19.159000396728516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19.055000305175781</v>
      </c>
      <c r="D7" s="4">
        <f>STDEV(C5:C8)</f>
        <v>5.2716389588777036E-2</v>
      </c>
      <c r="E7" s="1">
        <f>AVERAGE(C5:C8)</f>
        <v>19.101999918619793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5.0529998143514003</v>
      </c>
      <c r="L7" s="1">
        <f>K7-$K$7</f>
        <v>0</v>
      </c>
      <c r="M7" s="27">
        <f>SQRT((D7*D7)+(H7*H7))</f>
        <v>6.2849242443341877E-2</v>
      </c>
      <c r="N7" s="14"/>
      <c r="O7" s="37">
        <f>POWER(2,-L7)</f>
        <v>1</v>
      </c>
      <c r="P7" s="26">
        <f>M7/SQRT((COUNT(C5:C8)+COUNT(G5:G8)/2))</f>
        <v>2.9627417016082951E-2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112</v>
      </c>
      <c r="C9" s="30">
        <v>30.961000442504883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6"/>
    </row>
    <row r="10" spans="2:16">
      <c r="B10" s="31" t="s">
        <v>112</v>
      </c>
      <c r="C10" s="30">
        <v>30.290000915527344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112</v>
      </c>
      <c r="C11" s="30"/>
      <c r="D11" s="4">
        <f>STDEV(C9:C11)</f>
        <v>0.47446831569878362</v>
      </c>
      <c r="E11" s="1">
        <f>AVERAGE(C9:C11)</f>
        <v>30.625500679016113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11.285500526428223</v>
      </c>
      <c r="L11" s="1">
        <f>K11-$K$7</f>
        <v>6.2325007120768223</v>
      </c>
      <c r="M11" s="27">
        <f>SQRT((D11*D11)+(H11*H11))</f>
        <v>0.47593402004619734</v>
      </c>
      <c r="N11" s="14"/>
      <c r="O11" s="42">
        <f>POWER(2,-L11)</f>
        <v>1.3299347615629746E-2</v>
      </c>
      <c r="P11" s="26">
        <f>M11/SQRT((COUNT(C9:C11)+COUNT(G9:G11)/2))</f>
        <v>0.25439743453183877</v>
      </c>
    </row>
    <row r="12" spans="2:16">
      <c r="B12" s="31" t="s">
        <v>113</v>
      </c>
      <c r="C12" s="30"/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6"/>
    </row>
    <row r="13" spans="2:16">
      <c r="B13" s="31" t="s">
        <v>113</v>
      </c>
      <c r="C13" s="30">
        <v>37.270999908447266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113</v>
      </c>
      <c r="C14" s="30">
        <v>37.846000671386719</v>
      </c>
      <c r="D14" s="4">
        <f>STDEV(C12:C14)</f>
        <v>0.40658693866192575</v>
      </c>
      <c r="E14" s="1">
        <f>AVERAGE(C12:C14)</f>
        <v>37.558500289916992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19.939833958943684</v>
      </c>
      <c r="L14" s="1">
        <f>K14-$K$7</f>
        <v>14.886834144592283</v>
      </c>
      <c r="M14" s="27">
        <f>SQRT((D14*D14)+(H14*H14))</f>
        <v>0.40703471232787558</v>
      </c>
      <c r="N14" s="14"/>
      <c r="O14" s="42">
        <f>POWER(2,-L14)</f>
        <v>3.3007785014569378E-5</v>
      </c>
      <c r="P14" s="26">
        <f>M14/SQRT((COUNT(C12:C14)+COUNT(G12:G14)/2))</f>
        <v>0.21756920543642885</v>
      </c>
    </row>
    <row r="15" spans="2:16">
      <c r="B15" s="31" t="s">
        <v>114</v>
      </c>
      <c r="C15" s="30">
        <v>33.257999420166016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6"/>
    </row>
    <row r="16" spans="2:16">
      <c r="B16" s="31" t="s">
        <v>114</v>
      </c>
      <c r="C16" s="30"/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114</v>
      </c>
      <c r="C17" s="30">
        <v>33.256000518798828</v>
      </c>
      <c r="D17" s="4">
        <f>STDEV(C15:C17)</f>
        <v>1.4134367116613422E-3</v>
      </c>
      <c r="E17" s="1">
        <f>AVERAGE(C15:C17)</f>
        <v>33.256999969482422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15.353666941324871</v>
      </c>
      <c r="L17" s="1">
        <f>K17-$K$7</f>
        <v>10.300667126973471</v>
      </c>
      <c r="M17" s="27">
        <f>SQRT((D17*D17)+(H17*H17))</f>
        <v>1.866401524526012E-2</v>
      </c>
      <c r="N17" s="14"/>
      <c r="O17" s="37">
        <f>POWER(2,-L17)</f>
        <v>7.9284851925928127E-4</v>
      </c>
      <c r="P17" s="26">
        <f>M17/SQRT((COUNT(C15:C17)+COUNT(G15:G17)/2))</f>
        <v>9.9763357870412839E-3</v>
      </c>
    </row>
    <row r="18" spans="2:16">
      <c r="B18" s="31" t="s">
        <v>115</v>
      </c>
      <c r="C18" t="s">
        <v>79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6"/>
    </row>
    <row r="19" spans="2:16">
      <c r="B19" s="31" t="s">
        <v>115</v>
      </c>
      <c r="C19" s="30">
        <v>31.993999481201172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115</v>
      </c>
      <c r="C20" s="30">
        <v>32.301998138427734</v>
      </c>
      <c r="D20" s="4">
        <f>STDEV(C18:C20)</f>
        <v>0.21778793912125338</v>
      </c>
      <c r="E20" s="1">
        <f>AVERAGE(C18:C20)</f>
        <v>32.147998809814453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15.853331883748371</v>
      </c>
      <c r="L20" s="1">
        <f>K20-$K$7</f>
        <v>10.800332069396971</v>
      </c>
      <c r="M20" s="27">
        <f>SQRT((D20*D20)+(H20*H20))</f>
        <v>0.22116944980689354</v>
      </c>
      <c r="N20" s="14"/>
      <c r="O20" s="37">
        <f>POWER(2,-L20)</f>
        <v>5.6075878228309525E-4</v>
      </c>
      <c r="P20" s="26">
        <f>M20/SQRT((COUNT(C18:C20)+COUNT(G18:G20)/2))</f>
        <v>0.11822004365695596</v>
      </c>
    </row>
    <row r="21" spans="2:16">
      <c r="B21" s="31" t="s">
        <v>116</v>
      </c>
      <c r="C21" s="30">
        <v>33.444000244140625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6"/>
    </row>
    <row r="22" spans="2:16">
      <c r="B22" s="31" t="s">
        <v>116</v>
      </c>
      <c r="C22" s="30">
        <v>33.043998718261719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116</v>
      </c>
      <c r="C23" s="30"/>
      <c r="D23" s="4">
        <f>STDEV(C21:C23)</f>
        <v>0.28284379143394089</v>
      </c>
      <c r="E23" s="1">
        <f>AVERAGE(C21:C23)</f>
        <v>33.243999481201172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16.912333170572918</v>
      </c>
      <c r="L23" s="1">
        <f>K23-$K$7</f>
        <v>11.859333356221518</v>
      </c>
      <c r="M23" s="27">
        <f>SQRT((D23*D23)+(H23*H23))</f>
        <v>0.33706066928170358</v>
      </c>
      <c r="N23" s="14"/>
      <c r="O23" s="37">
        <f>POWER(2,-L23)</f>
        <v>2.6914414168345021E-4</v>
      </c>
      <c r="P23" s="26">
        <f>M23/SQRT((COUNT(C21:C23)+COUNT(G21:G23)/2))</f>
        <v>0.18016650614412211</v>
      </c>
    </row>
    <row r="24" spans="2:16">
      <c r="B24" s="31" t="s">
        <v>117</v>
      </c>
      <c r="C24" t="s">
        <v>79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6"/>
    </row>
    <row r="25" spans="2:16">
      <c r="B25" s="31" t="s">
        <v>117</v>
      </c>
      <c r="C25" s="30">
        <v>33.297000885009766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117</v>
      </c>
      <c r="C26" s="30">
        <v>38.060001373291016</v>
      </c>
      <c r="D26" s="4">
        <f>STDEV(C24:C26)</f>
        <v>3.367949944058509</v>
      </c>
      <c r="E26" s="1">
        <f>AVERAGE(C24:C26)</f>
        <v>35.678501129150391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17.694500605265301</v>
      </c>
      <c r="L26" s="1">
        <f>K26-$K$7</f>
        <v>12.6415007909139</v>
      </c>
      <c r="M26" s="27">
        <f>SQRT((D26*D26)+(H26*H26))</f>
        <v>3.3685334871136114</v>
      </c>
      <c r="N26" s="14"/>
      <c r="O26" s="42">
        <f>POWER(2,-L26)</f>
        <v>1.5650530805603471E-4</v>
      </c>
      <c r="P26" s="26">
        <f>M26/SQRT((COUNT(C24:C26)+COUNT(G24:G26)/2))</f>
        <v>1.8005568863791468</v>
      </c>
    </row>
    <row r="27" spans="2:16">
      <c r="B27" s="31" t="s">
        <v>118</v>
      </c>
      <c r="C27" s="30">
        <v>32.316001892089844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6"/>
    </row>
    <row r="28" spans="2:16">
      <c r="B28" s="31" t="s">
        <v>118</v>
      </c>
      <c r="C28" t="s">
        <v>79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118</v>
      </c>
      <c r="C29" s="30">
        <v>33.313999176025391</v>
      </c>
      <c r="D29" s="4">
        <f>STDEV(C27:C29)</f>
        <v>0.70569064707658147</v>
      </c>
      <c r="E29" s="1">
        <f>AVERAGE(C27:C29)</f>
        <v>32.815000534057617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15.252333323160808</v>
      </c>
      <c r="L29" s="1">
        <f>K29-$K$7</f>
        <v>10.199333508809408</v>
      </c>
      <c r="M29" s="27">
        <f>SQRT((D29*D29)+(H29*H29))</f>
        <v>0.70629854184116847</v>
      </c>
      <c r="N29" s="14"/>
      <c r="O29" s="42">
        <f>POWER(2,-L29)</f>
        <v>8.5053987314565201E-4</v>
      </c>
      <c r="P29" s="26">
        <f>M29/SQRT((COUNT(C27:C29)+COUNT(G27:G29)/2))</f>
        <v>0.37753245090681026</v>
      </c>
    </row>
    <row r="30" spans="2:16">
      <c r="B30" s="31" t="s">
        <v>119</v>
      </c>
      <c r="C30" s="30">
        <v>33.356998443603516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6"/>
    </row>
    <row r="31" spans="2:16">
      <c r="B31" s="31" t="s">
        <v>119</v>
      </c>
      <c r="C31" s="30">
        <v>33.464000701904297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119</v>
      </c>
      <c r="C32" s="30">
        <v>33.215999603271484</v>
      </c>
      <c r="D32" s="4">
        <f>STDEV(C30:C32)</f>
        <v>0.12438830409884923</v>
      </c>
      <c r="E32" s="1">
        <f>AVERAGE(C30:C32)</f>
        <v>33.345666249593101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15.043666203816734</v>
      </c>
      <c r="L32" s="1">
        <f>K32-$K$7</f>
        <v>9.9906663894653338</v>
      </c>
      <c r="M32" s="27">
        <f>SQRT((D32*D32)+(H32*H32))</f>
        <v>0.12687565220816396</v>
      </c>
      <c r="N32" s="14"/>
      <c r="O32" s="37">
        <f>POWER(2,-L32)</f>
        <v>9.8290091667143178E-4</v>
      </c>
      <c r="P32" s="26">
        <f>M32/SQRT((COUNT(C30:C32)+COUNT(G30:G32)/2))</f>
        <v>5.9809756029239138E-2</v>
      </c>
    </row>
    <row r="33" spans="2:16">
      <c r="B33" s="31" t="s">
        <v>120</v>
      </c>
      <c r="C33" t="s">
        <v>79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6"/>
    </row>
    <row r="34" spans="2:16">
      <c r="B34" s="31" t="s">
        <v>120</v>
      </c>
      <c r="C34" s="30">
        <v>32.541999816894531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120</v>
      </c>
      <c r="C35" s="30">
        <v>39.244998931884766</v>
      </c>
      <c r="D35" s="4">
        <f>STDEV(C33:C35)</f>
        <v>4.7397361284970216</v>
      </c>
      <c r="E35" s="1">
        <f>AVERAGE(C33:C35)</f>
        <v>35.893499374389648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17.227165857950848</v>
      </c>
      <c r="L35" s="1">
        <f>K35-$K$7</f>
        <v>12.174166043599447</v>
      </c>
      <c r="M35" s="27">
        <f>SQRT((D35*D35)+(H35*H35))</f>
        <v>4.7399999813666103</v>
      </c>
      <c r="N35" s="14"/>
      <c r="O35" s="42">
        <f>POWER(2,-L35)</f>
        <v>2.1637687720803964E-4</v>
      </c>
      <c r="P35" s="26">
        <f>M35/SQRT((COUNT(C33:C35)+COUNT(G33:G35)/2))</f>
        <v>2.5336365633698175</v>
      </c>
    </row>
    <row r="36" spans="2:16">
      <c r="B36" s="31" t="s">
        <v>121</v>
      </c>
      <c r="C36" s="30">
        <v>37.412998199462891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6"/>
    </row>
    <row r="37" spans="2:16">
      <c r="B37" s="31" t="s">
        <v>121</v>
      </c>
      <c r="C37" s="30">
        <v>39.444000244140625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121</v>
      </c>
      <c r="C38" s="30">
        <v>33.259998321533203</v>
      </c>
      <c r="D38" s="4">
        <f>STDEV(C36:C38)</f>
        <v>3.1520960505241966</v>
      </c>
      <c r="E38" s="1">
        <f>AVERAGE(C36:C38)</f>
        <v>36.705665588378906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18.189331690470379</v>
      </c>
      <c r="L38" s="1">
        <f>K38-$K$7</f>
        <v>13.136331876118978</v>
      </c>
      <c r="M38" s="27">
        <f>SQRT((D38*D38)+(H38*H38))</f>
        <v>3.1523462467319234</v>
      </c>
      <c r="N38" s="14"/>
      <c r="O38" s="42">
        <f>POWER(2,-L38)</f>
        <v>1.1106317184328369E-4</v>
      </c>
      <c r="P38" s="26">
        <f>M38/SQRT((COUNT(C36:C38)+COUNT(G36:G38)/2))</f>
        <v>1.4860302718080698</v>
      </c>
    </row>
    <row r="39" spans="2:16">
      <c r="B39" s="31" t="s">
        <v>122</v>
      </c>
      <c r="C39" s="30"/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6"/>
    </row>
    <row r="40" spans="2:16">
      <c r="B40" s="31" t="s">
        <v>122</v>
      </c>
      <c r="C40" s="30">
        <v>33.527000427246094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122</v>
      </c>
      <c r="C41" s="30">
        <v>33.208000183105469</v>
      </c>
      <c r="D41" s="4">
        <f>STDEV(C39:C41)</f>
        <v>0.22556723583200017</v>
      </c>
      <c r="E41" s="1">
        <f>AVERAGE(C39:C41)</f>
        <v>33.367500305175781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13.59516716003418</v>
      </c>
      <c r="L41" s="1">
        <f>K41-$K$7</f>
        <v>8.5421673456827794</v>
      </c>
      <c r="M41" s="27">
        <f>SQRT((D41*D41)+(H41*H41))</f>
        <v>0.23265181068682864</v>
      </c>
      <c r="N41" s="14"/>
      <c r="O41" s="37">
        <f>POWER(2,-L41)</f>
        <v>2.6825720849158428E-3</v>
      </c>
      <c r="P41" s="26">
        <f>M41/SQRT((COUNT(C39:C41)+COUNT(G39:G41)/2))</f>
        <v>0.12435762371467214</v>
      </c>
    </row>
    <row r="42" spans="2:16">
      <c r="B42" s="31" t="s">
        <v>123</v>
      </c>
      <c r="C42" s="30"/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6"/>
    </row>
    <row r="43" spans="2:16">
      <c r="B43" s="31" t="s">
        <v>123</v>
      </c>
      <c r="C43" t="s">
        <v>79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123</v>
      </c>
      <c r="C44" s="30">
        <v>33.172000885009766</v>
      </c>
      <c r="D44" s="4" t="e">
        <f>STDEV(C42:C44)</f>
        <v>#DIV/0!</v>
      </c>
      <c r="E44" s="1">
        <f>AVERAGE(C42:C44)</f>
        <v>33.172000885009766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15.068667729695637</v>
      </c>
      <c r="L44" s="1">
        <f>K44-$K$7</f>
        <v>10.015667915344237</v>
      </c>
      <c r="M44" s="27" t="e">
        <f>SQRT((D44*D44)+(H44*H44))</f>
        <v>#DIV/0!</v>
      </c>
      <c r="N44" s="14"/>
      <c r="O44" s="42">
        <f>POWER(2,-L44)</f>
        <v>9.6601424551982112E-4</v>
      </c>
      <c r="P44" s="26" t="e">
        <f>M44/SQRT((COUNT(C42:C44)+COUNT(G42:G44)/2))</f>
        <v>#DIV/0!</v>
      </c>
    </row>
    <row r="45" spans="2:16">
      <c r="B45" s="31" t="s">
        <v>124</v>
      </c>
      <c r="C45" t="s">
        <v>79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6"/>
    </row>
    <row r="46" spans="2:16">
      <c r="B46" s="31" t="s">
        <v>124</v>
      </c>
      <c r="C46" s="30">
        <v>32.528999328613281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124</v>
      </c>
      <c r="C47" s="30">
        <v>33.504001617431641</v>
      </c>
      <c r="D47" s="4">
        <f>STDEV(C45:C47)</f>
        <v>0.68943073009586664</v>
      </c>
      <c r="E47" s="1">
        <f>AVERAGE(C45:C47)</f>
        <v>33.016500473022461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13.146834055582683</v>
      </c>
      <c r="L47" s="1">
        <f>K47-$K$7</f>
        <v>8.0938342412312831</v>
      </c>
      <c r="M47" s="27">
        <f>SQRT((D47*D47)+(H47*H47))</f>
        <v>0.69068594559487795</v>
      </c>
      <c r="N47" s="14"/>
      <c r="O47" s="42">
        <f>POWER(2,-L47)</f>
        <v>3.6602699252168761E-3</v>
      </c>
      <c r="P47" s="26">
        <f>M47/SQRT((COUNT(C45:C47)+COUNT(G45:G47)/2))</f>
        <v>0.36918716718228856</v>
      </c>
    </row>
    <row r="48" spans="2:16">
      <c r="B48" s="31" t="s">
        <v>125</v>
      </c>
      <c r="C48" t="s">
        <v>79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6"/>
    </row>
    <row r="49" spans="2:16">
      <c r="B49" s="31" t="s">
        <v>125</v>
      </c>
      <c r="C49" s="30">
        <v>33.145999908447266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125</v>
      </c>
      <c r="C50" s="30">
        <v>33.417999267578125</v>
      </c>
      <c r="D50" s="4">
        <f>STDEV(C48:C50)</f>
        <v>0.19233259131982575</v>
      </c>
      <c r="E50" s="1">
        <f>AVERAGE(C48:C50)</f>
        <v>33.281999588012695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14.581666310628254</v>
      </c>
      <c r="L50" s="1">
        <f>K50-$K$7</f>
        <v>9.5286664962768537</v>
      </c>
      <c r="M50" s="27">
        <f>SQRT((D50*D50)+(H50*H50))</f>
        <v>0.20133820702789063</v>
      </c>
      <c r="N50" s="14"/>
      <c r="O50" s="37">
        <f>POWER(2,-L50)</f>
        <v>1.3538968130218435E-3</v>
      </c>
      <c r="P50" s="26">
        <f>M50/SQRT((COUNT(C48:C50)+COUNT(G48:G50)/2))</f>
        <v>0.10761979850938973</v>
      </c>
    </row>
    <row r="51" spans="2:16">
      <c r="B51" s="31" t="s">
        <v>126</v>
      </c>
      <c r="C51" s="30">
        <v>33.206001281738281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6"/>
    </row>
    <row r="52" spans="2:16">
      <c r="B52" s="31" t="s">
        <v>126</v>
      </c>
      <c r="C52" t="s">
        <v>79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126</v>
      </c>
      <c r="C53" t="s">
        <v>79</v>
      </c>
      <c r="D53" s="4" t="e">
        <f>STDEV(C51:C53)</f>
        <v>#DIV/0!</v>
      </c>
      <c r="E53" s="1">
        <f>AVERAGE(C51:C53)</f>
        <v>33.206001281738281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13.782001495361328</v>
      </c>
      <c r="L53" s="1">
        <f>K53-$K$7</f>
        <v>8.7290016810099278</v>
      </c>
      <c r="M53" s="27" t="e">
        <f>SQRT((D53*D53)+(H53*H53))</f>
        <v>#DIV/0!</v>
      </c>
      <c r="N53" s="14"/>
      <c r="O53" s="42">
        <f>POWER(2,-L53)</f>
        <v>2.3567236596785564E-3</v>
      </c>
      <c r="P53" s="26" t="e">
        <f>M53/SQRT((COUNT(C51:C53)+COUNT(G51:G53)/2))</f>
        <v>#DIV/0!</v>
      </c>
    </row>
    <row r="54" spans="2:16">
      <c r="B54" s="31" t="s">
        <v>127</v>
      </c>
      <c r="C54" s="30">
        <v>37.424999237060547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6"/>
    </row>
    <row r="55" spans="2:16">
      <c r="B55" s="31" t="s">
        <v>127</v>
      </c>
      <c r="C55" s="30">
        <v>37.465000152587891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127</v>
      </c>
      <c r="C56" t="s">
        <v>79</v>
      </c>
      <c r="D56" s="4">
        <f>STDEV(C54:C56)</f>
        <v>2.8284918623055027E-2</v>
      </c>
      <c r="E56" s="1">
        <f>AVERAGE(C54:C56)</f>
        <v>37.444999694824219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15.685332616170246</v>
      </c>
      <c r="L56" s="1">
        <f>K56-$K$7</f>
        <v>10.632332801818846</v>
      </c>
      <c r="M56" s="27">
        <f>SQRT((D56*D56)+(H56*H56))</f>
        <v>5.9635105691012262E-2</v>
      </c>
      <c r="N56" s="14"/>
      <c r="O56" s="37">
        <f>POWER(2,-L56)</f>
        <v>6.3001211767698849E-4</v>
      </c>
      <c r="P56" s="26">
        <f>M56/SQRT((COUNT(C54:C56)+COUNT(G54:G56)/2))</f>
        <v>3.187630481711725E-2</v>
      </c>
    </row>
    <row r="57" spans="2:16">
      <c r="B57" s="31" t="s">
        <v>128</v>
      </c>
      <c r="C57" s="30">
        <v>32.923000335693359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6"/>
    </row>
    <row r="58" spans="2:16">
      <c r="B58" s="31" t="s">
        <v>128</v>
      </c>
      <c r="C58" s="30"/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128</v>
      </c>
      <c r="C59" s="30">
        <v>33.284999847412109</v>
      </c>
      <c r="D59" s="4">
        <f>STDEV(C57:C59)</f>
        <v>0.25597230952254718</v>
      </c>
      <c r="E59" s="1">
        <f>AVERAGE(C57:C59)</f>
        <v>33.104000091552734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13.601333618164063</v>
      </c>
      <c r="L59" s="1">
        <f>K59-$K$7</f>
        <v>8.5483338038126622</v>
      </c>
      <c r="M59" s="27">
        <f>SQRT((D59*D59)+(H59*H59))</f>
        <v>0.25900608914848033</v>
      </c>
      <c r="N59" s="14"/>
      <c r="O59" s="37">
        <f>POWER(2,-L59)</f>
        <v>2.6711305356441903E-3</v>
      </c>
      <c r="P59" s="26">
        <f>M59/SQRT((COUNT(C57:C59)+COUNT(G57:G59)/2))</f>
        <v>0.13844457809740593</v>
      </c>
    </row>
    <row r="60" spans="2:16">
      <c r="B60" s="31" t="s">
        <v>129</v>
      </c>
      <c r="C60" s="30"/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6"/>
    </row>
    <row r="61" spans="2:16">
      <c r="B61" s="31" t="s">
        <v>129</v>
      </c>
      <c r="C61" s="30">
        <v>31.611000061035156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129</v>
      </c>
      <c r="C62" s="30">
        <v>32.145000457763672</v>
      </c>
      <c r="D62" s="4">
        <f>STDEV(C60:C62)</f>
        <v>0.37759530168304006</v>
      </c>
      <c r="E62" s="1">
        <f>AVERAGE(C60:C62)</f>
        <v>31.878000259399414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13.729000091552734</v>
      </c>
      <c r="L62" s="1">
        <f>K62-$K$7</f>
        <v>8.676000277201334</v>
      </c>
      <c r="M62" s="27">
        <f>SQRT((D62*D62)+(H62*H62))</f>
        <v>0.37829518215690022</v>
      </c>
      <c r="N62" s="14"/>
      <c r="O62" s="37">
        <f>POWER(2,-L62)</f>
        <v>2.4449144885394327E-3</v>
      </c>
      <c r="P62" s="26">
        <f>M62/SQRT((COUNT(C60:C62)+COUNT(G60:G62)/2))</f>
        <v>0.20220728038547992</v>
      </c>
    </row>
    <row r="63" spans="2:16">
      <c r="B63" s="31" t="s">
        <v>130</v>
      </c>
      <c r="C63" t="s">
        <v>79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6"/>
    </row>
    <row r="64" spans="2:16">
      <c r="B64" s="31" t="s">
        <v>130</v>
      </c>
      <c r="C64" s="30">
        <v>38.213001251220703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130</v>
      </c>
      <c r="C65" t="s">
        <v>79</v>
      </c>
      <c r="D65" s="4" t="e">
        <f>STDEV(C63:C65)</f>
        <v>#DIV/0!</v>
      </c>
      <c r="E65" s="1">
        <f>AVERAGE(C63:C65)</f>
        <v>38.213001251220703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19.860334396362305</v>
      </c>
      <c r="L65" s="1">
        <f>K65-$K$7</f>
        <v>14.807334582010904</v>
      </c>
      <c r="M65" s="27" t="e">
        <f>SQRT((D65*D65)+(H65*H65))</f>
        <v>#DIV/0!</v>
      </c>
      <c r="N65" s="14"/>
      <c r="O65" s="42">
        <f>POWER(2,-L65)</f>
        <v>3.4877723868073669E-5</v>
      </c>
      <c r="P65" s="26" t="e">
        <f>M65/SQRT((COUNT(C63:C65)+COUNT(G63:G65)/2))</f>
        <v>#DIV/0!</v>
      </c>
    </row>
    <row r="66" spans="2:16">
      <c r="B66" s="31" t="s">
        <v>131</v>
      </c>
      <c r="C66" t="s">
        <v>79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6"/>
    </row>
    <row r="67" spans="2:16">
      <c r="B67" s="31" t="s">
        <v>131</v>
      </c>
      <c r="C67" t="s">
        <v>79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131</v>
      </c>
      <c r="C68" s="30">
        <v>33.208999633789063</v>
      </c>
      <c r="D68" s="4" t="e">
        <f>STDEV(C66:C68)</f>
        <v>#DIV/0!</v>
      </c>
      <c r="E68" s="1">
        <f>AVERAGE(C66:C68)</f>
        <v>33.208999633789063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14.297333399454754</v>
      </c>
      <c r="L68" s="1">
        <f>K68-$K$7</f>
        <v>9.2443335851033535</v>
      </c>
      <c r="M68" s="27" t="e">
        <f>SQRT((D68*D68)+(H68*H68))</f>
        <v>#DIV/0!</v>
      </c>
      <c r="N68" s="14"/>
      <c r="O68" s="42">
        <f>POWER(2,-L68)</f>
        <v>1.6488391886791897E-3</v>
      </c>
      <c r="P68" s="26" t="e">
        <f>M68/SQRT((COUNT(C66:C68)+COUNT(G66:G68)/2))</f>
        <v>#DIV/0!</v>
      </c>
    </row>
    <row r="69" spans="2:16">
      <c r="B69" s="31" t="s">
        <v>132</v>
      </c>
      <c r="C69" s="30">
        <v>30.856000900268555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6"/>
    </row>
    <row r="70" spans="2:16">
      <c r="B70" s="31" t="s">
        <v>132</v>
      </c>
      <c r="C70" s="30"/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132</v>
      </c>
      <c r="C71" s="30">
        <v>31.510000228881836</v>
      </c>
      <c r="D71" s="4">
        <f>STDEV(C69:C71)</f>
        <v>0.46244736015390048</v>
      </c>
      <c r="E71" s="1">
        <f>AVERAGE(C69:C71)</f>
        <v>31.183000564575195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12.500666936238606</v>
      </c>
      <c r="L71" s="1">
        <f>K71-$K$7</f>
        <v>7.4476671218872053</v>
      </c>
      <c r="M71" s="27">
        <f>SQRT((D71*D71)+(H71*H71))</f>
        <v>0.46623157857264719</v>
      </c>
      <c r="N71" s="14"/>
      <c r="O71" s="42">
        <f>POWER(2,-L71)</f>
        <v>5.7283401504168363E-3</v>
      </c>
      <c r="P71" s="26">
        <f>M71/SQRT((COUNT(C69:C71)+COUNT(G69:G71)/2))</f>
        <v>0.24921126141623151</v>
      </c>
    </row>
    <row r="72" spans="2:16">
      <c r="B72" s="31" t="s">
        <v>133</v>
      </c>
      <c r="C72" s="30">
        <v>30.288000106811523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6"/>
    </row>
    <row r="73" spans="2:16">
      <c r="B73" s="31" t="s">
        <v>133</v>
      </c>
      <c r="C73" s="30">
        <v>30.746000289916992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133</v>
      </c>
      <c r="C74" s="30">
        <v>30.534999847412109</v>
      </c>
      <c r="D74" s="4">
        <f>STDEV(C72:C74)</f>
        <v>0.22923576884879945</v>
      </c>
      <c r="E74" s="1">
        <f>AVERAGE(C72:C74)</f>
        <v>30.523000081380207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13.118666330973305</v>
      </c>
      <c r="L74" s="1">
        <f>K74-$K$7</f>
        <v>8.0656665166219046</v>
      </c>
      <c r="M74" s="27">
        <f>SQRT((D74*D74)+(H74*H74))</f>
        <v>0.23116952051260675</v>
      </c>
      <c r="N74" s="14"/>
      <c r="O74" s="37">
        <f>POWER(2,-L74)</f>
        <v>3.7324366346979379E-3</v>
      </c>
      <c r="P74" s="26">
        <f>M74/SQRT((COUNT(C72:C74)+COUNT(G72:G74)/2))</f>
        <v>0.10897435703873797</v>
      </c>
    </row>
    <row r="75" spans="2:16">
      <c r="B75" s="31" t="s">
        <v>134</v>
      </c>
      <c r="C75" s="30"/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6"/>
    </row>
    <row r="76" spans="2:16">
      <c r="B76" s="31" t="s">
        <v>134</v>
      </c>
      <c r="C76" s="30">
        <v>33.251998901367188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134</v>
      </c>
      <c r="C77" s="30">
        <v>31.205999374389648</v>
      </c>
      <c r="D77" s="4">
        <f>STDEV(C75:C77)</f>
        <v>1.4467401398302864</v>
      </c>
      <c r="E77" s="1">
        <f>AVERAGE(C75:C77)</f>
        <v>32.228999137878418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14.113665580749512</v>
      </c>
      <c r="L77" s="1">
        <f>K77-$K$7</f>
        <v>9.0606657663981114</v>
      </c>
      <c r="M77" s="27">
        <f>SQRT((D77*D77)+(H77*H77))</f>
        <v>1.4468038471705655</v>
      </c>
      <c r="N77" s="14"/>
      <c r="O77" s="42">
        <f>POWER(2,-L77)</f>
        <v>1.8726983318425512E-3</v>
      </c>
      <c r="P77" s="26">
        <f>M77/SQRT((COUNT(C75:C77)+COUNT(G75:G77)/2))</f>
        <v>0.77334918599695757</v>
      </c>
    </row>
    <row r="78" spans="2:16">
      <c r="B78" s="31" t="s">
        <v>135</v>
      </c>
      <c r="C78" t="s">
        <v>79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6"/>
    </row>
    <row r="79" spans="2:16">
      <c r="B79" s="31" t="s">
        <v>135</v>
      </c>
      <c r="C79" s="30">
        <v>38.997001647949219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135</v>
      </c>
      <c r="C80" t="s">
        <v>79</v>
      </c>
      <c r="D80" s="4" t="e">
        <f>STDEV(C78:C80)</f>
        <v>#DIV/0!</v>
      </c>
      <c r="E80" s="1">
        <f>AVERAGE(C78:C80)</f>
        <v>38.997001647949219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19.70166842142741</v>
      </c>
      <c r="L80" s="1">
        <f>K80-$K$7</f>
        <v>14.64866860707601</v>
      </c>
      <c r="M80" s="27" t="e">
        <f>SQRT((D80*D80)+(H80*H80))</f>
        <v>#DIV/0!</v>
      </c>
      <c r="N80" s="14"/>
      <c r="O80" s="42">
        <f>POWER(2,-L80)</f>
        <v>3.8932415774501687E-5</v>
      </c>
      <c r="P80" s="26" t="e">
        <f>M80/SQRT((COUNT(C78:C80)+COUNT(G78:G80)/2))</f>
        <v>#DIV/0!</v>
      </c>
    </row>
    <row r="81" spans="2:16">
      <c r="B81" s="31" t="s">
        <v>136</v>
      </c>
      <c r="C81" s="30"/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6"/>
    </row>
    <row r="82" spans="2:16">
      <c r="B82" s="31" t="s">
        <v>136</v>
      </c>
      <c r="C82" s="30">
        <v>33.443000793457031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136</v>
      </c>
      <c r="C83" s="30">
        <v>33.354000091552734</v>
      </c>
      <c r="D83" s="4">
        <f>STDEV(C81:C83)</f>
        <v>6.2932999846890797E-2</v>
      </c>
      <c r="E83" s="1">
        <f>AVERAGE(C81:C83)</f>
        <v>33.398500442504883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12.795167287190754</v>
      </c>
      <c r="L83" s="1">
        <f>K83-$K$7</f>
        <v>7.7421674728393537</v>
      </c>
      <c r="M83" s="27">
        <f>SQRT((D83*D83)+(H83*H83))</f>
        <v>7.4046352822963596E-2</v>
      </c>
      <c r="N83" s="14"/>
      <c r="O83" s="37">
        <f>POWER(2,-L83)</f>
        <v>4.6706288675509517E-3</v>
      </c>
      <c r="P83" s="26">
        <f>M83/SQRT((COUNT(C81:C83)+COUNT(G81:G83)/2))</f>
        <v>3.9579440429101602E-2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abSelected="1" topLeftCell="A193" workbookViewId="0">
      <selection activeCell="O215" activeCellId="1" sqref="O209 O215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19.091999053955078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19.159000396728516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19.055000305175781</v>
      </c>
      <c r="D7" s="4">
        <f>STDEV(C5:C8)</f>
        <v>5.2716389588777036E-2</v>
      </c>
      <c r="E7" s="1">
        <f>AVERAGE(C5:C8)</f>
        <v>19.101999918619793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5.0529998143514003</v>
      </c>
      <c r="L7" s="1">
        <f>K7-$K$7</f>
        <v>0</v>
      </c>
      <c r="M7" s="27">
        <f>SQRT((D7*D7)+(H7*H7))</f>
        <v>6.2849242443341877E-2</v>
      </c>
      <c r="N7" s="14"/>
      <c r="O7" s="37">
        <f>POWER(2,-L7)</f>
        <v>1</v>
      </c>
      <c r="P7" s="26">
        <f>M7/SQRT((COUNT(C5:C8)+COUNT(G5:G8)/2))</f>
        <v>2.9627417016082951E-2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9</v>
      </c>
      <c r="C9" s="30">
        <v>25.833000183105469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6"/>
    </row>
    <row r="10" spans="2:16">
      <c r="B10" s="31" t="s">
        <v>9</v>
      </c>
      <c r="C10" s="30">
        <v>25.934000015258789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9</v>
      </c>
      <c r="C11" s="30">
        <v>25.694000244140625</v>
      </c>
      <c r="D11" s="4">
        <f>STDEV(C9:C11)</f>
        <v>0.12050023462217843</v>
      </c>
      <c r="E11" s="1">
        <f>AVERAGE(C9:C11)</f>
        <v>25.820333480834961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8.5056667327880859</v>
      </c>
      <c r="L11" s="1">
        <f>K11-$K$7</f>
        <v>3.4526669184366856</v>
      </c>
      <c r="M11" s="27">
        <f>SQRT((D11*D11)+(H11*H11))</f>
        <v>0.20064242876834162</v>
      </c>
      <c r="N11" s="14"/>
      <c r="O11" s="37">
        <f>POWER(2,-L11)</f>
        <v>9.1336358465378922E-2</v>
      </c>
      <c r="P11" s="26">
        <f>M11/SQRT((COUNT(C9:C11)+COUNT(G9:G11)/2))</f>
        <v>9.45837479838888E-2</v>
      </c>
    </row>
    <row r="12" spans="2:16">
      <c r="B12" s="31" t="s">
        <v>10</v>
      </c>
      <c r="C12" s="30">
        <v>32.733001708984375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6"/>
    </row>
    <row r="13" spans="2:16">
      <c r="B13" s="31" t="s">
        <v>10</v>
      </c>
      <c r="C13" s="30">
        <v>32.748001098632812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10</v>
      </c>
      <c r="C14" s="30">
        <v>32.480998992919922</v>
      </c>
      <c r="D14" s="4">
        <f>STDEV(C12:C14)</f>
        <v>0.15001137459584227</v>
      </c>
      <c r="E14" s="1">
        <f>AVERAGE(C12:C14)</f>
        <v>32.654000600179039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13.511000315348308</v>
      </c>
      <c r="L14" s="1">
        <f>K14-$K$7</f>
        <v>8.4580005009969081</v>
      </c>
      <c r="M14" s="27">
        <f>SQRT((D14*D14)+(H14*H14))</f>
        <v>0.15050054197215429</v>
      </c>
      <c r="N14" s="14"/>
      <c r="O14" s="37">
        <f>POWER(2,-L14)</f>
        <v>2.8437286003624119E-3</v>
      </c>
      <c r="P14" s="26">
        <f>M14/SQRT((COUNT(C12:C14)+COUNT(G12:G14)/2))</f>
        <v>7.0946635867173952E-2</v>
      </c>
    </row>
    <row r="15" spans="2:16">
      <c r="B15" s="31" t="s">
        <v>11</v>
      </c>
      <c r="C15" s="30">
        <v>29.200000762939453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6"/>
    </row>
    <row r="16" spans="2:16">
      <c r="B16" s="31" t="s">
        <v>11</v>
      </c>
      <c r="C16" s="30">
        <v>29.485000610351563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</v>
      </c>
      <c r="C17" s="30"/>
      <c r="D17" s="4">
        <f>STDEV(C15:C17)</f>
        <v>0.20152532474223386</v>
      </c>
      <c r="E17" s="1">
        <f>AVERAGE(C15:C17)</f>
        <v>29.342500686645508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11.815167109171551</v>
      </c>
      <c r="L17" s="1">
        <f>K17-$K$7</f>
        <v>6.7621672948201503</v>
      </c>
      <c r="M17" s="27">
        <f>SQRT((D17*D17)+(H17*H17))</f>
        <v>0.20364135539222838</v>
      </c>
      <c r="N17" s="14"/>
      <c r="O17" s="37">
        <f>POWER(2,-L17)</f>
        <v>9.2126550162408231E-3</v>
      </c>
      <c r="P17" s="26">
        <f>M17/SQRT((COUNT(C15:C17)+COUNT(G15:G17)/2))</f>
        <v>0.10885088309371267</v>
      </c>
    </row>
    <row r="18" spans="2:16">
      <c r="B18" s="31" t="s">
        <v>12</v>
      </c>
      <c r="C18" s="30">
        <v>38.222000122070313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6"/>
    </row>
    <row r="19" spans="2:16">
      <c r="B19" s="31" t="s">
        <v>12</v>
      </c>
      <c r="C19" s="30">
        <v>32.53900146484375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12</v>
      </c>
      <c r="C20" t="s">
        <v>79</v>
      </c>
      <c r="D20" s="4">
        <f>STDEV(C18:C20)</f>
        <v>4.0184868879989466</v>
      </c>
      <c r="E20" s="1">
        <f>AVERAGE(C18:C20)</f>
        <v>35.380500793457031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17.451834360758465</v>
      </c>
      <c r="L20" s="1">
        <f>K20-$K$7</f>
        <v>12.398834546407064</v>
      </c>
      <c r="M20" s="27">
        <f>SQRT((D20*D20)+(H20*H20))</f>
        <v>4.018497630860308</v>
      </c>
      <c r="N20" s="14"/>
      <c r="O20" s="42">
        <f>POWER(2,-L20)</f>
        <v>1.8517352341925511E-4</v>
      </c>
      <c r="P20" s="26">
        <f>M20/SQRT((COUNT(C18:C20)+COUNT(G18:G20)/2))</f>
        <v>2.1479773348917219</v>
      </c>
    </row>
    <row r="21" spans="2:16">
      <c r="B21" s="31" t="s">
        <v>13</v>
      </c>
      <c r="C21" s="30">
        <v>25.118999481201172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6"/>
    </row>
    <row r="22" spans="2:16">
      <c r="B22" s="31" t="s">
        <v>13</v>
      </c>
      <c r="C22" s="30"/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13</v>
      </c>
      <c r="C23" s="30">
        <v>24.931999206542969</v>
      </c>
      <c r="D23" s="4">
        <f>STDEV(C21:C23)</f>
        <v>0.13222916229456233</v>
      </c>
      <c r="E23" s="1">
        <f>AVERAGE(C21:C23)</f>
        <v>25.02549934387207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8.0501658121744804</v>
      </c>
      <c r="L23" s="1">
        <f>K23-$K$7</f>
        <v>2.99716599782308</v>
      </c>
      <c r="M23" s="27">
        <f>SQRT((D23*D23)+(H23*H23))</f>
        <v>0.14440859160477529</v>
      </c>
      <c r="N23" s="14"/>
      <c r="O23" s="37">
        <f>POWER(2,-L23)</f>
        <v>0.12524578890977708</v>
      </c>
      <c r="P23" s="26">
        <f>M23/SQRT((COUNT(C21:C23)+COUNT(G21:G23)/2))</f>
        <v>7.7189639070232685E-2</v>
      </c>
    </row>
    <row r="24" spans="2:16">
      <c r="B24" s="31" t="s">
        <v>14</v>
      </c>
      <c r="C24" s="30">
        <v>32.284999847412109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6"/>
    </row>
    <row r="25" spans="2:16">
      <c r="B25" s="31" t="s">
        <v>14</v>
      </c>
      <c r="C25" s="30">
        <v>31.701999664306641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14</v>
      </c>
      <c r="C26" s="30"/>
      <c r="D26" s="4">
        <f>STDEV(C24:C26)</f>
        <v>0.41224338290687584</v>
      </c>
      <c r="E26" s="1">
        <f>AVERAGE(C24:C26)</f>
        <v>31.993499755859375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14.089166005452473</v>
      </c>
      <c r="L26" s="1">
        <f>K26-$K$7</f>
        <v>9.0361661911010724</v>
      </c>
      <c r="M26" s="27">
        <f>SQRT((D26*D26)+(H26*H26))</f>
        <v>0.41477935797500698</v>
      </c>
      <c r="N26" s="14"/>
      <c r="O26" s="42">
        <f>POWER(2,-L26)</f>
        <v>1.904771703184851E-3</v>
      </c>
      <c r="P26" s="26">
        <f>M26/SQRT((COUNT(C24:C26)+COUNT(G24:G26)/2))</f>
        <v>0.22170889266407684</v>
      </c>
    </row>
    <row r="27" spans="2:16">
      <c r="B27" s="31" t="s">
        <v>15</v>
      </c>
      <c r="C27" s="30">
        <v>27.23699951171875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6"/>
    </row>
    <row r="28" spans="2:16">
      <c r="B28" s="31" t="s">
        <v>15</v>
      </c>
      <c r="C28" s="30">
        <v>27.089000701904297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15</v>
      </c>
      <c r="C29" s="30">
        <v>26.902999877929688</v>
      </c>
      <c r="D29" s="4">
        <f>STDEV(C27:C29)</f>
        <v>0.16735974705032938</v>
      </c>
      <c r="E29" s="1">
        <f>AVERAGE(C27:C29)</f>
        <v>27.07633336385091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9.5603335698445626</v>
      </c>
      <c r="L29" s="1">
        <f>K29-$K$7</f>
        <v>4.5073337554931623</v>
      </c>
      <c r="M29" s="27">
        <f>SQRT((D29*D29)+(H29*H29))</f>
        <v>0.18893680567236301</v>
      </c>
      <c r="N29" s="14"/>
      <c r="O29" s="37">
        <f>POWER(2,-L29)</f>
        <v>4.3970088438122321E-2</v>
      </c>
      <c r="P29" s="26">
        <f>M29/SQRT((COUNT(C27:C29)+COUNT(G27:G29)/2))</f>
        <v>9.4468402836181506E-2</v>
      </c>
    </row>
    <row r="30" spans="2:16">
      <c r="B30" s="31" t="s">
        <v>16</v>
      </c>
      <c r="C30" s="30">
        <v>38.208999633789063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6"/>
    </row>
    <row r="31" spans="2:16">
      <c r="B31" s="31" t="s">
        <v>16</v>
      </c>
      <c r="C31" s="30">
        <v>37.866001129150391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16</v>
      </c>
      <c r="C32" s="30"/>
      <c r="D32" s="4">
        <f>STDEV(C30:C32)</f>
        <v>0.24253656856685035</v>
      </c>
      <c r="E32" s="1">
        <f>AVERAGE(C30:C32)</f>
        <v>38.037500381469727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20.011167526245117</v>
      </c>
      <c r="L32" s="1">
        <f>K32-$K$7</f>
        <v>14.958167711893717</v>
      </c>
      <c r="M32" s="27">
        <f>SQRT((D32*D32)+(H32*H32))</f>
        <v>0.25850789268008134</v>
      </c>
      <c r="N32" s="14"/>
      <c r="O32" s="37">
        <f>POWER(2,-L32)</f>
        <v>3.1415417705018167E-5</v>
      </c>
      <c r="P32" s="26">
        <f>M32/SQRT((COUNT(C30:C32)+COUNT(G30:G32)/2))</f>
        <v>0.13817828088368453</v>
      </c>
    </row>
    <row r="33" spans="2:16">
      <c r="B33" s="31" t="s">
        <v>17</v>
      </c>
      <c r="C33" s="30">
        <v>22.367000579833984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6"/>
    </row>
    <row r="34" spans="2:16">
      <c r="B34" s="31" t="s">
        <v>17</v>
      </c>
      <c r="C34" s="30">
        <v>22.354999542236328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17</v>
      </c>
      <c r="C35" s="30">
        <v>22.315000534057617</v>
      </c>
      <c r="D35" s="4">
        <f>STDEV(C33:C35)</f>
        <v>2.7227285087589453E-2</v>
      </c>
      <c r="E35" s="1">
        <f>AVERAGE(C33:C35)</f>
        <v>22.345666885375977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5.0270004272460937</v>
      </c>
      <c r="L35" s="1">
        <f>K35-$K$7</f>
        <v>-2.5999387105306582E-2</v>
      </c>
      <c r="M35" s="27">
        <f>SQRT((D35*D35)+(H35*H35))</f>
        <v>0.22615779595113236</v>
      </c>
      <c r="N35" s="14"/>
      <c r="O35" s="37">
        <f>POWER(2,-L35)</f>
        <v>1.018184767212934</v>
      </c>
      <c r="P35" s="26">
        <f>M35/SQRT((COUNT(C33:C35)+COUNT(G33:G35)/2))</f>
        <v>0.10661180742349949</v>
      </c>
    </row>
    <row r="36" spans="2:16">
      <c r="B36" s="31" t="s">
        <v>18</v>
      </c>
      <c r="C36" s="30"/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6"/>
    </row>
    <row r="37" spans="2:16">
      <c r="B37" s="31" t="s">
        <v>18</v>
      </c>
      <c r="C37" s="30">
        <v>33.256999969482422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18</v>
      </c>
      <c r="C38" s="30">
        <v>33.078998565673828</v>
      </c>
      <c r="D38" s="4">
        <f>STDEV(C36:C38)</f>
        <v>0.12586599969378159</v>
      </c>
      <c r="E38" s="1">
        <f>AVERAGE(C36:C38)</f>
        <v>33.167999267578125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15.266332626342773</v>
      </c>
      <c r="L38" s="1">
        <f>K38-$K$7</f>
        <v>10.213332811991373</v>
      </c>
      <c r="M38" s="27">
        <f>SQRT((D38*D38)+(H38*H38))</f>
        <v>0.12769730138420454</v>
      </c>
      <c r="N38" s="14"/>
      <c r="O38" s="37">
        <f>POWER(2,-L38)</f>
        <v>8.4232650750607732E-4</v>
      </c>
      <c r="P38" s="26">
        <f>M38/SQRT((COUNT(C36:C38)+COUNT(G36:G38)/2))</f>
        <v>6.8257078713615318E-2</v>
      </c>
    </row>
    <row r="39" spans="2:16">
      <c r="B39" s="31" t="s">
        <v>19</v>
      </c>
      <c r="C39" s="30">
        <v>26.100000381469727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6"/>
    </row>
    <row r="40" spans="2:16">
      <c r="B40" s="31" t="s">
        <v>19</v>
      </c>
      <c r="C40" s="30">
        <v>26.305999755859375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19</v>
      </c>
      <c r="C41" s="30">
        <v>26.392999649047852</v>
      </c>
      <c r="D41" s="4">
        <f>STDEV(C39:C41)</f>
        <v>0.15047330575279821</v>
      </c>
      <c r="E41" s="1">
        <f>AVERAGE(C39:C41)</f>
        <v>26.266333262125652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9.7049999237060547</v>
      </c>
      <c r="L41" s="1">
        <f>K41-$K$7</f>
        <v>4.6520001093546544</v>
      </c>
      <c r="M41" s="27">
        <f>SQRT((D41*D41)+(H41*H41))</f>
        <v>0.23275845967383099</v>
      </c>
      <c r="N41" s="14"/>
      <c r="O41" s="37">
        <f>POWER(2,-L41)</f>
        <v>3.9774838712485258E-2</v>
      </c>
      <c r="P41" s="26">
        <f>M41/SQRT((COUNT(C39:C41)+COUNT(G39:G41)/2))</f>
        <v>0.10972339014260098</v>
      </c>
    </row>
    <row r="42" spans="2:16">
      <c r="B42" s="31" t="s">
        <v>20</v>
      </c>
      <c r="C42" t="s">
        <v>79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6"/>
    </row>
    <row r="43" spans="2:16">
      <c r="B43" s="31" t="s">
        <v>20</v>
      </c>
      <c r="C43" s="30">
        <v>34.483001708984375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20</v>
      </c>
      <c r="C44" t="s">
        <v>79</v>
      </c>
      <c r="D44" s="4" t="e">
        <f>STDEV(C42:C44)</f>
        <v>#DIV/0!</v>
      </c>
      <c r="E44" s="1">
        <f>AVERAGE(C42:C44)</f>
        <v>34.483001708984375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15.377668380737305</v>
      </c>
      <c r="L44" s="1">
        <f>K44-$K$7</f>
        <v>10.324668566385904</v>
      </c>
      <c r="M44" s="27" t="e">
        <f>SQRT((D44*D44)+(H44*H44))</f>
        <v>#DIV/0!</v>
      </c>
      <c r="N44" s="14"/>
      <c r="O44" s="42">
        <f>POWER(2,-L44)</f>
        <v>7.7976738508659803E-4</v>
      </c>
      <c r="P44" s="26" t="e">
        <f>M44/SQRT((COUNT(C42:C44)+COUNT(G42:G44)/2))</f>
        <v>#DIV/0!</v>
      </c>
    </row>
    <row r="45" spans="2:16">
      <c r="B45" s="31" t="s">
        <v>21</v>
      </c>
      <c r="C45" s="30">
        <v>30.938999176025391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6"/>
    </row>
    <row r="46" spans="2:16">
      <c r="B46" s="31" t="s">
        <v>21</v>
      </c>
      <c r="C46" s="30">
        <v>31.666999816894531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21</v>
      </c>
      <c r="C47" s="30">
        <v>31.603000640869141</v>
      </c>
      <c r="D47" s="4">
        <f>STDEV(C45:C47)</f>
        <v>0.40310849923902914</v>
      </c>
      <c r="E47" s="1">
        <f>AVERAGE(C45:C47)</f>
        <v>31.402999877929688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14.479999542236328</v>
      </c>
      <c r="L47" s="1">
        <f>K47-$K$7</f>
        <v>9.4269997278849278</v>
      </c>
      <c r="M47" s="27">
        <f>SQRT((D47*D47)+(H47*H47))</f>
        <v>0.40601537831424794</v>
      </c>
      <c r="N47" s="14"/>
      <c r="O47" s="37">
        <f>POWER(2,-L47)</f>
        <v>1.4527480888886567E-3</v>
      </c>
      <c r="P47" s="26">
        <f>M47/SQRT((COUNT(C45:C47)+COUNT(G45:G47)/2))</f>
        <v>0.1913974848480175</v>
      </c>
    </row>
    <row r="48" spans="2:16">
      <c r="B48" s="31" t="s">
        <v>22</v>
      </c>
      <c r="C48" t="s">
        <v>79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6"/>
    </row>
    <row r="49" spans="2:16">
      <c r="B49" s="31" t="s">
        <v>22</v>
      </c>
      <c r="C49" s="30">
        <v>39.895000457763672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22</v>
      </c>
      <c r="C50" t="s">
        <v>79</v>
      </c>
      <c r="D50" s="4" t="e">
        <f>STDEV(C48:C50)</f>
        <v>#DIV/0!</v>
      </c>
      <c r="E50" s="1">
        <f>AVERAGE(C48:C50)</f>
        <v>39.895000457763672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21.022000630696613</v>
      </c>
      <c r="L50" s="1">
        <f>K50-$K$7</f>
        <v>15.969000816345213</v>
      </c>
      <c r="M50" s="27" t="e">
        <f>SQRT((D50*D50)+(H50*H50))</f>
        <v>#DIV/0!</v>
      </c>
      <c r="N50" s="14"/>
      <c r="O50" s="42">
        <f>POWER(2,-L50)</f>
        <v>1.5590202401379871E-5</v>
      </c>
      <c r="P50" s="26" t="e">
        <f>M50/SQRT((COUNT(C48:C50)+COUNT(G48:G50)/2))</f>
        <v>#DIV/0!</v>
      </c>
    </row>
    <row r="51" spans="2:16">
      <c r="B51" s="31" t="s">
        <v>23</v>
      </c>
      <c r="C51" s="30">
        <v>26.889999389648437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6"/>
    </row>
    <row r="52" spans="2:16">
      <c r="B52" s="31" t="s">
        <v>23</v>
      </c>
      <c r="C52" s="30">
        <v>26.429000854492187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23</v>
      </c>
      <c r="C53" s="30">
        <v>26.396999359130859</v>
      </c>
      <c r="D53" s="4">
        <f>STDEV(C51:C53)</f>
        <v>0.27586010198753752</v>
      </c>
      <c r="E53" s="1">
        <f>AVERAGE(C51:C53)</f>
        <v>26.57199986775716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8.5166664123535156</v>
      </c>
      <c r="L53" s="1">
        <f>K53-$K$7</f>
        <v>3.4636665980021153</v>
      </c>
      <c r="M53" s="27">
        <f>SQRT((D53*D53)+(H53*H53))</f>
        <v>0.3073810709250841</v>
      </c>
      <c r="N53" s="14"/>
      <c r="O53" s="37">
        <f>POWER(2,-L53)</f>
        <v>9.0642621841392254E-2</v>
      </c>
      <c r="P53" s="26">
        <f>M53/SQRT((COUNT(C51:C53)+COUNT(G51:G53)/2))</f>
        <v>0.14490082643967339</v>
      </c>
    </row>
    <row r="54" spans="2:16">
      <c r="B54" s="31" t="s">
        <v>24</v>
      </c>
      <c r="C54" s="30">
        <v>25.738000869750977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6"/>
    </row>
    <row r="55" spans="2:16">
      <c r="B55" s="31" t="s">
        <v>24</v>
      </c>
      <c r="C55" s="30">
        <v>25.556999206542969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24</v>
      </c>
      <c r="C56" s="30">
        <v>25.722999572753906</v>
      </c>
      <c r="D56" s="4">
        <f>STDEV(C54:C56)</f>
        <v>0.10045128386256424</v>
      </c>
      <c r="E56" s="1">
        <f>AVERAGE(C54:C56)</f>
        <v>25.672666549682617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8.6049995422363281</v>
      </c>
      <c r="L56" s="1">
        <f>K56-$K$7</f>
        <v>3.5519997278849278</v>
      </c>
      <c r="M56" s="27">
        <f>SQRT((D56*D56)+(H56*H56))</f>
        <v>0.10409525949821941</v>
      </c>
      <c r="N56" s="14"/>
      <c r="O56" s="37">
        <f>POWER(2,-L56)</f>
        <v>8.5259255761200442E-2</v>
      </c>
      <c r="P56" s="26">
        <f>M56/SQRT((COUNT(C54:C56)+COUNT(G54:G56)/2))</f>
        <v>4.9070975920376216E-2</v>
      </c>
    </row>
    <row r="57" spans="2:16">
      <c r="B57" s="31" t="s">
        <v>25</v>
      </c>
      <c r="C57" s="30"/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6"/>
    </row>
    <row r="58" spans="2:16">
      <c r="B58" s="31" t="s">
        <v>25</v>
      </c>
      <c r="C58" s="30">
        <v>38.025001525878906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25</v>
      </c>
      <c r="C59" s="30">
        <v>38.205001831054688</v>
      </c>
      <c r="D59" s="4">
        <f>STDEV(C57:C59)</f>
        <v>0.12727943640544293</v>
      </c>
      <c r="E59" s="1">
        <f>AVERAGE(C57:C59)</f>
        <v>38.115001678466797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8.8903350830078125</v>
      </c>
      <c r="L59" s="1">
        <f>K59-$K$7</f>
        <v>3.8373352686564122</v>
      </c>
      <c r="M59" s="27">
        <f>SQRT((D59*D59)+(H59*H59))</f>
        <v>0.13775495404401372</v>
      </c>
      <c r="N59" s="14"/>
      <c r="O59" s="37">
        <f>POWER(2,-L59)</f>
        <v>6.9959545716166222E-2</v>
      </c>
      <c r="P59" s="26">
        <f>M59/SQRT((COUNT(C57:C59)+COUNT(G57:G59)/2))</f>
        <v>7.3633120194784116E-2</v>
      </c>
    </row>
    <row r="60" spans="2:16">
      <c r="B60" s="31" t="s">
        <v>26</v>
      </c>
      <c r="C60" s="30">
        <v>25.124000549316406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6"/>
    </row>
    <row r="61" spans="2:16">
      <c r="B61" s="31" t="s">
        <v>26</v>
      </c>
      <c r="C61" s="30">
        <v>25.208999633789062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26</v>
      </c>
      <c r="C62" s="30">
        <v>24.759000778198242</v>
      </c>
      <c r="D62" s="4">
        <f>STDEV(C60:C62)</f>
        <v>0.23907761895486901</v>
      </c>
      <c r="E62" s="1">
        <f>AVERAGE(C60:C62)</f>
        <v>25.030666987101238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8.6860001881917341</v>
      </c>
      <c r="L62" s="1">
        <f>K62-$K$7</f>
        <v>3.6330003738403338</v>
      </c>
      <c r="M62" s="27">
        <f>SQRT((D62*D62)+(H62*H62))</f>
        <v>0.242298147493787</v>
      </c>
      <c r="N62" s="14"/>
      <c r="O62" s="37">
        <f>POWER(2,-L62)</f>
        <v>8.0604244779304515E-2</v>
      </c>
      <c r="P62" s="26">
        <f>M62/SQRT((COUNT(C60:C62)+COUNT(G60:G62)/2))</f>
        <v>0.11422044210786339</v>
      </c>
    </row>
    <row r="63" spans="2:16">
      <c r="B63" s="31" t="s">
        <v>27</v>
      </c>
      <c r="C63" s="30"/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6"/>
    </row>
    <row r="64" spans="2:16">
      <c r="B64" s="31" t="s">
        <v>27</v>
      </c>
      <c r="C64" s="30">
        <v>39.851001739501953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27</v>
      </c>
      <c r="C65" s="30">
        <v>38.804000854492188</v>
      </c>
      <c r="D65" s="4">
        <f>STDEV(C63:C65)</f>
        <v>0.74034142569872197</v>
      </c>
      <c r="E65" s="1">
        <f>AVERAGE(C63:C65)</f>
        <v>39.32750129699707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21.088834762573242</v>
      </c>
      <c r="L65" s="1">
        <f>K65-$K$7</f>
        <v>16.03583494822184</v>
      </c>
      <c r="M65" s="27">
        <f>SQRT((D65*D65)+(H65*H65))</f>
        <v>0.74034300196230529</v>
      </c>
      <c r="N65" s="14"/>
      <c r="O65" s="42">
        <f>POWER(2,-L65)</f>
        <v>1.4884446008649081E-5</v>
      </c>
      <c r="P65" s="26">
        <f>M65/SQRT((COUNT(C63:C65)+COUNT(G63:G65)/2))</f>
        <v>0.39572998029123629</v>
      </c>
    </row>
    <row r="66" spans="2:16">
      <c r="B66" s="31" t="s">
        <v>28</v>
      </c>
      <c r="C66" s="30">
        <v>24.697000503540039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6"/>
    </row>
    <row r="67" spans="2:16">
      <c r="B67" s="31" t="s">
        <v>28</v>
      </c>
      <c r="C67" s="30">
        <v>24.582000732421875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28</v>
      </c>
      <c r="C68" s="30">
        <v>24.635000228881836</v>
      </c>
      <c r="D68" s="4">
        <f>STDEV(C66:C68)</f>
        <v>5.7558561540880779E-2</v>
      </c>
      <c r="E68" s="1">
        <f>AVERAGE(C66:C68)</f>
        <v>24.63800048828125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8.7533337275187169</v>
      </c>
      <c r="L68" s="1">
        <f>K68-$K$7</f>
        <v>3.7003339131673165</v>
      </c>
      <c r="M68" s="27">
        <f>SQRT((D68*D68)+(H68*H68))</f>
        <v>6.4244050520793156E-2</v>
      </c>
      <c r="N68" s="14"/>
      <c r="O68" s="37">
        <f>POWER(2,-L68)</f>
        <v>7.6928718546814587E-2</v>
      </c>
      <c r="P68" s="26">
        <f>M68/SQRT((COUNT(C66:C68)+COUNT(G66:G68)/2))</f>
        <v>3.0284935849429328E-2</v>
      </c>
    </row>
    <row r="69" spans="2:16">
      <c r="B69" s="31" t="s">
        <v>29</v>
      </c>
      <c r="C69" s="30">
        <v>39.169998168945313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6"/>
    </row>
    <row r="70" spans="2:16">
      <c r="B70" s="31" t="s">
        <v>29</v>
      </c>
      <c r="C70" s="30">
        <v>34.002998352050781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29</v>
      </c>
      <c r="C71" t="s">
        <v>79</v>
      </c>
      <c r="D71" s="4">
        <f>STDEV(C69:C71)</f>
        <v>3.6536206089157726</v>
      </c>
      <c r="E71" s="1">
        <f>AVERAGE(C69:C71)</f>
        <v>36.586498260498047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17.876165390014648</v>
      </c>
      <c r="L71" s="1">
        <f>K71-$K$7</f>
        <v>12.823165575663248</v>
      </c>
      <c r="M71" s="27">
        <f>SQRT((D71*D71)+(H71*H71))</f>
        <v>3.6537741950674372</v>
      </c>
      <c r="N71" s="14"/>
      <c r="O71" s="42">
        <f>POWER(2,-L71)</f>
        <v>1.379883820182947E-4</v>
      </c>
      <c r="P71" s="26">
        <f>M71/SQRT((COUNT(C69:C71)+COUNT(G69:G71)/2))</f>
        <v>1.953024458082584</v>
      </c>
    </row>
    <row r="72" spans="2:16">
      <c r="B72" s="31" t="s">
        <v>30</v>
      </c>
      <c r="C72" s="30">
        <v>38.155998229980469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6"/>
    </row>
    <row r="73" spans="2:16">
      <c r="B73" s="31" t="s">
        <v>30</v>
      </c>
      <c r="C73" s="30">
        <v>39.501998901367188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30</v>
      </c>
      <c r="C74" t="s">
        <v>79</v>
      </c>
      <c r="D74" s="4">
        <f>STDEV(C72:C74)</f>
        <v>0.95176620221919461</v>
      </c>
      <c r="E74" s="1">
        <f>AVERAGE(C72:C74)</f>
        <v>38.828998565673828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17.833331425984699</v>
      </c>
      <c r="L74" s="1">
        <f>K74-$K$7</f>
        <v>12.780331611633299</v>
      </c>
      <c r="M74" s="27">
        <f>SQRT((D74*D74)+(H74*H74))</f>
        <v>0.95252466885202458</v>
      </c>
      <c r="N74" s="14"/>
      <c r="O74" s="42">
        <f>POWER(2,-L74)</f>
        <v>1.4214671589566889E-4</v>
      </c>
      <c r="P74" s="26">
        <f>M74/SQRT((COUNT(C72:C74)+COUNT(G72:G74)/2))</f>
        <v>0.50914585189922579</v>
      </c>
    </row>
    <row r="75" spans="2:16">
      <c r="B75" s="31" t="s">
        <v>31</v>
      </c>
      <c r="C75" t="s">
        <v>79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6"/>
    </row>
    <row r="76" spans="2:16">
      <c r="B76" s="31" t="s">
        <v>31</v>
      </c>
      <c r="C76" s="30">
        <v>33.26300048828125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31</v>
      </c>
      <c r="C77" s="30">
        <v>33.238998413085937</v>
      </c>
      <c r="D77" s="4">
        <f>STDEV(C75:C77)</f>
        <v>1.6972030133154896E-2</v>
      </c>
      <c r="E77" s="1">
        <f>AVERAGE(C75:C77)</f>
        <v>33.250999450683594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15.012666066487629</v>
      </c>
      <c r="L77" s="1">
        <f>K77-$K$7</f>
        <v>9.9596662521362287</v>
      </c>
      <c r="M77" s="27">
        <f>SQRT((D77*D77)+(H77*H77))</f>
        <v>5.5158093285966506E-2</v>
      </c>
      <c r="N77" s="14"/>
      <c r="O77" s="37">
        <f>POWER(2,-L77)</f>
        <v>1.0042497014753019E-3</v>
      </c>
      <c r="P77" s="26">
        <f>M77/SQRT((COUNT(C75:C77)+COUNT(G75:G77)/2))</f>
        <v>2.9483241026257531E-2</v>
      </c>
    </row>
    <row r="78" spans="2:16">
      <c r="B78" s="31" t="s">
        <v>32</v>
      </c>
      <c r="C78" s="30">
        <v>25.270999908447266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6"/>
    </row>
    <row r="79" spans="2:16">
      <c r="B79" s="31" t="s">
        <v>32</v>
      </c>
      <c r="C79" s="30">
        <v>25.177999496459961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32</v>
      </c>
      <c r="C80" s="30">
        <v>25.195999145507813</v>
      </c>
      <c r="D80" s="4">
        <f>STDEV(C78:C80)</f>
        <v>4.9325751281918781E-2</v>
      </c>
      <c r="E80" s="1">
        <f>AVERAGE(C78:C80)</f>
        <v>25.214999516805012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6.4426657358805315</v>
      </c>
      <c r="L80" s="1">
        <f>K80-$K$7</f>
        <v>1.3896659215291312</v>
      </c>
      <c r="M80" s="27">
        <f>SQRT((D80*D80)+(H80*H80))</f>
        <v>7.8761414685587713E-2</v>
      </c>
      <c r="N80" s="14"/>
      <c r="O80" s="37">
        <f>POWER(2,-L80)</f>
        <v>0.38165316973453434</v>
      </c>
      <c r="P80" s="26">
        <f>M80/SQRT((COUNT(C78:C80)+COUNT(G78:G80)/2))</f>
        <v>3.7128486946683206E-2</v>
      </c>
    </row>
    <row r="81" spans="2:16">
      <c r="B81" s="31" t="s">
        <v>33</v>
      </c>
      <c r="C81" t="s">
        <v>79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6"/>
    </row>
    <row r="82" spans="2:16">
      <c r="B82" s="31" t="s">
        <v>33</v>
      </c>
      <c r="C82" t="s">
        <v>79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33</v>
      </c>
      <c r="C83" s="30">
        <v>33.160999298095703</v>
      </c>
      <c r="D83" s="4" t="e">
        <f>STDEV(C81:C83)</f>
        <v>#DIV/0!</v>
      </c>
      <c r="E83" s="1">
        <f>AVERAGE(C81:C83)</f>
        <v>33.160999298095703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14.369332631429035</v>
      </c>
      <c r="L83" s="1">
        <f>K83-$K$7</f>
        <v>9.3163328170776349</v>
      </c>
      <c r="M83" s="27" t="e">
        <f>SQRT((D83*D83)+(H83*H83))</f>
        <v>#DIV/0!</v>
      </c>
      <c r="N83" s="14"/>
      <c r="O83" s="42">
        <f>POWER(2,-L83)</f>
        <v>1.5685716899591503E-3</v>
      </c>
      <c r="P83" s="26" t="e">
        <f>M83/SQRT((COUNT(C81:C83)+COUNT(G81:G83)/2))</f>
        <v>#DIV/0!</v>
      </c>
    </row>
    <row r="84" spans="2:16">
      <c r="B84" s="31" t="s">
        <v>34</v>
      </c>
      <c r="C84" s="30">
        <v>25.934000015258789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6"/>
    </row>
    <row r="85" spans="2:16">
      <c r="B85" s="31" t="s">
        <v>34</v>
      </c>
      <c r="C85" s="30">
        <v>26.194000244140625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1" t="s">
        <v>34</v>
      </c>
      <c r="C86" s="30">
        <v>25.635000228881836</v>
      </c>
      <c r="D86" s="4">
        <f>STDEV(C84:C86)</f>
        <v>0.27972665476962338</v>
      </c>
      <c r="E86" s="1">
        <f>AVERAGE(C84:C86)</f>
        <v>25.921000162760418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8.6804997126261405</v>
      </c>
      <c r="L86" s="1">
        <f>K86-$K$7</f>
        <v>3.6274998982747402</v>
      </c>
      <c r="M86" s="27">
        <f>SQRT((D86*D86)+(H86*H86))</f>
        <v>0.27973469961167841</v>
      </c>
      <c r="N86" s="14"/>
      <c r="O86" s="37">
        <f>POWER(2,-L86)</f>
        <v>8.0912146262641593E-2</v>
      </c>
      <c r="P86" s="26">
        <f>M86/SQRT((COUNT(C84:C86)+COUNT(G84:G86)/2))</f>
        <v>0.1398673498058392</v>
      </c>
    </row>
    <row r="87" spans="2:16">
      <c r="B87" s="31" t="s">
        <v>35</v>
      </c>
      <c r="C87" s="30">
        <v>37.243000030517578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6"/>
    </row>
    <row r="88" spans="2:16">
      <c r="B88" s="31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35</v>
      </c>
      <c r="C89" t="s">
        <v>79</v>
      </c>
      <c r="D89" s="4" t="e">
        <f>STDEV(C87:C89)</f>
        <v>#DIV/0!</v>
      </c>
      <c r="E89" s="1">
        <f>AVERAGE(C87:C89)</f>
        <v>37.243000030517578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4.8656660715738909</v>
      </c>
      <c r="L89" s="1">
        <f>K89-$K$7</f>
        <v>-0.18733374277750947</v>
      </c>
      <c r="M89" s="27" t="e">
        <f>SQRT((D89*D89)+(H89*H89))</f>
        <v>#DIV/0!</v>
      </c>
      <c r="N89" s="14"/>
      <c r="O89" s="42">
        <f>POWER(2,-L89)</f>
        <v>1.1386574074902891</v>
      </c>
      <c r="P89" s="26" t="e">
        <f>M89/SQRT((COUNT(C87:C89)+COUNT(G87:G89)/2))</f>
        <v>#DIV/0!</v>
      </c>
    </row>
    <row r="90" spans="2:16">
      <c r="B90" s="31" t="s">
        <v>36</v>
      </c>
      <c r="C90" s="30">
        <v>38.955001831054688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6"/>
    </row>
    <row r="91" spans="2:16">
      <c r="B91" s="31" t="s">
        <v>36</v>
      </c>
      <c r="C91" s="30">
        <v>39.790000915527344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36</v>
      </c>
      <c r="C92" t="s">
        <v>79</v>
      </c>
      <c r="D92" s="4">
        <f>STDEV(C90:C92)</f>
        <v>0.59043351491517404</v>
      </c>
      <c r="E92" s="1">
        <f>AVERAGE(C90:C92)</f>
        <v>39.372501373291016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9.7785008748372384</v>
      </c>
      <c r="L92" s="1">
        <f>K92-$K$7</f>
        <v>4.7255010604858381</v>
      </c>
      <c r="M92" s="27">
        <f>SQRT((D92*D92)+(H92*H92))</f>
        <v>0.73995456317926622</v>
      </c>
      <c r="N92" s="14"/>
      <c r="O92" s="42">
        <f>POWER(2,-L92)</f>
        <v>3.7799185023692679E-2</v>
      </c>
      <c r="P92" s="26">
        <f>M92/SQRT((COUNT(C90:C92)+COUNT(G90:G92)/2))</f>
        <v>0.3955223510281124</v>
      </c>
    </row>
    <row r="93" spans="2:16">
      <c r="B93" s="31" t="s">
        <v>37</v>
      </c>
      <c r="C93" s="30">
        <v>32.483001708984375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6"/>
    </row>
    <row r="94" spans="2:16">
      <c r="B94" s="31" t="s">
        <v>37</v>
      </c>
      <c r="C94" s="30"/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37</v>
      </c>
      <c r="C95" s="30">
        <v>33.506000518798828</v>
      </c>
      <c r="D95" s="4">
        <f>STDEV(C93:C95)</f>
        <v>0.72336939556556701</v>
      </c>
      <c r="E95" s="1">
        <f>AVERAGE(C93:C95)</f>
        <v>32.994501113891602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14.743167241414387</v>
      </c>
      <c r="L95" s="1">
        <f>K95-$K$7</f>
        <v>9.6901674270629865</v>
      </c>
      <c r="M95" s="27">
        <f>SQRT((D95*D95)+(H95*H95))</f>
        <v>0.72346431051044535</v>
      </c>
      <c r="N95" s="14"/>
      <c r="O95" s="42">
        <f>POWER(2,-L95)</f>
        <v>1.2105115607703818E-3</v>
      </c>
      <c r="P95" s="26">
        <f>M95/SQRT((COUNT(C93:C95)+COUNT(G93:G95)/2))</f>
        <v>0.38670794021267491</v>
      </c>
    </row>
    <row r="96" spans="2:16">
      <c r="B96" s="31" t="s">
        <v>38</v>
      </c>
      <c r="C96" s="30">
        <v>29.129999160766602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6"/>
    </row>
    <row r="97" spans="2:16">
      <c r="B97" s="31" t="s">
        <v>38</v>
      </c>
      <c r="C97" s="30">
        <v>29.416999816894531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1" t="s">
        <v>38</v>
      </c>
      <c r="C98" s="30">
        <v>29.799999237060547</v>
      </c>
      <c r="D98" s="4">
        <f>STDEV(C96:C98)</f>
        <v>0.33614432284840068</v>
      </c>
      <c r="E98" s="1">
        <f>AVERAGE(C96:C98)</f>
        <v>29.448999404907227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12.094666163126629</v>
      </c>
      <c r="L98" s="1">
        <f>K98-$K$7</f>
        <v>7.0416663487752285</v>
      </c>
      <c r="M98" s="27">
        <f>SQRT((D98*D98)+(H98*H98))</f>
        <v>0.33669324544374074</v>
      </c>
      <c r="N98" s="14"/>
      <c r="O98" s="37">
        <f>POWER(2,-L98)</f>
        <v>7.5900949627060446E-3</v>
      </c>
      <c r="P98" s="26">
        <f>M98/SQRT((COUNT(C96:C98)+COUNT(G96:G98)/2))</f>
        <v>0.15871871802198384</v>
      </c>
    </row>
    <row r="99" spans="2:16">
      <c r="B99" s="31" t="s">
        <v>39</v>
      </c>
      <c r="C99" s="30">
        <v>39.997001647949219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6"/>
    </row>
    <row r="100" spans="2:16">
      <c r="B100" s="31" t="s">
        <v>39</v>
      </c>
      <c r="C100" t="s">
        <v>79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1" t="s">
        <v>39</v>
      </c>
      <c r="C101" t="s">
        <v>79</v>
      </c>
      <c r="D101" s="4" t="e">
        <f>STDEV(C99:C101)</f>
        <v>#DIV/0!</v>
      </c>
      <c r="E101" s="1">
        <f>AVERAGE(C99:C101)</f>
        <v>39.997001647949219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21.051335016886394</v>
      </c>
      <c r="L101" s="1">
        <f>K101-$K$7</f>
        <v>15.998335202534994</v>
      </c>
      <c r="M101" s="27" t="e">
        <f>SQRT((D101*D101)+(H101*H101))</f>
        <v>#DIV/0!</v>
      </c>
      <c r="N101" s="14"/>
      <c r="O101" s="42">
        <f>POWER(2,-L101)</f>
        <v>1.5276407100298558E-5</v>
      </c>
      <c r="P101" s="26" t="e">
        <f>M101/SQRT((COUNT(C99:C101)+COUNT(G99:G101)/2))</f>
        <v>#DIV/0!</v>
      </c>
    </row>
    <row r="102" spans="2:16">
      <c r="B102" s="31" t="s">
        <v>40</v>
      </c>
      <c r="C102" s="30">
        <v>23.774999618530273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6"/>
    </row>
    <row r="103" spans="2:16">
      <c r="B103" s="31" t="s">
        <v>40</v>
      </c>
      <c r="C103" s="30">
        <v>23.775999069213867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1" t="s">
        <v>40</v>
      </c>
      <c r="C104" s="30">
        <v>23.858999252319336</v>
      </c>
      <c r="D104" s="4">
        <f>STDEV(C102:C104)</f>
        <v>4.8211284595183881E-2</v>
      </c>
      <c r="E104" s="1">
        <f>AVERAGE(C102:C104)</f>
        <v>23.803332646687824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6.1343326568603516</v>
      </c>
      <c r="L104" s="1">
        <f>K104-$K$7</f>
        <v>1.0813328425089512</v>
      </c>
      <c r="M104" s="27">
        <f>SQRT((D104*D104)+(H104*H104))</f>
        <v>6.1484392543542918E-2</v>
      </c>
      <c r="N104" s="14"/>
      <c r="O104" s="37">
        <f>POWER(2,-L104)</f>
        <v>0.47259201463854489</v>
      </c>
      <c r="P104" s="26">
        <f>M104/SQRT((COUNT(C102:C104)+COUNT(G102:G104)/2))</f>
        <v>2.8984020603116532E-2</v>
      </c>
    </row>
    <row r="105" spans="2:16">
      <c r="B105" s="31" t="s">
        <v>41</v>
      </c>
      <c r="C105" s="30">
        <v>32.160999298095703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6"/>
    </row>
    <row r="106" spans="2:16">
      <c r="B106" s="31" t="s">
        <v>41</v>
      </c>
      <c r="C106" s="30">
        <v>36.859001159667969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6"/>
    </row>
    <row r="107" spans="2:16" ht="15.75">
      <c r="B107" s="31" t="s">
        <v>41</v>
      </c>
      <c r="C107" t="s">
        <v>79</v>
      </c>
      <c r="D107" s="4">
        <f>STDEV(C105:C107)</f>
        <v>3.321988974344773</v>
      </c>
      <c r="E107" s="1">
        <f>AVERAGE(C105:C107)</f>
        <v>34.510000228881836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15.696666717529297</v>
      </c>
      <c r="L107" s="1">
        <f>K107-$K$7</f>
        <v>10.643666903177897</v>
      </c>
      <c r="M107" s="27">
        <f>SQRT((D107*D107)+(H107*H107))</f>
        <v>3.3220493763597374</v>
      </c>
      <c r="N107" s="14"/>
      <c r="O107" s="42">
        <f>POWER(2,-L107)</f>
        <v>6.2508200754903822E-4</v>
      </c>
      <c r="P107" s="26">
        <f>M107/SQRT((COUNT(C105:C107)+COUNT(G105:G107)/2))</f>
        <v>1.7757100840405966</v>
      </c>
    </row>
    <row r="108" spans="2:16">
      <c r="B108" s="31" t="s">
        <v>42</v>
      </c>
      <c r="C108" s="30">
        <v>26.229000091552734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6"/>
    </row>
    <row r="109" spans="2:16">
      <c r="B109" s="31" t="s">
        <v>42</v>
      </c>
      <c r="C109" s="30">
        <v>26.267999649047852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6"/>
    </row>
    <row r="110" spans="2:16" ht="15.75">
      <c r="B110" s="31" t="s">
        <v>42</v>
      </c>
      <c r="C110" s="30">
        <v>26.052999496459961</v>
      </c>
      <c r="D110" s="4">
        <f>STDEV(C108:C110)</f>
        <v>0.11454419858046179</v>
      </c>
      <c r="E110" s="1">
        <f>AVERAGE(C108:C110)</f>
        <v>26.183333079020183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7.4919999440511091</v>
      </c>
      <c r="L110" s="1">
        <f>K110-$K$7</f>
        <v>2.4390001296997088</v>
      </c>
      <c r="M110" s="27">
        <f>SQRT((D110*D110)+(H110*H110))</f>
        <v>0.13311930408583086</v>
      </c>
      <c r="N110" s="14"/>
      <c r="O110" s="37">
        <f>POWER(2,-L110)</f>
        <v>0.18441141555658583</v>
      </c>
      <c r="P110" s="26">
        <f>M110/SQRT((COUNT(C108:C110)+COUNT(G108:G110)/2))</f>
        <v>6.2753041750616731E-2</v>
      </c>
    </row>
    <row r="111" spans="2:16">
      <c r="B111" s="31" t="s">
        <v>43</v>
      </c>
      <c r="C111" s="30">
        <v>36.590999603271484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6"/>
    </row>
    <row r="112" spans="2:16">
      <c r="B112" s="31" t="s">
        <v>43</v>
      </c>
      <c r="C112" t="s">
        <v>79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6"/>
    </row>
    <row r="113" spans="2:16" ht="15.75">
      <c r="B113" s="31" t="s">
        <v>43</v>
      </c>
      <c r="C113" s="30">
        <v>39.402000427246094</v>
      </c>
      <c r="D113" s="4">
        <f>STDEV(C111:C113)</f>
        <v>1.9876777445534188</v>
      </c>
      <c r="E113" s="1">
        <f>AVERAGE(C111:C113)</f>
        <v>37.996500015258789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16.696500142415363</v>
      </c>
      <c r="L113" s="1">
        <f>K113-$K$7</f>
        <v>11.643500328063963</v>
      </c>
      <c r="M113" s="27">
        <f>SQRT((D113*D113)+(H113*H113))</f>
        <v>1.9884958784653808</v>
      </c>
      <c r="N113" s="14"/>
      <c r="O113" s="42">
        <f>POWER(2,-L113)</f>
        <v>3.1257709217677633E-4</v>
      </c>
      <c r="P113" s="26">
        <f>M113/SQRT((COUNT(C111:C113)+COUNT(G111:G113)/2))</f>
        <v>1.0628957560327899</v>
      </c>
    </row>
    <row r="114" spans="2:16">
      <c r="B114" s="31" t="s">
        <v>44</v>
      </c>
      <c r="C114" s="30">
        <v>27.552999496459961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6"/>
    </row>
    <row r="115" spans="2:16">
      <c r="B115" s="31" t="s">
        <v>44</v>
      </c>
      <c r="C115" s="30">
        <v>27.783000946044922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6"/>
    </row>
    <row r="116" spans="2:16" ht="15.75">
      <c r="B116" s="31" t="s">
        <v>44</v>
      </c>
      <c r="C116" s="30">
        <v>27.580999374389648</v>
      </c>
      <c r="D116" s="4">
        <f>STDEV(C114:C116)</f>
        <v>0.12549189543981271</v>
      </c>
      <c r="E116" s="1">
        <f>AVERAGE(C114:C116)</f>
        <v>27.638999938964844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9.9933331807454415</v>
      </c>
      <c r="L116" s="1">
        <f>K116-$K$7</f>
        <v>4.9403333663940412</v>
      </c>
      <c r="M116" s="27">
        <f>SQRT((D116*D116)+(H116*H116))</f>
        <v>0.1659202059141901</v>
      </c>
      <c r="N116" s="14"/>
      <c r="O116" s="37">
        <f>POWER(2,-L116)</f>
        <v>3.2569528251450715E-2</v>
      </c>
      <c r="P116" s="26">
        <f>M116/SQRT((COUNT(C114:C116)+COUNT(G114:G116)/2))</f>
        <v>7.8215535158528096E-2</v>
      </c>
    </row>
    <row r="117" spans="2:16">
      <c r="B117" s="31" t="s">
        <v>45</v>
      </c>
      <c r="C117" s="30">
        <v>31.700000762939453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6"/>
    </row>
    <row r="118" spans="2:16">
      <c r="B118" s="31" t="s">
        <v>45</v>
      </c>
      <c r="C118" s="30">
        <v>33.153999328613281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6"/>
    </row>
    <row r="119" spans="2:16" ht="15.75">
      <c r="B119" s="31" t="s">
        <v>45</v>
      </c>
      <c r="C119" t="s">
        <v>79</v>
      </c>
      <c r="D119" s="4">
        <f>STDEV(C117:C119)</f>
        <v>1.0281322456234776</v>
      </c>
      <c r="E119" s="1">
        <f>AVERAGE(C117:C119)</f>
        <v>32.427000045776367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13.613666534423828</v>
      </c>
      <c r="L119" s="1">
        <f>K119-$K$7</f>
        <v>8.5606667200724278</v>
      </c>
      <c r="M119" s="27">
        <f>SQRT((D119*D119)+(H119*H119))</f>
        <v>1.0285729214433901</v>
      </c>
      <c r="N119" s="14"/>
      <c r="O119" s="42">
        <f>POWER(2,-L119)</f>
        <v>2.6483936284393398E-3</v>
      </c>
      <c r="P119" s="26">
        <f>M119/SQRT((COUNT(C117:C119)+COUNT(G117:G119)/2))</f>
        <v>0.54979535276490188</v>
      </c>
    </row>
    <row r="120" spans="2:16">
      <c r="B120" s="31" t="s">
        <v>46</v>
      </c>
      <c r="C120" s="30">
        <v>29.201999664306641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6"/>
    </row>
    <row r="121" spans="2:16">
      <c r="B121" s="31" t="s">
        <v>46</v>
      </c>
      <c r="C121" s="30">
        <v>29.666999816894531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6"/>
    </row>
    <row r="122" spans="2:16" ht="15.75">
      <c r="B122" s="31" t="s">
        <v>46</v>
      </c>
      <c r="C122" s="30">
        <v>29.565000534057617</v>
      </c>
      <c r="D122" s="4">
        <f>STDEV(C120:C122)</f>
        <v>0.24440356893381524</v>
      </c>
      <c r="E122" s="1">
        <f>AVERAGE(C120:C122)</f>
        <v>29.478000005086262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11.126667022705078</v>
      </c>
      <c r="L122" s="1">
        <f>K122-$K$7</f>
        <v>6.0736672083536778</v>
      </c>
      <c r="M122" s="27">
        <f>SQRT((D122*D122)+(H122*H122))</f>
        <v>0.24614916344625595</v>
      </c>
      <c r="N122" s="14"/>
      <c r="O122" s="37">
        <f>POWER(2,-L122)</f>
        <v>1.4847180439872631E-2</v>
      </c>
      <c r="P122" s="26">
        <f>M122/SQRT((COUNT(C120:C122)+COUNT(G120:G122)/2))</f>
        <v>0.11603582843749563</v>
      </c>
    </row>
    <row r="123" spans="2:16">
      <c r="B123" s="31" t="s">
        <v>47</v>
      </c>
      <c r="C123" t="s">
        <v>79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6"/>
    </row>
    <row r="124" spans="2:16">
      <c r="B124" s="31" t="s">
        <v>47</v>
      </c>
      <c r="C124" t="s">
        <v>79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6"/>
    </row>
    <row r="125" spans="2:16" ht="15.75">
      <c r="B125" s="31" t="s">
        <v>47</v>
      </c>
      <c r="C125" t="s">
        <v>79</v>
      </c>
      <c r="D125" s="4" t="e">
        <f>STDEV(C123:C125)</f>
        <v>#DIV/0!</v>
      </c>
      <c r="E125" s="1" t="e">
        <f>AVERAGE(C123:C125)</f>
        <v>#DIV/0!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 t="e">
        <f>E125-I125</f>
        <v>#DIV/0!</v>
      </c>
      <c r="L125" s="1" t="e">
        <f>K125-$K$7</f>
        <v>#DIV/0!</v>
      </c>
      <c r="M125" s="27" t="e">
        <f>SQRT((D125*D125)+(H125*H125))</f>
        <v>#DIV/0!</v>
      </c>
      <c r="N125" s="14"/>
      <c r="O125" s="42" t="e">
        <f>POWER(2,-L125)</f>
        <v>#DIV/0!</v>
      </c>
      <c r="P125" s="26" t="e">
        <f>M125/SQRT((COUNT(C123:C125)+COUNT(G123:G125)/2))</f>
        <v>#DIV/0!</v>
      </c>
    </row>
    <row r="126" spans="2:16">
      <c r="B126" s="31" t="s">
        <v>48</v>
      </c>
      <c r="C126" s="30">
        <v>23.184999465942383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6"/>
    </row>
    <row r="127" spans="2:16">
      <c r="B127" s="31" t="s">
        <v>48</v>
      </c>
      <c r="C127" s="30">
        <v>23.350000381469727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6"/>
    </row>
    <row r="128" spans="2:16" ht="15.75">
      <c r="B128" s="31" t="s">
        <v>48</v>
      </c>
      <c r="C128" s="30">
        <v>23.288000106811523</v>
      </c>
      <c r="D128" s="4">
        <f>STDEV(C126:C128)</f>
        <v>8.3345134033135509E-2</v>
      </c>
      <c r="E128" s="1">
        <f>AVERAGE(C126:C128)</f>
        <v>23.274333318074543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6.1389999389648437</v>
      </c>
      <c r="L128" s="1">
        <f>K128-$K$7</f>
        <v>1.0860001246134434</v>
      </c>
      <c r="M128" s="27">
        <f>SQRT((D128*D128)+(H128*H128))</f>
        <v>8.5456151120506224E-2</v>
      </c>
      <c r="N128" s="14"/>
      <c r="O128" s="37">
        <f>POWER(2,-L128)</f>
        <v>0.47106559626389649</v>
      </c>
      <c r="P128" s="26">
        <f>M128/SQRT((COUNT(C126:C128)+COUNT(G126:G128)/2))</f>
        <v>4.0284415967608227E-2</v>
      </c>
    </row>
    <row r="129" spans="2:16">
      <c r="B129" s="31" t="s">
        <v>49</v>
      </c>
      <c r="C129" t="s">
        <v>79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6"/>
    </row>
    <row r="130" spans="2:16">
      <c r="B130" s="31" t="s">
        <v>49</v>
      </c>
      <c r="C130" t="s">
        <v>79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6"/>
    </row>
    <row r="131" spans="2:16" ht="15.75">
      <c r="B131" s="31" t="s">
        <v>49</v>
      </c>
      <c r="C131" s="30">
        <v>33.145000457763672</v>
      </c>
      <c r="D131" s="4" t="e">
        <f t="shared" ref="D131" si="0">STDEV(C129:C131)</f>
        <v>#DIV/0!</v>
      </c>
      <c r="E131" s="1">
        <f t="shared" ref="E131" si="1">AVERAGE(C129:C131)</f>
        <v>33.145000457763672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13.827667236328125</v>
      </c>
      <c r="L131" s="1">
        <f t="shared" ref="L131" si="5">K131-$K$7</f>
        <v>8.7746674219767247</v>
      </c>
      <c r="M131" s="27" t="e">
        <f t="shared" ref="M131" si="6">SQRT((D131*D131)+(H131*H131))</f>
        <v>#DIV/0!</v>
      </c>
      <c r="N131" s="14"/>
      <c r="O131" s="42">
        <f t="shared" ref="O131" si="7">POWER(2,-L131)</f>
        <v>2.2832943605492497E-3</v>
      </c>
      <c r="P131" s="26" t="e">
        <f t="shared" ref="P131" si="8">M131/SQRT((COUNT(C129:C131)+COUNT(G129:G131)/2))</f>
        <v>#DIV/0!</v>
      </c>
    </row>
    <row r="132" spans="2:16">
      <c r="B132" s="31" t="s">
        <v>50</v>
      </c>
      <c r="C132" s="30">
        <v>24.832000732421875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6"/>
    </row>
    <row r="133" spans="2:16">
      <c r="B133" s="31" t="s">
        <v>50</v>
      </c>
      <c r="C133" s="30">
        <v>24.815000534057617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6"/>
    </row>
    <row r="134" spans="2:16" ht="15.75">
      <c r="B134" s="31" t="s">
        <v>50</v>
      </c>
      <c r="C134" s="30">
        <v>24.670000076293945</v>
      </c>
      <c r="D134" s="4">
        <f t="shared" ref="D134" si="9">STDEV(C132:C134)</f>
        <v>8.9030287058186205E-2</v>
      </c>
      <c r="E134" s="1">
        <f t="shared" ref="E134" si="10">AVERAGE(C132:C134)</f>
        <v>24.77233378092448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7.9023342132568359</v>
      </c>
      <c r="L134" s="1">
        <f t="shared" ref="L134" si="14">K134-$K$7</f>
        <v>2.8493343989054356</v>
      </c>
      <c r="M134" s="27">
        <f t="shared" ref="M134" si="15">SQRT((D134*D134)+(H134*H134))</f>
        <v>8.9305058613336291E-2</v>
      </c>
      <c r="N134" s="14"/>
      <c r="O134" s="37">
        <f t="shared" ref="O134" si="16">POWER(2,-L134)</f>
        <v>0.13876018757684097</v>
      </c>
      <c r="P134" s="26">
        <f t="shared" ref="P134" si="17">M134/SQRT((COUNT(C132:C134)+COUNT(G132:G134)/2))</f>
        <v>4.2098808359834795E-2</v>
      </c>
    </row>
    <row r="135" spans="2:16">
      <c r="B135" s="31" t="s">
        <v>51</v>
      </c>
      <c r="C135" s="30">
        <v>32.220001220703125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6"/>
    </row>
    <row r="136" spans="2:16">
      <c r="B136" s="31" t="s">
        <v>51</v>
      </c>
      <c r="C136" s="30">
        <v>33.174999237060547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6"/>
    </row>
    <row r="137" spans="2:16" ht="15.75">
      <c r="B137" s="31" t="s">
        <v>51</v>
      </c>
      <c r="C137" s="30"/>
      <c r="D137" s="4">
        <f t="shared" ref="D137" si="18">STDEV(C135:C137)</f>
        <v>0.67528557338603445</v>
      </c>
      <c r="E137" s="1">
        <f t="shared" ref="E137" si="19">AVERAGE(C135:C137)</f>
        <v>32.697500228881836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13.874833424886067</v>
      </c>
      <c r="L137" s="1">
        <f t="shared" ref="L137" si="23">K137-$K$7</f>
        <v>8.8218336105346662</v>
      </c>
      <c r="M137" s="27">
        <f t="shared" ref="M137" si="24">SQRT((D137*D137)+(H137*H137))</f>
        <v>0.67945047259508806</v>
      </c>
      <c r="N137" s="14"/>
      <c r="O137" s="42">
        <f t="shared" ref="O137" si="25">POWER(2,-L137)</f>
        <v>2.2098534132221972E-3</v>
      </c>
      <c r="P137" s="26">
        <f t="shared" ref="P137" si="26">M137/SQRT((COUNT(C135:C137)+COUNT(G135:G137)/2))</f>
        <v>0.36318155424749382</v>
      </c>
    </row>
    <row r="138" spans="2:16">
      <c r="B138" s="31" t="s">
        <v>52</v>
      </c>
      <c r="C138" s="30">
        <v>22.475000381469727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6"/>
    </row>
    <row r="139" spans="2:16">
      <c r="B139" s="31" t="s">
        <v>52</v>
      </c>
      <c r="C139" s="30">
        <v>22.700000762939453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6"/>
    </row>
    <row r="140" spans="2:16" ht="15.75">
      <c r="B140" s="31" t="s">
        <v>52</v>
      </c>
      <c r="C140" s="30">
        <v>22.621000289916992</v>
      </c>
      <c r="D140" s="4">
        <f t="shared" ref="D140" si="27">STDEV(C138:C140)</f>
        <v>0.11415064583399211</v>
      </c>
      <c r="E140" s="1">
        <f t="shared" ref="E140" si="28">AVERAGE(C138:C140)</f>
        <v>22.598667144775391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5.9330005645751953</v>
      </c>
      <c r="L140" s="1">
        <f t="shared" ref="L140" si="32">K140-$K$7</f>
        <v>0.88000075022379498</v>
      </c>
      <c r="M140" s="27">
        <f t="shared" ref="M140" si="33">SQRT((D140*D140)+(H140*H140))</f>
        <v>0.13111325182649633</v>
      </c>
      <c r="N140" s="14"/>
      <c r="O140" s="37">
        <f t="shared" ref="O140" si="34">POWER(2,-L140)</f>
        <v>0.54336714870361158</v>
      </c>
      <c r="P140" s="26">
        <f t="shared" ref="P140" si="35">M140/SQRT((COUNT(C138:C140)+COUNT(G138:G140)/2))</f>
        <v>6.1807379646623369E-2</v>
      </c>
    </row>
    <row r="141" spans="2:16">
      <c r="B141" s="31" t="s">
        <v>53</v>
      </c>
      <c r="C141" t="s">
        <v>79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6"/>
    </row>
    <row r="142" spans="2:16">
      <c r="B142" s="31" t="s">
        <v>53</v>
      </c>
      <c r="C142" t="s">
        <v>79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6"/>
    </row>
    <row r="143" spans="2:16" ht="15.75">
      <c r="B143" s="31" t="s">
        <v>53</v>
      </c>
      <c r="C143" t="s">
        <v>79</v>
      </c>
      <c r="D143" s="4" t="e">
        <f t="shared" ref="D143" si="36">STDEV(C141:C143)</f>
        <v>#DIV/0!</v>
      </c>
      <c r="E143" s="1" t="e">
        <f t="shared" ref="E143" si="37">AVERAGE(C141:C143)</f>
        <v>#DIV/0!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 t="e">
        <f t="shared" ref="K143" si="40">E143-I143</f>
        <v>#DIV/0!</v>
      </c>
      <c r="L143" s="1" t="e">
        <f t="shared" ref="L143" si="41">K143-$K$7</f>
        <v>#DIV/0!</v>
      </c>
      <c r="M143" s="27" t="e">
        <f t="shared" ref="M143" si="42">SQRT((D143*D143)+(H143*H143))</f>
        <v>#DIV/0!</v>
      </c>
      <c r="N143" s="14"/>
      <c r="O143" s="42" t="e">
        <f t="shared" ref="O143" si="43">POWER(2,-L143)</f>
        <v>#DIV/0!</v>
      </c>
      <c r="P143" s="26" t="e">
        <f t="shared" ref="P143" si="44">M143/SQRT((COUNT(C141:C143)+COUNT(G141:G143)/2))</f>
        <v>#DIV/0!</v>
      </c>
    </row>
    <row r="144" spans="2:16">
      <c r="B144" s="31" t="s">
        <v>54</v>
      </c>
      <c r="C144" s="30">
        <v>22.423999786376953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6"/>
    </row>
    <row r="145" spans="2:16">
      <c r="B145" s="31" t="s">
        <v>54</v>
      </c>
      <c r="C145" s="30">
        <v>22.41200065612793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6"/>
    </row>
    <row r="146" spans="2:16" ht="15.75">
      <c r="B146" s="31" t="s">
        <v>54</v>
      </c>
      <c r="C146" s="30">
        <v>22.424999237060547</v>
      </c>
      <c r="D146" s="4">
        <f t="shared" ref="D146" si="45">STDEV(C144:C146)</f>
        <v>7.2335000134071152E-3</v>
      </c>
      <c r="E146" s="1">
        <f t="shared" ref="E146" si="46">AVERAGE(C144:C146)</f>
        <v>22.420333226521809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5.5653336842854806</v>
      </c>
      <c r="L146" s="1">
        <f t="shared" ref="L146" si="50">K146-$K$7</f>
        <v>0.51233386993408025</v>
      </c>
      <c r="M146" s="27">
        <f t="shared" ref="M146" si="51">SQRT((D146*D146)+(H146*H146))</f>
        <v>3.7300442610710555E-2</v>
      </c>
      <c r="N146" s="14"/>
      <c r="O146" s="37">
        <f t="shared" ref="O146" si="52">POWER(2,-L146)</f>
        <v>0.70108736020571982</v>
      </c>
      <c r="P146" s="26">
        <f t="shared" ref="P146" si="53">M146/SQRT((COUNT(C144:C146)+COUNT(G144:G146)/2))</f>
        <v>1.7583597274195388E-2</v>
      </c>
    </row>
    <row r="147" spans="2:16">
      <c r="B147" s="31" t="s">
        <v>55</v>
      </c>
      <c r="C147" s="30">
        <v>39.832000732421875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6"/>
    </row>
    <row r="148" spans="2:16">
      <c r="B148" s="31" t="s">
        <v>55</v>
      </c>
      <c r="C148" s="30">
        <v>38.152000427246094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6"/>
    </row>
    <row r="149" spans="2:16" ht="15.75">
      <c r="B149" s="31" t="s">
        <v>55</v>
      </c>
      <c r="C149" t="s">
        <v>79</v>
      </c>
      <c r="D149" s="4">
        <f t="shared" ref="D149" si="54">STDEV(C147:C149)</f>
        <v>1.1879396081852642</v>
      </c>
      <c r="E149" s="1">
        <f t="shared" ref="E149" si="55">AVERAGE(C147:C149)</f>
        <v>38.992000579833984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20.106000264485676</v>
      </c>
      <c r="L149" s="1">
        <f t="shared" ref="L149" si="59">K149-$K$7</f>
        <v>15.053000450134276</v>
      </c>
      <c r="M149" s="27">
        <f t="shared" ref="M149" si="60">SQRT((D149*D149)+(H149*H149))</f>
        <v>1.1947700513876387</v>
      </c>
      <c r="N149" s="14"/>
      <c r="O149" s="42">
        <f t="shared" ref="O149" si="61">POWER(2,-L149)</f>
        <v>2.9416794036426452E-5</v>
      </c>
      <c r="P149" s="26">
        <f t="shared" ref="P149" si="62">M149/SQRT((COUNT(C147:C149)+COUNT(G147:G149)/2))</f>
        <v>0.63863145546726285</v>
      </c>
    </row>
    <row r="150" spans="2:16">
      <c r="B150" s="31" t="s">
        <v>56</v>
      </c>
      <c r="C150" s="30">
        <v>29.061000823974609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6"/>
    </row>
    <row r="151" spans="2:16">
      <c r="B151" s="31" t="s">
        <v>56</v>
      </c>
      <c r="C151" s="30">
        <v>28.666000366210938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6"/>
    </row>
    <row r="152" spans="2:16" ht="15.75">
      <c r="B152" s="31" t="s">
        <v>56</v>
      </c>
      <c r="C152" s="30">
        <v>29.083999633789063</v>
      </c>
      <c r="D152" s="4">
        <f t="shared" ref="D152" si="63">STDEV(C150:C152)</f>
        <v>0.23497435838201602</v>
      </c>
      <c r="E152" s="1">
        <f t="shared" ref="E152" si="64">AVERAGE(C150:C152)</f>
        <v>28.937000274658203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11.280333201090496</v>
      </c>
      <c r="L152" s="1">
        <f t="shared" ref="L152" si="68">K152-$K$7</f>
        <v>6.2273333867390956</v>
      </c>
      <c r="M152" s="27">
        <f t="shared" ref="M152" si="69">SQRT((D152*D152)+(H152*H152))</f>
        <v>0.24957416983931069</v>
      </c>
      <c r="N152" s="14"/>
      <c r="O152" s="37">
        <f t="shared" ref="O152" si="70">POWER(2,-L152)</f>
        <v>1.3347067523512729E-2</v>
      </c>
      <c r="P152" s="26">
        <f t="shared" ref="P152" si="71">M152/SQRT((COUNT(C150:C152)+COUNT(G150:G152)/2))</f>
        <v>0.11765039193491982</v>
      </c>
    </row>
    <row r="153" spans="2:16">
      <c r="B153" s="31" t="s">
        <v>57</v>
      </c>
      <c r="C153" s="30">
        <v>31.674999237060547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6"/>
    </row>
    <row r="154" spans="2:16">
      <c r="B154" s="31" t="s">
        <v>57</v>
      </c>
      <c r="C154" s="30"/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6"/>
    </row>
    <row r="155" spans="2:16" ht="15.75">
      <c r="B155" s="31" t="s">
        <v>57</v>
      </c>
      <c r="C155" s="30">
        <v>32.172000885009766</v>
      </c>
      <c r="D155" s="4">
        <f t="shared" ref="D155" si="72">STDEV(C153:C155)</f>
        <v>0.35143323552578176</v>
      </c>
      <c r="E155" s="1">
        <f t="shared" ref="E155" si="73">AVERAGE(C153:C155)</f>
        <v>31.923500061035156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13.93250020345052</v>
      </c>
      <c r="L155" s="1">
        <f t="shared" ref="L155" si="77">K155-$K$7</f>
        <v>8.8795003890991193</v>
      </c>
      <c r="M155" s="27">
        <f t="shared" ref="M155" si="78">SQRT((D155*D155)+(H155*H155))</f>
        <v>0.35152853408213297</v>
      </c>
      <c r="N155" s="14"/>
      <c r="O155" s="37">
        <f t="shared" ref="O155" si="79">POWER(2,-L155)</f>
        <v>2.1232641957129941E-3</v>
      </c>
      <c r="P155" s="26">
        <f t="shared" ref="P155" si="80">M155/SQRT((COUNT(C153:C155)+COUNT(G153:G155)/2))</f>
        <v>0.18789990517288974</v>
      </c>
    </row>
    <row r="156" spans="2:16">
      <c r="B156" s="31" t="s">
        <v>58</v>
      </c>
      <c r="C156" s="30">
        <v>25.879999160766602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6"/>
    </row>
    <row r="157" spans="2:16">
      <c r="B157" s="31" t="s">
        <v>58</v>
      </c>
      <c r="C157" s="30">
        <v>26.158000946044922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6"/>
    </row>
    <row r="158" spans="2:16" ht="15.75">
      <c r="B158" s="31" t="s">
        <v>58</v>
      </c>
      <c r="C158" s="30">
        <v>26.364999771118164</v>
      </c>
      <c r="D158" s="4">
        <f t="shared" ref="D158" si="81">STDEV(C156:C158)</f>
        <v>0.24336498592325939</v>
      </c>
      <c r="E158" s="1">
        <f t="shared" ref="E158" si="82">AVERAGE(C156:C158)</f>
        <v>26.13433329264323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7.9956671396891288</v>
      </c>
      <c r="L158" s="1">
        <f t="shared" ref="L158" si="86">K158-$K$7</f>
        <v>2.9426673253377285</v>
      </c>
      <c r="M158" s="27">
        <f t="shared" ref="M158" si="87">SQRT((D158*D158)+(H158*H158))</f>
        <v>0.243476587183311</v>
      </c>
      <c r="N158" s="14"/>
      <c r="O158" s="37">
        <f t="shared" ref="O158" si="88">POWER(2,-L158)</f>
        <v>0.13006752245319739</v>
      </c>
      <c r="P158" s="26">
        <f t="shared" ref="P158" si="89">M158/SQRT((COUNT(C156:C158)+COUNT(G156:G158)/2))</f>
        <v>0.11477596390498458</v>
      </c>
    </row>
    <row r="159" spans="2:16">
      <c r="B159" s="31" t="s">
        <v>59</v>
      </c>
      <c r="C159" s="30">
        <v>37.154998779296875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6"/>
    </row>
    <row r="160" spans="2:16">
      <c r="B160" s="31" t="s">
        <v>59</v>
      </c>
      <c r="C160" s="30">
        <v>36.987998962402344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6"/>
    </row>
    <row r="161" spans="2:16" ht="15.75">
      <c r="B161" s="31" t="s">
        <v>59</v>
      </c>
      <c r="C161" s="30"/>
      <c r="D161" s="4">
        <f t="shared" ref="D161" si="90">STDEV(C159:C161)</f>
        <v>0.11808670298303481</v>
      </c>
      <c r="E161" s="1">
        <f t="shared" ref="E161" si="91">AVERAGE(C159:C161)</f>
        <v>37.071498870849609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14.013165791829426</v>
      </c>
      <c r="L161" s="1">
        <f t="shared" ref="L161" si="95">K161-$K$7</f>
        <v>8.9601659774780256</v>
      </c>
      <c r="M161" s="27">
        <f t="shared" ref="M161" si="96">SQRT((D161*D161)+(H161*H161))</f>
        <v>0.14939526521118085</v>
      </c>
      <c r="N161" s="14"/>
      <c r="O161" s="37">
        <f t="shared" ref="O161" si="97">POWER(2,-L161)</f>
        <v>2.0078038129539731E-3</v>
      </c>
      <c r="P161" s="26">
        <f t="shared" ref="P161" si="98">M161/SQRT((COUNT(C159:C161)+COUNT(G159:G161)/2))</f>
        <v>7.9855128232352413E-2</v>
      </c>
    </row>
    <row r="162" spans="2:16">
      <c r="B162" s="31" t="s">
        <v>60</v>
      </c>
      <c r="C162" s="30">
        <v>25.007999420166016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6"/>
    </row>
    <row r="163" spans="2:16">
      <c r="B163" s="31" t="s">
        <v>60</v>
      </c>
      <c r="C163" s="30">
        <v>25.115999221801758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6"/>
    </row>
    <row r="164" spans="2:16" ht="15.75">
      <c r="B164" s="31" t="s">
        <v>60</v>
      </c>
      <c r="C164" s="30">
        <v>25.118999481201172</v>
      </c>
      <c r="D164" s="4">
        <f t="shared" ref="D164" si="99">STDEV(C162:C164)</f>
        <v>6.3237610459324814E-2</v>
      </c>
      <c r="E164" s="1">
        <f t="shared" ref="E164" si="100">AVERAGE(C162:C164)</f>
        <v>25.080999374389648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8.4156665802001953</v>
      </c>
      <c r="L164" s="1">
        <f t="shared" ref="L164" si="104">K164-$K$7</f>
        <v>3.362666765848795</v>
      </c>
      <c r="M164" s="27">
        <f t="shared" ref="M164" si="105">SQRT((D164*D164)+(H164*H164))</f>
        <v>6.541647903965532E-2</v>
      </c>
      <c r="N164" s="14"/>
      <c r="O164" s="37">
        <f t="shared" ref="O164" si="106">POWER(2,-L164)</f>
        <v>9.7215706806523722E-2</v>
      </c>
      <c r="P164" s="26">
        <f t="shared" ref="P164" si="107">M164/SQRT((COUNT(C162:C164)+COUNT(G162:G164)/2))</f>
        <v>3.0837623953525288E-2</v>
      </c>
    </row>
    <row r="165" spans="2:16">
      <c r="B165" s="31" t="s">
        <v>61</v>
      </c>
      <c r="C165" s="30">
        <v>32.370998382568359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6"/>
    </row>
    <row r="166" spans="2:16">
      <c r="B166" s="31" t="s">
        <v>61</v>
      </c>
      <c r="C166" s="30">
        <v>32.139999389648438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6"/>
    </row>
    <row r="167" spans="2:16" ht="15.75">
      <c r="B167" s="31" t="s">
        <v>61</v>
      </c>
      <c r="C167" s="30"/>
      <c r="D167" s="4">
        <f t="shared" ref="D167" si="108">STDEV(C165:C167)</f>
        <v>0.16334095434094004</v>
      </c>
      <c r="E167" s="1">
        <f t="shared" ref="E167" si="109">AVERAGE(C165:C167)</f>
        <v>32.255498886108398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14.346165339152019</v>
      </c>
      <c r="L167" s="1">
        <f t="shared" ref="L167" si="113">K167-$K$7</f>
        <v>9.2931655248006191</v>
      </c>
      <c r="M167" s="27">
        <f t="shared" ref="M167" si="114">SQRT((D167*D167)+(H167*H167))</f>
        <v>0.16860201946165471</v>
      </c>
      <c r="N167" s="14"/>
      <c r="O167" s="37">
        <f t="shared" ref="O167" si="115">POWER(2,-L167)</f>
        <v>1.5939636837086647E-3</v>
      </c>
      <c r="P167" s="26">
        <f t="shared" ref="P167" si="116">M167/SQRT((COUNT(C165:C167)+COUNT(G165:G167)/2))</f>
        <v>9.0121570220529162E-2</v>
      </c>
    </row>
    <row r="168" spans="2:16">
      <c r="B168" s="31" t="s">
        <v>62</v>
      </c>
      <c r="C168" s="30">
        <v>25.228000640869141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6"/>
    </row>
    <row r="169" spans="2:16">
      <c r="B169" s="31" t="s">
        <v>62</v>
      </c>
      <c r="C169" s="30">
        <v>25.190000534057617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6"/>
    </row>
    <row r="170" spans="2:16" ht="15.75">
      <c r="B170" s="31" t="s">
        <v>62</v>
      </c>
      <c r="C170" s="30">
        <v>25.200000762939453</v>
      </c>
      <c r="D170" s="4">
        <f t="shared" ref="D170" si="117">STDEV(C168:C170)</f>
        <v>1.9697740392634281E-2</v>
      </c>
      <c r="E170" s="1">
        <f t="shared" ref="E170" si="118">AVERAGE(C168:C170)</f>
        <v>25.206000645955402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8.3406670888264962</v>
      </c>
      <c r="L170" s="1">
        <f t="shared" ref="L170" si="122">K170-$K$7</f>
        <v>3.2876672744750959</v>
      </c>
      <c r="M170" s="27">
        <f t="shared" ref="M170" si="123">SQRT((D170*D170)+(H170*H170))</f>
        <v>2.5501973301953251E-2</v>
      </c>
      <c r="N170" s="14"/>
      <c r="O170" s="37">
        <f t="shared" ref="O170" si="124">POWER(2,-L170)</f>
        <v>0.1024032015302508</v>
      </c>
      <c r="P170" s="26">
        <f t="shared" ref="P170" si="125">M170/SQRT((COUNT(C168:C170)+COUNT(G168:G170)/2))</f>
        <v>1.2021745503632957E-2</v>
      </c>
    </row>
    <row r="171" spans="2:16">
      <c r="B171" s="31" t="s">
        <v>63</v>
      </c>
      <c r="C171" s="30">
        <v>30.930999755859375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6"/>
    </row>
    <row r="172" spans="2:16">
      <c r="B172" s="31" t="s">
        <v>63</v>
      </c>
      <c r="C172" s="30"/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6"/>
    </row>
    <row r="173" spans="2:16" ht="15.75">
      <c r="B173" s="31" t="s">
        <v>63</v>
      </c>
      <c r="C173" s="30">
        <v>31.565000534057617</v>
      </c>
      <c r="D173" s="4">
        <f t="shared" ref="D173" si="126">STDEV(C171:C173)</f>
        <v>0.44830624954152531</v>
      </c>
      <c r="E173" s="1">
        <f t="shared" ref="E173" si="127">AVERAGE(C171:C173)</f>
        <v>31.248000144958496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13.477332750956219</v>
      </c>
      <c r="L173" s="1">
        <f t="shared" ref="L173" si="131">K173-$K$7</f>
        <v>8.4243329366048183</v>
      </c>
      <c r="M173" s="27">
        <f t="shared" ref="M173" si="132">SQRT((D173*D173)+(H173*H173))</f>
        <v>0.44944947953700498</v>
      </c>
      <c r="N173" s="14"/>
      <c r="O173" s="42">
        <f t="shared" ref="O173" si="133">POWER(2,-L173)</f>
        <v>2.910871892948121E-3</v>
      </c>
      <c r="P173" s="26">
        <f t="shared" ref="P173" si="134">M173/SQRT((COUNT(C171:C173)+COUNT(G171:G173)/2))</f>
        <v>0.24024085215590546</v>
      </c>
    </row>
    <row r="174" spans="2:16">
      <c r="B174" s="31" t="s">
        <v>64</v>
      </c>
      <c r="C174" s="30">
        <v>23.493000030517578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6"/>
    </row>
    <row r="175" spans="2:16">
      <c r="B175" s="31" t="s">
        <v>64</v>
      </c>
      <c r="C175" s="30">
        <v>23.468000411987305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6"/>
    </row>
    <row r="176" spans="2:16" ht="15.75">
      <c r="B176" s="31" t="s">
        <v>64</v>
      </c>
      <c r="C176" s="30">
        <v>23.459999084472656</v>
      </c>
      <c r="D176" s="4">
        <f t="shared" ref="D176" si="135">STDEV(C174:C176)</f>
        <v>1.7214647873810381E-2</v>
      </c>
      <c r="E176" s="1">
        <f t="shared" ref="E176" si="136">AVERAGE(C174:C176)</f>
        <v>23.473666508992512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6.7479998270670549</v>
      </c>
      <c r="L176" s="1">
        <f t="shared" ref="L176" si="140">K176-$K$7</f>
        <v>1.6950000127156546</v>
      </c>
      <c r="M176" s="27">
        <f t="shared" ref="M176" si="141">SQRT((D176*D176)+(H176*H176))</f>
        <v>5.9972146676733631E-2</v>
      </c>
      <c r="N176" s="14"/>
      <c r="O176" s="37">
        <f t="shared" ref="O176" si="142">POWER(2,-L176)</f>
        <v>0.30885465655954286</v>
      </c>
      <c r="P176" s="26">
        <f t="shared" ref="P176" si="143">M176/SQRT((COUNT(C174:C176)+COUNT(G174:G176)/2))</f>
        <v>2.8271141064955083E-2</v>
      </c>
    </row>
    <row r="177" spans="2:16">
      <c r="B177" s="31" t="s">
        <v>65</v>
      </c>
      <c r="C177" s="30">
        <v>27.600000381469727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6"/>
    </row>
    <row r="178" spans="2:16">
      <c r="B178" s="31" t="s">
        <v>65</v>
      </c>
      <c r="C178" s="30">
        <v>27.323999404907227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6"/>
    </row>
    <row r="179" spans="2:16" ht="15.75">
      <c r="B179" s="31" t="s">
        <v>65</v>
      </c>
      <c r="C179" s="30">
        <v>27.64900016784668</v>
      </c>
      <c r="D179" s="4">
        <f t="shared" ref="D179" si="144">STDEV(C177:C179)</f>
        <v>0.17521558817602034</v>
      </c>
      <c r="E179" s="1">
        <f t="shared" ref="E179" si="145">AVERAGE(C177:C179)</f>
        <v>27.524333318074543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9.5279998779296875</v>
      </c>
      <c r="L179" s="1">
        <f t="shared" ref="L179" si="149">K179-$K$7</f>
        <v>4.4750000635782872</v>
      </c>
      <c r="M179" s="27">
        <f t="shared" ref="M179" si="150">SQRT((D179*D179)+(H179*H179))</f>
        <v>0.17770997590422888</v>
      </c>
      <c r="N179" s="14"/>
      <c r="O179" s="37">
        <f t="shared" ref="O179" si="151">POWER(2,-L179)</f>
        <v>4.4966672393696838E-2</v>
      </c>
      <c r="P179" s="26">
        <f t="shared" ref="P179" si="152">M179/SQRT((COUNT(C177:C179)+COUNT(G177:G179)/2))</f>
        <v>8.3773286030918812E-2</v>
      </c>
    </row>
    <row r="180" spans="2:16">
      <c r="B180" s="31" t="s">
        <v>66</v>
      </c>
      <c r="C180" s="30">
        <v>22.670999526977539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6"/>
    </row>
    <row r="181" spans="2:16">
      <c r="B181" s="31" t="s">
        <v>66</v>
      </c>
      <c r="C181" s="30">
        <v>22.757999420166016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6"/>
    </row>
    <row r="182" spans="2:16" ht="15.75">
      <c r="B182" s="31" t="s">
        <v>66</v>
      </c>
      <c r="C182" s="30">
        <v>22.663000106811523</v>
      </c>
      <c r="D182" s="4">
        <f t="shared" ref="D182" si="153">STDEV(C180:C182)</f>
        <v>5.2690672285873305E-2</v>
      </c>
      <c r="E182" s="1">
        <f t="shared" ref="E182" si="154">AVERAGE(C180:C182)</f>
        <v>22.697333017985027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6.0848328272501639</v>
      </c>
      <c r="L182" s="1">
        <f t="shared" ref="L182" si="158">K182-$K$7</f>
        <v>1.0318330128987636</v>
      </c>
      <c r="M182" s="27">
        <f t="shared" ref="M182" si="159">SQRT((D182*D182)+(H182*H182))</f>
        <v>5.3747803692192418E-2</v>
      </c>
      <c r="N182" s="14"/>
      <c r="O182" s="37">
        <f t="shared" ref="O182" si="160">POWER(2,-L182)</f>
        <v>0.4890883437792472</v>
      </c>
      <c r="P182" s="26">
        <f t="shared" ref="P182" si="161">M182/SQRT((COUNT(C180:C182)+COUNT(G180:G182)/2))</f>
        <v>2.6873901846096209E-2</v>
      </c>
    </row>
    <row r="183" spans="2:16">
      <c r="B183" s="31" t="s">
        <v>67</v>
      </c>
      <c r="C183" s="30"/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6"/>
    </row>
    <row r="184" spans="2:16">
      <c r="B184" s="31" t="s">
        <v>67</v>
      </c>
      <c r="C184" s="30">
        <v>33.104000091552734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6"/>
    </row>
    <row r="185" spans="2:16" ht="15.75">
      <c r="B185" s="31" t="s">
        <v>67</v>
      </c>
      <c r="C185" s="30">
        <v>33.191001892089844</v>
      </c>
      <c r="D185" s="4">
        <f t="shared" ref="D185" si="162">STDEV(C183:C185)</f>
        <v>6.1519563135229452E-2</v>
      </c>
      <c r="E185" s="1">
        <f t="shared" ref="E185" si="163">AVERAGE(C183:C185)</f>
        <v>33.147500991821289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14.455167134602863</v>
      </c>
      <c r="L185" s="1">
        <f t="shared" ref="L185" si="167">K185-$K$7</f>
        <v>9.4021673202514631</v>
      </c>
      <c r="M185" s="27">
        <f t="shared" ref="M185" si="168">SQRT((D185*D185)+(H185*H185))</f>
        <v>8.405350453461477E-2</v>
      </c>
      <c r="N185" s="14"/>
      <c r="O185" s="37">
        <f t="shared" ref="O185" si="169">POWER(2,-L185)</f>
        <v>1.4779699780914067E-3</v>
      </c>
      <c r="P185" s="26">
        <f t="shared" ref="P185" si="170">M185/SQRT((COUNT(C183:C185)+COUNT(G183:G185)/2))</f>
        <v>4.4928488018025479E-2</v>
      </c>
    </row>
    <row r="186" spans="2:16">
      <c r="B186" s="31" t="s">
        <v>68</v>
      </c>
      <c r="C186" s="30">
        <v>24.375999450683594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6"/>
    </row>
    <row r="187" spans="2:16">
      <c r="B187" s="31" t="s">
        <v>68</v>
      </c>
      <c r="C187" s="30">
        <v>24.400999069213867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6"/>
    </row>
    <row r="188" spans="2:16" ht="15.75">
      <c r="B188" s="31" t="s">
        <v>68</v>
      </c>
      <c r="C188" s="30">
        <v>24.732999801635742</v>
      </c>
      <c r="D188" s="4">
        <f t="shared" ref="D188" si="171">STDEV(C186:C188)</f>
        <v>0.19928987172604681</v>
      </c>
      <c r="E188" s="1">
        <f t="shared" ref="E188" si="172">AVERAGE(C186:C188)</f>
        <v>24.503332773844402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7.3433329264322929</v>
      </c>
      <c r="L188" s="1">
        <f t="shared" ref="L188" si="176">K188-$K$7</f>
        <v>2.2903331120808925</v>
      </c>
      <c r="M188" s="27">
        <f t="shared" ref="M188" si="177">SQRT((D188*D188)+(H188*H188))</f>
        <v>0.20053045902473485</v>
      </c>
      <c r="N188" s="14"/>
      <c r="O188" s="37">
        <f t="shared" ref="O188" si="178">POWER(2,-L188)</f>
        <v>0.20442830757258906</v>
      </c>
      <c r="P188" s="26">
        <f t="shared" ref="P188" si="179">M188/SQRT((COUNT(C186:C188)+COUNT(G186:G188)/2))</f>
        <v>9.4530964940560749E-2</v>
      </c>
    </row>
    <row r="189" spans="2:16">
      <c r="B189" s="31" t="s">
        <v>69</v>
      </c>
      <c r="C189" s="30">
        <v>32.480998992919922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6"/>
    </row>
    <row r="190" spans="2:16">
      <c r="B190" s="31" t="s">
        <v>69</v>
      </c>
      <c r="C190" s="30"/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6"/>
    </row>
    <row r="191" spans="2:16" ht="15.75">
      <c r="B191" s="31" t="s">
        <v>69</v>
      </c>
      <c r="C191" s="30">
        <v>31.992000579833984</v>
      </c>
      <c r="D191" s="4">
        <f t="shared" ref="D191" si="180">STDEV(C189:C191)</f>
        <v>0.345774093882527</v>
      </c>
      <c r="E191" s="1">
        <f t="shared" ref="E191" si="181">AVERAGE(C189:C191)</f>
        <v>32.236499786376953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14.140166600545246</v>
      </c>
      <c r="L191" s="1">
        <f t="shared" ref="L191" si="185">K191-$K$7</f>
        <v>9.0871667861938459</v>
      </c>
      <c r="M191" s="27">
        <f t="shared" ref="M191" si="186">SQRT((D191*D191)+(H191*H191))</f>
        <v>0.34580639111554451</v>
      </c>
      <c r="N191" s="14"/>
      <c r="O191" s="37">
        <f t="shared" ref="O191" si="187">POWER(2,-L191)</f>
        <v>1.83861255658944E-3</v>
      </c>
      <c r="P191" s="26">
        <f t="shared" ref="P191" si="188">M191/SQRT((COUNT(C189:C191)+COUNT(G189:G191)/2))</f>
        <v>0.18484129110158798</v>
      </c>
    </row>
    <row r="192" spans="2:16">
      <c r="B192" s="31" t="s">
        <v>70</v>
      </c>
      <c r="C192" s="30">
        <v>24.479999542236328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6"/>
    </row>
    <row r="193" spans="2:16">
      <c r="B193" s="31" t="s">
        <v>70</v>
      </c>
      <c r="C193" s="30">
        <v>24.629999160766602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6"/>
    </row>
    <row r="194" spans="2:16" ht="15.75">
      <c r="B194" s="31" t="s">
        <v>70</v>
      </c>
      <c r="C194" s="30">
        <v>24.631999969482422</v>
      </c>
      <c r="D194" s="4">
        <f t="shared" ref="D194" si="189">STDEV(C192:C194)</f>
        <v>8.7185643579031885E-2</v>
      </c>
      <c r="E194" s="1">
        <f t="shared" ref="E194" si="190">AVERAGE(C192:C194)</f>
        <v>24.580666224161785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7.684333165486656</v>
      </c>
      <c r="L194" s="1">
        <f t="shared" ref="L194" si="194">K194-$K$7</f>
        <v>2.6313333511352557</v>
      </c>
      <c r="M194" s="27">
        <f t="shared" ref="M194" si="195">SQRT((D194*D194)+(H194*H194))</f>
        <v>8.9216913043628929E-2</v>
      </c>
      <c r="N194" s="14"/>
      <c r="O194" s="37">
        <f t="shared" ref="O194" si="196">POWER(2,-L194)</f>
        <v>0.16139487235399019</v>
      </c>
      <c r="P194" s="26">
        <f t="shared" ref="P194" si="197">M194/SQRT((COUNT(C192:C194)+COUNT(G192:G194)/2))</f>
        <v>4.2057256139787044E-2</v>
      </c>
    </row>
    <row r="195" spans="2:16">
      <c r="B195" s="31" t="s">
        <v>71</v>
      </c>
      <c r="C195" s="30"/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6"/>
    </row>
    <row r="196" spans="2:16">
      <c r="B196" s="31" t="s">
        <v>71</v>
      </c>
      <c r="C196" s="30">
        <v>31.847000122070313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6"/>
    </row>
    <row r="197" spans="2:16" ht="15.75">
      <c r="B197" s="31" t="s">
        <v>71</v>
      </c>
      <c r="C197" s="30">
        <v>31.086999893188477</v>
      </c>
      <c r="D197" s="4">
        <f t="shared" ref="D197" si="198">STDEV(C195:C197)</f>
        <v>0.53740131554567439</v>
      </c>
      <c r="E197" s="1">
        <f t="shared" ref="E197" si="199">AVERAGE(C195:C197)</f>
        <v>31.467000007629395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13.66533374786377</v>
      </c>
      <c r="L197" s="1">
        <f t="shared" ref="L197" si="203">K197-$K$7</f>
        <v>8.6123339335123692</v>
      </c>
      <c r="M197" s="27">
        <f t="shared" ref="M197" si="204">SQRT((D197*D197)+(H197*H197))</f>
        <v>0.55165782651440798</v>
      </c>
      <c r="N197" s="14"/>
      <c r="O197" s="42">
        <f t="shared" ref="O197" si="205">POWER(2,-L197)</f>
        <v>2.5552250320082901E-3</v>
      </c>
      <c r="P197" s="26">
        <f t="shared" ref="P197" si="206">M197/SQRT((COUNT(C195:C197)+COUNT(G195:G197)/2))</f>
        <v>0.29487351164989889</v>
      </c>
    </row>
    <row r="198" spans="2:16">
      <c r="B198" s="31" t="s">
        <v>72</v>
      </c>
      <c r="C198" s="30">
        <v>25.063999176025391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6"/>
    </row>
    <row r="199" spans="2:16">
      <c r="B199" s="31" t="s">
        <v>72</v>
      </c>
      <c r="C199" s="30">
        <v>24.961999893188477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6"/>
    </row>
    <row r="200" spans="2:16" ht="15.75">
      <c r="B200" s="31" t="s">
        <v>72</v>
      </c>
      <c r="C200" s="30">
        <v>25.075000762939453</v>
      </c>
      <c r="D200" s="4">
        <f t="shared" ref="D200" si="207">STDEV(C198:C200)</f>
        <v>6.2308486819412805E-2</v>
      </c>
      <c r="E200" s="1">
        <f t="shared" ref="E200" si="208">AVERAGE(C198:C200)</f>
        <v>25.033666610717773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6.80816650390625</v>
      </c>
      <c r="L200" s="1">
        <f t="shared" ref="L200" si="212">K200-$K$7</f>
        <v>1.7551666895548497</v>
      </c>
      <c r="M200" s="27">
        <f t="shared" ref="M200" si="213">SQRT((D200*D200)+(H200*H200))</f>
        <v>6.240875636376314E-2</v>
      </c>
      <c r="N200" s="14"/>
      <c r="O200" s="37">
        <f t="shared" ref="O200" si="214">POWER(2,-L200)</f>
        <v>0.29623896319117266</v>
      </c>
      <c r="P200" s="26">
        <f t="shared" ref="P200" si="215">M200/SQRT((COUNT(C198:C200)+COUNT(G198:G200)/2))</f>
        <v>3.120437818188157E-2</v>
      </c>
    </row>
    <row r="201" spans="2:16">
      <c r="B201" s="31" t="s">
        <v>73</v>
      </c>
      <c r="C201" s="30">
        <v>32.872001647949219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6"/>
    </row>
    <row r="202" spans="2:16">
      <c r="B202" s="31" t="s">
        <v>73</v>
      </c>
      <c r="C202" s="30">
        <v>33.159999847412109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6"/>
    </row>
    <row r="203" spans="2:16" ht="15.75">
      <c r="B203" s="31" t="s">
        <v>73</v>
      </c>
      <c r="C203" s="30">
        <v>33.186000823974609</v>
      </c>
      <c r="D203" s="4">
        <f t="shared" ref="D203" si="216">STDEV(C201:C203)</f>
        <v>0.17426727375915749</v>
      </c>
      <c r="E203" s="1">
        <f t="shared" ref="E203" si="217">AVERAGE(C201:C203)</f>
        <v>33.072667439778648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14.135667165120445</v>
      </c>
      <c r="L203" s="1">
        <f t="shared" ref="L203" si="221">K203-$K$7</f>
        <v>9.0826673507690447</v>
      </c>
      <c r="M203" s="27">
        <f t="shared" ref="M203" si="222">SQRT((D203*D203)+(H203*H203))</f>
        <v>0.17531704078780488</v>
      </c>
      <c r="N203" s="14"/>
      <c r="O203" s="37">
        <f t="shared" ref="O203" si="223">POWER(2,-L203)</f>
        <v>1.8443557192215009E-3</v>
      </c>
      <c r="P203" s="26">
        <f t="shared" ref="P203" si="224">M203/SQRT((COUNT(C201:C203)+COUNT(G201:G203)/2))</f>
        <v>8.2645245599076919E-2</v>
      </c>
    </row>
    <row r="204" spans="2:16">
      <c r="B204" s="31" t="s">
        <v>74</v>
      </c>
      <c r="C204" s="30">
        <v>26.735000610351563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6"/>
    </row>
    <row r="205" spans="2:16">
      <c r="B205" s="31" t="s">
        <v>74</v>
      </c>
      <c r="C205" s="30">
        <v>26.597000122070313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6"/>
    </row>
    <row r="206" spans="2:16" ht="15.75">
      <c r="B206" s="31" t="s">
        <v>74</v>
      </c>
      <c r="C206" s="30">
        <v>26.99799919128418</v>
      </c>
      <c r="D206" s="4">
        <f t="shared" ref="D206" si="225">STDEV(C204:C206)</f>
        <v>0.20372065917526286</v>
      </c>
      <c r="E206" s="1">
        <f t="shared" ref="E206" si="226">AVERAGE(C204:C206)</f>
        <v>26.776666641235352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8.6086667378743478</v>
      </c>
      <c r="L206" s="1">
        <f t="shared" ref="L206" si="230">K206-$K$7</f>
        <v>3.5556669235229474</v>
      </c>
      <c r="M206" s="27">
        <f t="shared" ref="M206" si="231">SQRT((D206*D206)+(H206*H206))</f>
        <v>0.20538040923890771</v>
      </c>
      <c r="N206" s="14"/>
      <c r="O206" s="37">
        <f t="shared" ref="O206" si="232">POWER(2,-L206)</f>
        <v>8.5042809929450403E-2</v>
      </c>
      <c r="P206" s="26">
        <f t="shared" ref="P206" si="233">M206/SQRT((COUNT(C204:C206)+COUNT(G204:G206)/2))</f>
        <v>9.6817253397133277E-2</v>
      </c>
    </row>
    <row r="207" spans="2:16">
      <c r="B207" s="31" t="s">
        <v>75</v>
      </c>
      <c r="C207" s="30">
        <v>32.062999725341797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6"/>
    </row>
    <row r="208" spans="2:16">
      <c r="B208" s="31" t="s">
        <v>75</v>
      </c>
      <c r="C208" t="s">
        <v>79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6"/>
    </row>
    <row r="209" spans="2:16" ht="15.75">
      <c r="B209" s="31" t="s">
        <v>75</v>
      </c>
      <c r="C209" s="30">
        <v>33.161998748779297</v>
      </c>
      <c r="D209" s="4">
        <f t="shared" ref="D209" si="234">STDEV(C207:C209)</f>
        <v>0.77710966199004972</v>
      </c>
      <c r="E209" s="1">
        <f t="shared" ref="E209" si="235">AVERAGE(C207:C209)</f>
        <v>32.612499237060547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13.07416598002116</v>
      </c>
      <c r="L209" s="1">
        <f t="shared" ref="L209" si="239">K209-$K$7</f>
        <v>8.0211661656697597</v>
      </c>
      <c r="M209" s="27">
        <f t="shared" ref="M209" si="240">SQRT((D209*D209)+(H209*H209))</f>
        <v>0.77917630061121612</v>
      </c>
      <c r="N209" s="14"/>
      <c r="O209" s="42">
        <f t="shared" ref="O209" si="241">POWER(2,-L209)</f>
        <v>3.849358713275497E-3</v>
      </c>
      <c r="P209" s="26">
        <f t="shared" ref="P209" si="242">M209/SQRT((COUNT(C207:C209)+COUNT(G207:G209)/2))</f>
        <v>0.4164872515401643</v>
      </c>
    </row>
    <row r="210" spans="2:16">
      <c r="B210" s="31" t="s">
        <v>76</v>
      </c>
      <c r="C210" s="30">
        <v>26.645000457763672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6"/>
    </row>
    <row r="211" spans="2:16">
      <c r="B211" s="31" t="s">
        <v>76</v>
      </c>
      <c r="C211" s="30">
        <v>27.021999359130859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6"/>
    </row>
    <row r="212" spans="2:16" ht="15.75">
      <c r="B212" s="31" t="s">
        <v>76</v>
      </c>
      <c r="C212" s="30">
        <v>26.503999710083008</v>
      </c>
      <c r="D212" s="4">
        <f t="shared" ref="D212" si="243">STDEV(C210:C212)</f>
        <v>0.26780995092658999</v>
      </c>
      <c r="E212" s="1">
        <f t="shared" ref="E212" si="244">AVERAGE(C210:C212)</f>
        <v>26.723666508992512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8.9523334503173828</v>
      </c>
      <c r="L212" s="1">
        <f t="shared" ref="L212" si="248">K212-$K$7</f>
        <v>3.8993336359659825</v>
      </c>
      <c r="M212" s="27">
        <f t="shared" ref="M212" si="249">SQRT((D212*D212)+(H212*H212))</f>
        <v>0.35481921045706794</v>
      </c>
      <c r="N212" s="14"/>
      <c r="O212" s="37">
        <f t="shared" ref="O212" si="250">POWER(2,-L212)</f>
        <v>6.7016788534882438E-2</v>
      </c>
      <c r="P212" s="26">
        <f t="shared" ref="P212" si="251">M212/SQRT((COUNT(C210:C212)+COUNT(G210:G212)/2))</f>
        <v>0.16726337987296636</v>
      </c>
    </row>
    <row r="213" spans="2:16">
      <c r="B213" s="31" t="s">
        <v>77</v>
      </c>
      <c r="C213" s="30">
        <v>38.456001281738281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6"/>
    </row>
    <row r="214" spans="2:16">
      <c r="B214" s="31" t="s">
        <v>77</v>
      </c>
      <c r="C214" s="30"/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6"/>
    </row>
    <row r="215" spans="2:16" ht="15.75">
      <c r="B215" s="31" t="s">
        <v>77</v>
      </c>
      <c r="C215" s="30">
        <v>39.240001678466797</v>
      </c>
      <c r="D215" s="4">
        <f t="shared" ref="D215" si="252">STDEV(C213:C215)</f>
        <v>0.55437199697967698</v>
      </c>
      <c r="E215" s="1">
        <f t="shared" ref="E215" si="253">AVERAGE(C213:C215)</f>
        <v>38.848001480102539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20.43633524576823</v>
      </c>
      <c r="L215" s="1">
        <f t="shared" ref="L215" si="257">K215-$K$7</f>
        <v>15.38333543141683</v>
      </c>
      <c r="M215" s="27">
        <f t="shared" ref="M215" si="258">SQRT((D215*D215)+(H215*H215))</f>
        <v>0.55461576216908159</v>
      </c>
      <c r="N215" s="14"/>
      <c r="O215" s="42">
        <f t="shared" ref="O215" si="259">POWER(2,-L215)</f>
        <v>2.3396699749473054E-5</v>
      </c>
      <c r="P215" s="26">
        <f t="shared" ref="P215" si="260">M215/SQRT((COUNT(C213:C215)+COUNT(G213:G215)/2))</f>
        <v>0.2964545947630291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opLeftCell="A79" workbookViewId="0">
      <selection activeCell="O104" sqref="O104"/>
    </sheetView>
  </sheetViews>
  <sheetFormatPr defaultRowHeight="12.75"/>
  <cols>
    <col min="1" max="1" width="0.7109375" customWidth="1"/>
    <col min="2" max="2" width="21.140625" style="31" customWidth="1"/>
    <col min="3" max="3" width="7.8554687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19.091999053955078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19.159000396728516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19.055000305175781</v>
      </c>
      <c r="D7" s="4">
        <f>STDEV(C5:C8)</f>
        <v>5.2716389588777036E-2</v>
      </c>
      <c r="E7" s="1">
        <f>AVERAGE(C5:C8)</f>
        <v>19.101999918619793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5.0529998143514003</v>
      </c>
      <c r="L7" s="1">
        <f>K7-$K$7</f>
        <v>0</v>
      </c>
      <c r="M7" s="27">
        <f>SQRT((D7*D7)+(H7*H7))</f>
        <v>6.2849242443341877E-2</v>
      </c>
      <c r="N7" s="14"/>
      <c r="O7" s="37">
        <f>POWER(2,-L7)</f>
        <v>1</v>
      </c>
      <c r="P7" s="26">
        <f>M7/SQRT((COUNT(C5:C8)+COUNT(G5:G8)/2))</f>
        <v>2.9627417016082951E-2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80</v>
      </c>
      <c r="C9" s="30">
        <v>32.25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6"/>
    </row>
    <row r="10" spans="2:16">
      <c r="B10" s="31" t="s">
        <v>80</v>
      </c>
      <c r="C10" s="30"/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80</v>
      </c>
      <c r="C11" s="30">
        <v>32.981998443603516</v>
      </c>
      <c r="D11" s="4">
        <f>STDEV(C9:C11)</f>
        <v>0.51760106329004452</v>
      </c>
      <c r="E11" s="1">
        <f>AVERAGE(C9:C11)</f>
        <v>32.615999221801758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12.943666458129883</v>
      </c>
      <c r="L11" s="1">
        <f>K11-$K$7</f>
        <v>7.8906666437784825</v>
      </c>
      <c r="M11" s="27">
        <f>SQRT((D11*D11)+(H11*H11))</f>
        <v>0.51942967487956315</v>
      </c>
      <c r="N11" s="14"/>
      <c r="O11" s="42">
        <f>POWER(2,-L11)</f>
        <v>4.2137877323725776E-3</v>
      </c>
      <c r="P11" s="26">
        <f>M11/SQRT((COUNT(C9:C11)+COUNT(G9:G11)/2))</f>
        <v>0.27764683998895773</v>
      </c>
    </row>
    <row r="12" spans="2:16">
      <c r="B12" s="31" t="s">
        <v>81</v>
      </c>
      <c r="C12" s="30">
        <v>36.569999694824219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6"/>
    </row>
    <row r="13" spans="2:16">
      <c r="B13" s="31" t="s">
        <v>81</v>
      </c>
      <c r="C13" s="30">
        <v>33.284999847412109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81</v>
      </c>
      <c r="C14" t="s">
        <v>79</v>
      </c>
      <c r="D14" s="4">
        <f>STDEV(C12:C14)</f>
        <v>2.3228456683018766</v>
      </c>
      <c r="E14" s="1">
        <f>AVERAGE(C12:C14)</f>
        <v>34.927499771118164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14.60016695658366</v>
      </c>
      <c r="L14" s="1">
        <f>K14-$K$7</f>
        <v>9.5471671422322597</v>
      </c>
      <c r="M14" s="27">
        <f>SQRT((D14*D14)+(H14*H14))</f>
        <v>2.3228849170284924</v>
      </c>
      <c r="N14" s="14"/>
      <c r="O14" s="42">
        <f>POWER(2,-L14)</f>
        <v>1.3366457337736783E-3</v>
      </c>
      <c r="P14" s="26">
        <f>M14/SQRT((COUNT(C12:C14)+COUNT(G12:G14)/2))</f>
        <v>1.2416342154893476</v>
      </c>
    </row>
    <row r="15" spans="2:16">
      <c r="B15" s="31" t="s">
        <v>82</v>
      </c>
      <c r="C15" t="s">
        <v>79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6"/>
    </row>
    <row r="16" spans="2:16">
      <c r="B16" s="31" t="s">
        <v>82</v>
      </c>
      <c r="C16" t="s">
        <v>79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82</v>
      </c>
      <c r="C17" s="30">
        <v>38.097999572753906</v>
      </c>
      <c r="D17" s="4" t="e">
        <f>STDEV(C15:C17)</f>
        <v>#DIV/0!</v>
      </c>
      <c r="E17" s="1">
        <f>AVERAGE(C15:C17)</f>
        <v>38.097999572753906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18.046998977661133</v>
      </c>
      <c r="L17" s="1">
        <f>K17-$K$7</f>
        <v>12.993999163309732</v>
      </c>
      <c r="M17" s="27" t="e">
        <f>SQRT((D17*D17)+(H17*H17))</f>
        <v>#DIV/0!</v>
      </c>
      <c r="N17" s="14"/>
      <c r="O17" s="42">
        <f>POWER(2,-L17)</f>
        <v>1.2257911689521572E-4</v>
      </c>
      <c r="P17" s="26" t="e">
        <f>M17/SQRT((COUNT(C15:C17)+COUNT(G15:G17)/2))</f>
        <v>#DIV/0!</v>
      </c>
    </row>
    <row r="18" spans="2:16">
      <c r="B18" s="31" t="s">
        <v>83</v>
      </c>
      <c r="C18" s="30">
        <v>33.226001739501953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6"/>
    </row>
    <row r="19" spans="2:16">
      <c r="B19" s="31" t="s">
        <v>83</v>
      </c>
      <c r="C19" s="30">
        <v>33.178001403808594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83</v>
      </c>
      <c r="C20" s="30">
        <v>33.16400146484375</v>
      </c>
      <c r="D20" s="4">
        <f>STDEV(C18:C20)</f>
        <v>3.2516827888000713E-2</v>
      </c>
      <c r="E20" s="1">
        <f>AVERAGE(C18:C20)</f>
        <v>33.189334869384766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14.910090869384764</v>
      </c>
      <c r="L20" s="1">
        <f>K20-$K$7</f>
        <v>9.8570910550333632</v>
      </c>
      <c r="M20" s="27">
        <f>SQRT((D20*D20)+(H20*H20))</f>
        <v>7.408688252921683E-2</v>
      </c>
      <c r="N20" s="14"/>
      <c r="O20" s="37">
        <f>POWER(2,-L20)</f>
        <v>1.0782511312113106E-3</v>
      </c>
      <c r="P20" s="26">
        <f>M20/SQRT((COUNT(C18:C20)+COUNT(G18:G20)/2))</f>
        <v>3.4924891355586921E-2</v>
      </c>
    </row>
    <row r="21" spans="2:16">
      <c r="B21" s="31" t="s">
        <v>84</v>
      </c>
      <c r="C21" s="30">
        <v>37.889999389648438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6"/>
    </row>
    <row r="22" spans="2:16">
      <c r="B22" s="31" t="s">
        <v>84</v>
      </c>
      <c r="C22" s="30">
        <v>33.078998565673828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84</v>
      </c>
      <c r="C23" t="s">
        <v>79</v>
      </c>
      <c r="D23" s="4">
        <f>STDEV(C21:C23)</f>
        <v>3.401891306926514</v>
      </c>
      <c r="E23" s="1">
        <f>AVERAGE(C21:C23)</f>
        <v>35.484498977661133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16.570498784383137</v>
      </c>
      <c r="L23" s="1">
        <f>K23-$K$7</f>
        <v>11.517498970031737</v>
      </c>
      <c r="M23" s="27">
        <f>SQRT((D23*D23)+(H23*H23))</f>
        <v>3.4021692285828395</v>
      </c>
      <c r="N23" s="14"/>
      <c r="O23" s="42">
        <f>POWER(2,-L23)</f>
        <v>3.4110441057434579E-4</v>
      </c>
      <c r="P23" s="26">
        <f>M23/SQRT((COUNT(C21:C23)+COUNT(G21:G23)/2))</f>
        <v>1.8185359464545692</v>
      </c>
    </row>
    <row r="24" spans="2:16">
      <c r="B24" s="31" t="s">
        <v>85</v>
      </c>
      <c r="C24" s="30">
        <v>39.058998107910156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6"/>
    </row>
    <row r="25" spans="2:16">
      <c r="B25" s="31" t="s">
        <v>85</v>
      </c>
      <c r="C25" s="30">
        <v>38.495998382568359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85</v>
      </c>
      <c r="C26" s="30"/>
      <c r="D26" s="4">
        <f>STDEV(C24:C26)</f>
        <v>0.39810092359534832</v>
      </c>
      <c r="E26" s="1">
        <f>AVERAGE(C24:C26)</f>
        <v>38.777498245239258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19.451831817626953</v>
      </c>
      <c r="L26" s="1">
        <f>K26-$K$7</f>
        <v>14.398832003275553</v>
      </c>
      <c r="M26" s="27">
        <f>SQRT((D26*D26)+(H26*H26))</f>
        <v>0.39857831137494026</v>
      </c>
      <c r="N26" s="14"/>
      <c r="O26" s="42">
        <f>POWER(2,-L26)</f>
        <v>4.6293462459211156E-5</v>
      </c>
      <c r="P26" s="26">
        <f>M26/SQRT((COUNT(C24:C26)+COUNT(G24:G26)/2))</f>
        <v>0.21304906899484705</v>
      </c>
    </row>
    <row r="27" spans="2:16">
      <c r="B27" s="31" t="s">
        <v>86</v>
      </c>
      <c r="C27" s="30">
        <v>37.342998504638672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6"/>
    </row>
    <row r="28" spans="2:16">
      <c r="B28" s="31" t="s">
        <v>86</v>
      </c>
      <c r="C28" s="30">
        <v>37.797000885009766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86</v>
      </c>
      <c r="C29" s="30"/>
      <c r="D29" s="4">
        <f>STDEV(C27:C29)</f>
        <v>0.32102816183523469</v>
      </c>
      <c r="E29" s="1">
        <f>AVERAGE(C27:C29)</f>
        <v>37.569999694824219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17.751666386922199</v>
      </c>
      <c r="L29" s="1">
        <f>K29-$K$7</f>
        <v>12.698666572570799</v>
      </c>
      <c r="M29" s="27">
        <f>SQRT((D29*D29)+(H29*H29))</f>
        <v>0.32211242945389534</v>
      </c>
      <c r="N29" s="14"/>
      <c r="O29" s="37">
        <f>POWER(2,-L29)</f>
        <v>1.5042515120872781E-4</v>
      </c>
      <c r="P29" s="26">
        <f>M29/SQRT((COUNT(C27:C29)+COUNT(G27:G29)/2))</f>
        <v>0.17217633586255252</v>
      </c>
    </row>
    <row r="30" spans="2:16">
      <c r="B30" s="31" t="s">
        <v>87</v>
      </c>
      <c r="C30" s="30">
        <v>37.818000793457031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6"/>
    </row>
    <row r="31" spans="2:16">
      <c r="B31" s="31" t="s">
        <v>87</v>
      </c>
      <c r="C31" s="30">
        <v>35.771999359130859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87</v>
      </c>
      <c r="C32" s="30">
        <v>32.979000091552734</v>
      </c>
      <c r="D32" s="4">
        <f>STDEV(C30:C32)</f>
        <v>2.4290908646030007</v>
      </c>
      <c r="E32" s="1">
        <f>AVERAGE(C30:C32)</f>
        <v>35.523000081380211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17.287333170572918</v>
      </c>
      <c r="L32" s="1">
        <f>K32-$K$7</f>
        <v>12.234333356221518</v>
      </c>
      <c r="M32" s="27">
        <f>SQRT((D32*D32)+(H32*H32))</f>
        <v>2.4290934032335496</v>
      </c>
      <c r="N32" s="14"/>
      <c r="O32" s="42">
        <f>POWER(2,-L32)</f>
        <v>2.0753850444967298E-4</v>
      </c>
      <c r="P32" s="26">
        <f>M32/SQRT((COUNT(C30:C32)+COUNT(G30:G32)/2))</f>
        <v>1.1450856117079677</v>
      </c>
    </row>
    <row r="33" spans="2:16">
      <c r="B33" s="31" t="s">
        <v>88</v>
      </c>
      <c r="C33" s="30"/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6"/>
    </row>
    <row r="34" spans="2:16">
      <c r="B34" s="31" t="s">
        <v>88</v>
      </c>
      <c r="C34" s="30">
        <v>32.354999542236328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88</v>
      </c>
      <c r="C35" s="30">
        <v>32.257999420166016</v>
      </c>
      <c r="D35" s="4">
        <f>STDEV(C33:C35)</f>
        <v>6.8589444091840854E-2</v>
      </c>
      <c r="E35" s="1">
        <f>AVERAGE(C33:C35)</f>
        <v>32.306499481201172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14.525499979654949</v>
      </c>
      <c r="L35" s="1">
        <f>K35-$K$7</f>
        <v>9.4725001653035488</v>
      </c>
      <c r="M35" s="27">
        <f>SQRT((D35*D35)+(H35*H35))</f>
        <v>0.10209527319775477</v>
      </c>
      <c r="N35" s="14"/>
      <c r="O35" s="37">
        <f>POWER(2,-L35)</f>
        <v>1.4076455648663999E-3</v>
      </c>
      <c r="P35" s="26">
        <f>M35/SQRT((COUNT(C33:C35)+COUNT(G33:G35)/2))</f>
        <v>5.4572219016440389E-2</v>
      </c>
    </row>
    <row r="36" spans="2:16">
      <c r="B36" s="31" t="s">
        <v>89</v>
      </c>
      <c r="C36" s="30">
        <v>33.119998931884766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6"/>
    </row>
    <row r="37" spans="2:16">
      <c r="B37" s="31" t="s">
        <v>89</v>
      </c>
      <c r="C37" s="30">
        <v>37.743999481201172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89</v>
      </c>
      <c r="C38" t="s">
        <v>79</v>
      </c>
      <c r="D38" s="4">
        <f>STDEV(C36:C38)</f>
        <v>3.2696621446319516</v>
      </c>
      <c r="E38" s="1">
        <f>AVERAGE(C36:C38)</f>
        <v>35.431999206542969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17.599332809448242</v>
      </c>
      <c r="L38" s="1">
        <f>K38-$K$7</f>
        <v>12.546332995096842</v>
      </c>
      <c r="M38" s="27">
        <f>SQRT((D38*D38)+(H38*H38))</f>
        <v>3.2739424064494442</v>
      </c>
      <c r="N38" s="14"/>
      <c r="O38" s="42">
        <f>POWER(2,-L38)</f>
        <v>1.6717734850872393E-4</v>
      </c>
      <c r="P38" s="26">
        <f>M38/SQRT((COUNT(C36:C38)+COUNT(G36:G38)/2))</f>
        <v>1.7499958269948594</v>
      </c>
    </row>
    <row r="39" spans="2:16">
      <c r="B39" s="31" t="s">
        <v>90</v>
      </c>
      <c r="C39" s="30">
        <v>33.3489990234375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6"/>
    </row>
    <row r="40" spans="2:16">
      <c r="B40" s="31" t="s">
        <v>90</v>
      </c>
      <c r="C40" t="s">
        <v>79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90</v>
      </c>
      <c r="C41" s="30">
        <v>38.490001678466797</v>
      </c>
      <c r="D41" s="4">
        <f>STDEV(C39:C41)</f>
        <v>3.6352378394692608</v>
      </c>
      <c r="E41" s="1">
        <f>AVERAGE(C39:C41)</f>
        <v>35.919500350952148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16.958500544230144</v>
      </c>
      <c r="L41" s="1">
        <f>K41-$K$7</f>
        <v>11.905500729878744</v>
      </c>
      <c r="M41" s="27">
        <f>SQRT((D41*D41)+(H41*H41))</f>
        <v>3.6361120860787395</v>
      </c>
      <c r="N41" s="14"/>
      <c r="O41" s="42">
        <f>POWER(2,-L41)</f>
        <v>2.6066766815442048E-4</v>
      </c>
      <c r="P41" s="26">
        <f>M41/SQRT((COUNT(C39:C41)+COUNT(G39:G41)/2))</f>
        <v>1.9435836637163602</v>
      </c>
    </row>
    <row r="42" spans="2:16">
      <c r="B42" s="31" t="s">
        <v>91</v>
      </c>
      <c r="C42" s="30">
        <v>33.347999572753906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6"/>
    </row>
    <row r="43" spans="2:16">
      <c r="B43" s="31" t="s">
        <v>91</v>
      </c>
      <c r="C43" s="30">
        <v>32.207000732421875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91</v>
      </c>
      <c r="C44" s="30"/>
      <c r="D44" s="4">
        <f>STDEV(C42:C44)</f>
        <v>0.80680801732476615</v>
      </c>
      <c r="E44" s="1">
        <f>AVERAGE(C42:C44)</f>
        <v>32.777500152587891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13.836167017618816</v>
      </c>
      <c r="L44" s="1">
        <f>K44-$K$7</f>
        <v>8.783167203267416</v>
      </c>
      <c r="M44" s="27">
        <f>SQRT((D44*D44)+(H44*H44))</f>
        <v>0.80759178866671566</v>
      </c>
      <c r="N44" s="14"/>
      <c r="O44" s="42">
        <f>POWER(2,-L44)</f>
        <v>2.2698816547224239E-3</v>
      </c>
      <c r="P44" s="26">
        <f>M44/SQRT((COUNT(C42:C44)+COUNT(G42:G44)/2))</f>
        <v>0.43167596879468523</v>
      </c>
    </row>
    <row r="45" spans="2:16">
      <c r="B45" s="31" t="s">
        <v>92</v>
      </c>
      <c r="C45" s="30">
        <v>33.090999603271484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6"/>
    </row>
    <row r="46" spans="2:16">
      <c r="B46" s="31" t="s">
        <v>92</v>
      </c>
      <c r="C46" s="30">
        <v>33.347999572753906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92</v>
      </c>
      <c r="C47" s="30">
        <v>33.582000732421875</v>
      </c>
      <c r="D47" s="4">
        <f>STDEV(C45:C47)</f>
        <v>0.24559032142520865</v>
      </c>
      <c r="E47" s="1">
        <f>AVERAGE(C45:C47)</f>
        <v>33.340333302815758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15.453000386555992</v>
      </c>
      <c r="L47" s="1">
        <f>K47-$K$7</f>
        <v>10.400000572204592</v>
      </c>
      <c r="M47" s="27">
        <f>SQRT((D47*D47)+(H47*H47))</f>
        <v>0.24607913699899228</v>
      </c>
      <c r="N47" s="14"/>
      <c r="O47" s="37">
        <f>POWER(2,-L47)</f>
        <v>7.4009568620311643E-4</v>
      </c>
      <c r="P47" s="26">
        <f>M47/SQRT((COUNT(C45:C47)+COUNT(G45:G47)/2))</f>
        <v>0.1160028176536806</v>
      </c>
    </row>
    <row r="48" spans="2:16">
      <c r="B48" s="31" t="s">
        <v>93</v>
      </c>
      <c r="C48" s="30"/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6"/>
    </row>
    <row r="49" spans="2:16">
      <c r="B49" s="31" t="s">
        <v>93</v>
      </c>
      <c r="C49" s="30">
        <v>32.194999694824219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93</v>
      </c>
      <c r="C50" s="30">
        <v>32.214000701904297</v>
      </c>
      <c r="D50" s="4">
        <f>STDEV(C48:C50)</f>
        <v>1.3435740955696843E-2</v>
      </c>
      <c r="E50" s="1">
        <f>AVERAGE(C48:C50)</f>
        <v>32.204500198364258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13.944500605265301</v>
      </c>
      <c r="L50" s="1">
        <f>K50-$K$7</f>
        <v>8.8915007909139003</v>
      </c>
      <c r="M50" s="27">
        <f>SQRT((D50*D50)+(H50*H50))</f>
        <v>0.18456322692421157</v>
      </c>
      <c r="N50" s="14"/>
      <c r="O50" s="37">
        <f>POWER(2,-L50)</f>
        <v>2.1056760401999657E-3</v>
      </c>
      <c r="P50" s="26">
        <f>M50/SQRT((COUNT(C48:C50)+COUNT(G48:G50)/2))</f>
        <v>9.8653194478258766E-2</v>
      </c>
    </row>
    <row r="51" spans="2:16">
      <c r="B51" s="31" t="s">
        <v>94</v>
      </c>
      <c r="C51" t="s">
        <v>79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6"/>
    </row>
    <row r="52" spans="2:16">
      <c r="B52" s="31" t="s">
        <v>94</v>
      </c>
      <c r="C52" s="30">
        <v>33.544998168945313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94</v>
      </c>
      <c r="C53" s="30">
        <v>32.287998199462891</v>
      </c>
      <c r="D53" s="4">
        <f>STDEV(C51:C53)</f>
        <v>0.88883320237230379</v>
      </c>
      <c r="E53" s="1">
        <f>AVERAGE(C51:C53)</f>
        <v>32.916498184204102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14.428831736246746</v>
      </c>
      <c r="L53" s="1">
        <f>K53-$K$7</f>
        <v>9.3758319218953456</v>
      </c>
      <c r="M53" s="27">
        <f>SQRT((D53*D53)+(H53*H53))</f>
        <v>0.89138588208005598</v>
      </c>
      <c r="N53" s="14"/>
      <c r="O53" s="42">
        <f>POWER(2,-L53)</f>
        <v>1.5051970455651812E-3</v>
      </c>
      <c r="P53" s="26">
        <f>M53/SQRT((COUNT(C51:C53)+COUNT(G51:G53)/2))</f>
        <v>0.47646579573583531</v>
      </c>
    </row>
    <row r="54" spans="2:16">
      <c r="B54" s="31" t="s">
        <v>95</v>
      </c>
      <c r="C54" t="s">
        <v>79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6"/>
    </row>
    <row r="55" spans="2:16">
      <c r="B55" s="31" t="s">
        <v>95</v>
      </c>
      <c r="C55" t="s">
        <v>79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95</v>
      </c>
      <c r="C56" t="s">
        <v>79</v>
      </c>
      <c r="D56" s="4" t="e">
        <f>STDEV(C54:C56)</f>
        <v>#DIV/0!</v>
      </c>
      <c r="E56" s="1" t="e">
        <f>AVERAGE(C54:C56)</f>
        <v>#DIV/0!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 t="e">
        <f>E56-I56</f>
        <v>#DIV/0!</v>
      </c>
      <c r="L56" s="1" t="e">
        <f>K56-$K$7</f>
        <v>#DIV/0!</v>
      </c>
      <c r="M56" s="27" t="e">
        <f>SQRT((D56*D56)+(H56*H56))</f>
        <v>#DIV/0!</v>
      </c>
      <c r="N56" s="14"/>
      <c r="O56" s="42" t="e">
        <f>POWER(2,-L56)</f>
        <v>#DIV/0!</v>
      </c>
      <c r="P56" s="26" t="e">
        <f>M56/SQRT((COUNT(C54:C56)+COUNT(G54:G56)/2))</f>
        <v>#DIV/0!</v>
      </c>
    </row>
    <row r="57" spans="2:16">
      <c r="B57" s="31" t="s">
        <v>96</v>
      </c>
      <c r="C57" s="30">
        <v>31.433000564575195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6"/>
    </row>
    <row r="58" spans="2:16">
      <c r="B58" s="31" t="s">
        <v>96</v>
      </c>
      <c r="C58" s="30">
        <v>32.285999298095703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96</v>
      </c>
      <c r="C59" s="30">
        <v>33.310001373291016</v>
      </c>
      <c r="D59" s="4">
        <f>STDEV(C57:C59)</f>
        <v>0.93979777304408596</v>
      </c>
      <c r="E59" s="1">
        <f>AVERAGE(C57:C59)</f>
        <v>32.343000411987305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14.730667114257813</v>
      </c>
      <c r="L59" s="1">
        <f>K59-$K$7</f>
        <v>9.6776672999064122</v>
      </c>
      <c r="M59" s="27">
        <f>SQRT((D59*D59)+(H59*H59))</f>
        <v>0.94360812147979278</v>
      </c>
      <c r="N59" s="14"/>
      <c r="O59" s="42">
        <f>POWER(2,-L59)</f>
        <v>1.2210455203710713E-3</v>
      </c>
      <c r="P59" s="26">
        <f>M59/SQRT((COUNT(C57:C59)+COUNT(G57:G59)/2))</f>
        <v>0.44482113432070736</v>
      </c>
    </row>
    <row r="60" spans="2:16">
      <c r="B60" s="31" t="s">
        <v>97</v>
      </c>
      <c r="C60" s="30"/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6"/>
    </row>
    <row r="61" spans="2:16">
      <c r="B61" s="31" t="s">
        <v>97</v>
      </c>
      <c r="C61" s="30">
        <v>31.302999496459961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97</v>
      </c>
      <c r="C62" s="30">
        <v>32.196998596191406</v>
      </c>
      <c r="D62" s="4">
        <f>STDEV(C60:C62)</f>
        <v>0.63215282579477361</v>
      </c>
      <c r="E62" s="1">
        <f>AVERAGE(C60:C62)</f>
        <v>31.749999046325684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13.535665194193523</v>
      </c>
      <c r="L62" s="1">
        <f>K62-$K$7</f>
        <v>8.482665379842123</v>
      </c>
      <c r="M62" s="27">
        <f>SQRT((D62*D62)+(H62*H62))</f>
        <v>0.632461476516475</v>
      </c>
      <c r="N62" s="14"/>
      <c r="O62" s="42">
        <f>POWER(2,-L62)</f>
        <v>2.7955243372440549E-3</v>
      </c>
      <c r="P62" s="26">
        <f>M62/SQRT((COUNT(C60:C62)+COUNT(G60:G62)/2))</f>
        <v>0.33806487935111751</v>
      </c>
    </row>
    <row r="63" spans="2:16">
      <c r="B63" s="31" t="s">
        <v>98</v>
      </c>
      <c r="C63" s="30">
        <v>31.632999420166016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6"/>
    </row>
    <row r="64" spans="2:16">
      <c r="B64" s="31" t="s">
        <v>98</v>
      </c>
      <c r="C64" s="30">
        <v>32.248001098632813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98</v>
      </c>
      <c r="C65" s="30">
        <v>31.620000839233398</v>
      </c>
      <c r="D65" s="4">
        <f>STDEV(C63:C65)</f>
        <v>0.35888260695026625</v>
      </c>
      <c r="E65" s="1">
        <f>AVERAGE(C63:C65)</f>
        <v>31.833667119344074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13.527000427246094</v>
      </c>
      <c r="L65" s="1">
        <f>K65-$K$7</f>
        <v>8.4740006128946934</v>
      </c>
      <c r="M65" s="27">
        <f>SQRT((D65*D65)+(H65*H65))</f>
        <v>0.36015704902381063</v>
      </c>
      <c r="N65" s="14"/>
      <c r="O65" s="37">
        <f>POWER(2,-L65)</f>
        <v>2.8123646617074691E-3</v>
      </c>
      <c r="P65" s="26">
        <f>M65/SQRT((COUNT(C63:C65)+COUNT(G63:G65)/2))</f>
        <v>0.16977966110458156</v>
      </c>
    </row>
    <row r="66" spans="2:16">
      <c r="B66" s="31" t="s">
        <v>99</v>
      </c>
      <c r="C66" s="30">
        <v>32.278999328613281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6"/>
    </row>
    <row r="67" spans="2:16">
      <c r="B67" s="31" t="s">
        <v>99</v>
      </c>
      <c r="C67" s="30"/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99</v>
      </c>
      <c r="C68" s="30">
        <v>32.208000183105469</v>
      </c>
      <c r="D68" s="4">
        <f>STDEV(C66:C68)</f>
        <v>5.020397724702462E-2</v>
      </c>
      <c r="E68" s="1">
        <f>AVERAGE(C66:C68)</f>
        <v>32.243499755859375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14.250165939331055</v>
      </c>
      <c r="L68" s="1">
        <f>K68-$K$7</f>
        <v>9.1971661249796544</v>
      </c>
      <c r="M68" s="27">
        <f>SQRT((D68*D68)+(H68*H68))</f>
        <v>5.187253966675405E-2</v>
      </c>
      <c r="N68" s="14"/>
      <c r="O68" s="37">
        <f>POWER(2,-L68)</f>
        <v>1.70363722618622E-3</v>
      </c>
      <c r="P68" s="26">
        <f>M68/SQRT((COUNT(C66:C68)+COUNT(G66:G68)/2))</f>
        <v>2.7727038744976368E-2</v>
      </c>
    </row>
    <row r="69" spans="2:16">
      <c r="B69" s="31" t="s">
        <v>100</v>
      </c>
      <c r="C69" t="s">
        <v>79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6"/>
    </row>
    <row r="70" spans="2:16">
      <c r="B70" s="31" t="s">
        <v>100</v>
      </c>
      <c r="C70" s="30">
        <v>33.157001495361328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100</v>
      </c>
      <c r="C71" t="s">
        <v>79</v>
      </c>
      <c r="D71" s="4" t="e">
        <f>STDEV(C69:C71)</f>
        <v>#DIV/0!</v>
      </c>
      <c r="E71" s="1">
        <f>AVERAGE(C69:C71)</f>
        <v>33.157001495361328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14.952667872111004</v>
      </c>
      <c r="L71" s="1">
        <f>K71-$K$7</f>
        <v>9.8996680577596035</v>
      </c>
      <c r="M71" s="27" t="e">
        <f>SQRT((D71*D71)+(H71*H71))</f>
        <v>#DIV/0!</v>
      </c>
      <c r="N71" s="14"/>
      <c r="O71" s="42">
        <f>POWER(2,-L71)</f>
        <v>1.0468946188677902E-3</v>
      </c>
      <c r="P71" s="26" t="e">
        <f>M71/SQRT((COUNT(C69:C71)+COUNT(G69:G71)/2))</f>
        <v>#DIV/0!</v>
      </c>
    </row>
    <row r="72" spans="2:16">
      <c r="B72" s="31" t="s">
        <v>101</v>
      </c>
      <c r="C72" s="30"/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6"/>
    </row>
    <row r="73" spans="2:16">
      <c r="B73" s="31" t="s">
        <v>101</v>
      </c>
      <c r="C73" s="30">
        <v>31.983999252319336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101</v>
      </c>
      <c r="C74" s="30">
        <v>31.510000228881836</v>
      </c>
      <c r="D74" s="4">
        <f>STDEV(C72:C74)</f>
        <v>0.3351679237484575</v>
      </c>
      <c r="E74" s="1">
        <f>AVERAGE(C72:C74)</f>
        <v>31.746999740600586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13.933333079020183</v>
      </c>
      <c r="L74" s="1">
        <f>K74-$K$7</f>
        <v>8.8803332646687831</v>
      </c>
      <c r="M74" s="27">
        <f>SQRT((D74*D74)+(H74*H74))</f>
        <v>0.3421400415248842</v>
      </c>
      <c r="N74" s="14"/>
      <c r="O74" s="37">
        <f>POWER(2,-L74)</f>
        <v>2.1220387776814805E-3</v>
      </c>
      <c r="P74" s="26">
        <f>M74/SQRT((COUNT(C72:C74)+COUNT(G72:G74)/2))</f>
        <v>0.18288154481181801</v>
      </c>
    </row>
    <row r="75" spans="2:16">
      <c r="B75" s="31" t="s">
        <v>102</v>
      </c>
      <c r="C75" s="30">
        <v>35.629001617431641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6"/>
    </row>
    <row r="76" spans="2:16">
      <c r="B76" s="31" t="s">
        <v>102</v>
      </c>
      <c r="C76" s="30">
        <v>39.479000091552734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102</v>
      </c>
      <c r="C77" t="s">
        <v>79</v>
      </c>
      <c r="D77" s="4">
        <f>STDEV(C75:C77)</f>
        <v>2.722360028608886</v>
      </c>
      <c r="E77" s="1">
        <f>AVERAGE(C75:C77)</f>
        <v>37.554000854492188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17.643000920613606</v>
      </c>
      <c r="L77" s="1">
        <f>K77-$K$7</f>
        <v>12.590001106262205</v>
      </c>
      <c r="M77" s="27">
        <f>SQRT((D77*D77)+(H77*H77))</f>
        <v>2.7225365271216937</v>
      </c>
      <c r="N77" s="14"/>
      <c r="O77" s="42">
        <f>POWER(2,-L77)</f>
        <v>1.6219296817105219E-4</v>
      </c>
      <c r="P77" s="26">
        <f>M77/SQRT((COUNT(C75:C77)+COUNT(G75:G77)/2))</f>
        <v>1.4552569867809655</v>
      </c>
    </row>
    <row r="78" spans="2:16">
      <c r="B78" s="31" t="s">
        <v>103</v>
      </c>
      <c r="C78" s="30"/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6"/>
    </row>
    <row r="79" spans="2:16">
      <c r="B79" s="31" t="s">
        <v>103</v>
      </c>
      <c r="C79" s="30">
        <v>33.659000396728516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103</v>
      </c>
      <c r="C80" s="30">
        <v>33.380001068115234</v>
      </c>
      <c r="D80" s="4">
        <f>STDEV(C78:C80)</f>
        <v>0.19728231720894512</v>
      </c>
      <c r="E80" s="1">
        <f>AVERAGE(C78:C80)</f>
        <v>33.519500732421875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15.100500742594402</v>
      </c>
      <c r="L80" s="1">
        <f>K80-$K$7</f>
        <v>10.047500928243002</v>
      </c>
      <c r="M80" s="27">
        <f>SQRT((D80*D80)+(H80*H80))</f>
        <v>0.2015474299433376</v>
      </c>
      <c r="N80" s="14"/>
      <c r="O80" s="37">
        <f>POWER(2,-L80)</f>
        <v>9.4493261481689531E-4</v>
      </c>
      <c r="P80" s="26">
        <f>M80/SQRT((COUNT(C78:C80)+COUNT(G78:G80)/2))</f>
        <v>0.10773163286182752</v>
      </c>
    </row>
    <row r="81" spans="2:16">
      <c r="B81" s="31" t="s">
        <v>104</v>
      </c>
      <c r="C81" s="30">
        <v>37.111000061035156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6"/>
    </row>
    <row r="82" spans="2:16">
      <c r="B82" s="31" t="s">
        <v>104</v>
      </c>
      <c r="C82" t="s">
        <v>79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104</v>
      </c>
      <c r="C83" t="s">
        <v>79</v>
      </c>
      <c r="D83" s="4" t="e">
        <f>STDEV(C81:C83)</f>
        <v>#DIV/0!</v>
      </c>
      <c r="E83" s="1">
        <f>AVERAGE(C81:C83)</f>
        <v>37.111000061035156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18.471333821614582</v>
      </c>
      <c r="L83" s="1">
        <f>K83-$K$7</f>
        <v>13.418334007263182</v>
      </c>
      <c r="M83" s="27" t="e">
        <f>SQRT((D83*D83)+(H83*H83))</f>
        <v>#DIV/0!</v>
      </c>
      <c r="N83" s="14"/>
      <c r="O83" s="42">
        <f>POWER(2,-L83)</f>
        <v>9.1343778381114822E-5</v>
      </c>
      <c r="P83" s="26" t="e">
        <f>M83/SQRT((COUNT(C81:C83)+COUNT(G81:G83)/2))</f>
        <v>#DIV/0!</v>
      </c>
    </row>
    <row r="84" spans="2:16">
      <c r="B84" s="31" t="s">
        <v>105</v>
      </c>
      <c r="C84" t="s">
        <v>79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6"/>
    </row>
    <row r="85" spans="2:16">
      <c r="B85" s="31" t="s">
        <v>105</v>
      </c>
      <c r="C85" s="30">
        <v>33.220001220703125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1" t="s">
        <v>105</v>
      </c>
      <c r="C86" t="s">
        <v>79</v>
      </c>
      <c r="D86" s="4" t="e">
        <f>STDEV(C84:C86)</f>
        <v>#DIV/0!</v>
      </c>
      <c r="E86" s="1">
        <f>AVERAGE(C84:C86)</f>
        <v>33.220001220703125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13.88066800435384</v>
      </c>
      <c r="L86" s="1">
        <f>K86-$K$7</f>
        <v>8.8276681900024396</v>
      </c>
      <c r="M86" s="27" t="e">
        <f>SQRT((D86*D86)+(H86*H86))</f>
        <v>#DIV/0!</v>
      </c>
      <c r="N86" s="14"/>
      <c r="O86" s="42">
        <f>POWER(2,-L86)</f>
        <v>2.2009343223011418E-3</v>
      </c>
      <c r="P86" s="26" t="e">
        <f>M86/SQRT((COUNT(C84:C86)+COUNT(G84:G86)/2))</f>
        <v>#DIV/0!</v>
      </c>
    </row>
    <row r="87" spans="2:16">
      <c r="B87" s="31" t="s">
        <v>106</v>
      </c>
      <c r="C87" s="30">
        <v>31.065000534057617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6"/>
    </row>
    <row r="88" spans="2:16">
      <c r="B88" s="31" t="s">
        <v>106</v>
      </c>
      <c r="C88" s="30">
        <v>31.069999694824219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106</v>
      </c>
      <c r="C89" s="30">
        <v>30.64900016784668</v>
      </c>
      <c r="D89" s="4">
        <f>STDEV(C87:C89)</f>
        <v>0.2416339856100756</v>
      </c>
      <c r="E89" s="1">
        <f>AVERAGE(C87:C89)</f>
        <v>30.92800013224284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12.931666692097984</v>
      </c>
      <c r="L89" s="1">
        <f>K89-$K$7</f>
        <v>7.8786668777465838</v>
      </c>
      <c r="M89" s="27">
        <f>SQRT((D89*D89)+(H89*H89))</f>
        <v>0.24842965772138589</v>
      </c>
      <c r="N89" s="14"/>
      <c r="O89" s="37">
        <f>POWER(2,-L89)</f>
        <v>4.2489825152666688E-3</v>
      </c>
      <c r="P89" s="26">
        <f>M89/SQRT((COUNT(C87:C89)+COUNT(G87:G89)/2))</f>
        <v>0.11711086374842995</v>
      </c>
    </row>
    <row r="90" spans="2:16">
      <c r="B90" s="31" t="s">
        <v>107</v>
      </c>
      <c r="C90" s="30">
        <v>39.126998901367188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6"/>
    </row>
    <row r="91" spans="2:16">
      <c r="B91" s="31" t="s">
        <v>107</v>
      </c>
      <c r="C91" s="30">
        <v>39.675998687744141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107</v>
      </c>
      <c r="C92" t="s">
        <v>79</v>
      </c>
      <c r="D92" s="4">
        <f>STDEV(C90:C92)</f>
        <v>0.38820147181710951</v>
      </c>
      <c r="E92" s="1">
        <f>AVERAGE(C90:C92)</f>
        <v>39.401498794555664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21.333165486653645</v>
      </c>
      <c r="L92" s="1">
        <f>K92-$K$7</f>
        <v>16.280165672302246</v>
      </c>
      <c r="M92" s="27">
        <f>SQRT((D92*D92)+(H92*H92))</f>
        <v>0.41848633010773506</v>
      </c>
      <c r="N92" s="14"/>
      <c r="O92" s="42">
        <f>POWER(2,-L92)</f>
        <v>1.2565558553850145E-5</v>
      </c>
      <c r="P92" s="26">
        <f>M92/SQRT((COUNT(C90:C92)+COUNT(G90:G92)/2))</f>
        <v>0.22369035261593215</v>
      </c>
    </row>
    <row r="93" spans="2:16">
      <c r="B93" s="31" t="s">
        <v>108</v>
      </c>
      <c r="C93" s="30">
        <v>33.263999938964844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6"/>
    </row>
    <row r="94" spans="2:16">
      <c r="B94" s="31" t="s">
        <v>108</v>
      </c>
      <c r="C94" s="30">
        <v>39.032001495361328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108</v>
      </c>
      <c r="C95" t="s">
        <v>79</v>
      </c>
      <c r="D95" s="4">
        <f>STDEV(C93:C95)</f>
        <v>4.0785930144225144</v>
      </c>
      <c r="E95" s="1">
        <f>AVERAGE(C93:C95)</f>
        <v>36.148000717163086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15.838334401448567</v>
      </c>
      <c r="L95" s="1">
        <f>K95-$K$7</f>
        <v>10.785334587097166</v>
      </c>
      <c r="M95" s="27">
        <f>SQRT((D95*D95)+(H95*H95))</f>
        <v>4.0790292083757382</v>
      </c>
      <c r="N95" s="14"/>
      <c r="O95" s="42">
        <f>POWER(2,-L95)</f>
        <v>5.6661853386039628E-4</v>
      </c>
      <c r="P95" s="26">
        <f>M95/SQRT((COUNT(C93:C95)+COUNT(G93:G95)/2))</f>
        <v>2.1803328240551063</v>
      </c>
    </row>
    <row r="96" spans="2:16">
      <c r="B96" s="31" t="s">
        <v>109</v>
      </c>
      <c r="C96" s="30">
        <v>38.034999847412109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6"/>
    </row>
    <row r="97" spans="2:16">
      <c r="B97" s="31" t="s">
        <v>109</v>
      </c>
      <c r="C97" t="s">
        <v>79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1" t="s">
        <v>109</v>
      </c>
      <c r="C98" s="30">
        <v>35.832000732421875</v>
      </c>
      <c r="D98" s="4">
        <f>STDEV(C96:C98)</f>
        <v>1.5577556131575576</v>
      </c>
      <c r="E98" s="1">
        <f>AVERAGE(C96:C98)</f>
        <v>36.933500289916992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16.57349967956543</v>
      </c>
      <c r="L98" s="1">
        <f>K98-$K$7</f>
        <v>11.520499865214029</v>
      </c>
      <c r="M98" s="27">
        <f>SQRT((D98*D98)+(H98*H98))</f>
        <v>1.5629105972036677</v>
      </c>
      <c r="N98" s="14"/>
      <c r="O98" s="42">
        <f>POWER(2,-L98)</f>
        <v>3.4039562964972088E-4</v>
      </c>
      <c r="P98" s="26">
        <f>M98/SQRT((COUNT(C96:C98)+COUNT(G96:G98)/2))</f>
        <v>0.83541085441348217</v>
      </c>
    </row>
    <row r="99" spans="2:16">
      <c r="B99" s="31" t="s">
        <v>110</v>
      </c>
      <c r="C99" s="30">
        <v>39.049999237060547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6"/>
    </row>
    <row r="100" spans="2:16">
      <c r="B100" s="31" t="s">
        <v>110</v>
      </c>
      <c r="C100" t="s">
        <v>79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1" t="s">
        <v>110</v>
      </c>
      <c r="C101" s="30">
        <v>33.306999206542969</v>
      </c>
      <c r="D101" s="4">
        <f>STDEV(C99:C101)</f>
        <v>4.0609142659335289</v>
      </c>
      <c r="E101" s="1">
        <f>AVERAGE(C99:C101)</f>
        <v>36.178499221801758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16.097832361857098</v>
      </c>
      <c r="L101" s="1">
        <f>K101-$K$7</f>
        <v>11.044832547505697</v>
      </c>
      <c r="M101" s="27">
        <f>SQRT((D101*D101)+(H101*H101))</f>
        <v>4.0609814135801443</v>
      </c>
      <c r="N101" s="14"/>
      <c r="O101" s="42">
        <f>POWER(2,-L101)</f>
        <v>4.7334098055745245E-4</v>
      </c>
      <c r="P101" s="26">
        <f>M101/SQRT((COUNT(C99:C101)+COUNT(G99:G101)/2))</f>
        <v>2.1706858719534043</v>
      </c>
    </row>
    <row r="102" spans="2:16">
      <c r="B102" s="31" t="s">
        <v>111</v>
      </c>
      <c r="C102" t="s">
        <v>79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6"/>
    </row>
    <row r="103" spans="2:16">
      <c r="B103" s="31" t="s">
        <v>111</v>
      </c>
      <c r="C103" s="30">
        <v>32.186000823974609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1" t="s">
        <v>111</v>
      </c>
      <c r="C104" t="s">
        <v>79</v>
      </c>
      <c r="D104" s="4" t="e">
        <f>STDEV(C102:C104)</f>
        <v>#DIV/0!</v>
      </c>
      <c r="E104" s="1">
        <f>AVERAGE(C102:C104)</f>
        <v>32.186000823974609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12.567334493001301</v>
      </c>
      <c r="L104" s="1">
        <f>K104-$K$7</f>
        <v>7.5143346786499006</v>
      </c>
      <c r="M104" s="27" t="e">
        <f>SQRT((D104*D104)+(H104*H104))</f>
        <v>#DIV/0!</v>
      </c>
      <c r="N104" s="14"/>
      <c r="O104" s="42">
        <f>POWER(2,-L104)</f>
        <v>5.4696541223682891E-3</v>
      </c>
      <c r="P104" s="26" t="e">
        <f>M104/SQRT((COUNT(C102:C104)+COUNT(G102:G104)/2))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2013-12-28T20:46:06Z</dcterms:modified>
</cp:coreProperties>
</file>