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4" i="19" l="1"/>
  <c r="P14" s="1"/>
  <c r="M23"/>
  <c r="P23" s="1"/>
  <c r="M26"/>
  <c r="P26" s="1"/>
  <c r="M1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62" i="19" l="1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<sst xmlns="http://schemas.openxmlformats.org/spreadsheetml/2006/main" count="438" uniqueCount="139">
  <si>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</si>
  <si>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</si>
  <si>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</si>
  <si>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</si>
  <si>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</si>
  <si>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</si>
  <si>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</si>
  <si>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</si>
  <si>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</si>
  <si>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</si>
  <si>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</si>
  <si>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</si>
  <si>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</si>
  <si>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</si>
  <si>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</si>
  <si>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</si>
  <si>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</si>
  <si>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</si>
  <si>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</si>
  <si>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</si>
  <si>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</si>
  <si>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</si>
  <si>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</si>
  <si>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</si>
  <si>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</si>
  <si>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</si>
  <si>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</si>
  <si>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</si>
  <si>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</si>
  <si>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</si>
  <si>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</si>
  <si>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</si>
  <si>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</si>
  <si>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</si>
  <si>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</si>
  <si>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</si>
  <si>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</si>
  <si>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</si>
  <si>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</si>
  <si>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</si>
  <si>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</si>
  <si>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</si>
  <si>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</si>
  <si>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</si>
  <si>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</si>
  <si>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</si>
  <si>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</si>
  <si>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</si>
  <si>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</si>
  <si>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</si>
  <si>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</si>
  <si>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</si>
  <si>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</si>
  <si>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</si>
  <si>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</si>
  <si>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</si>
  <si>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</si>
  <si>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</si>
  <si>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</si>
  <si>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</si>
  <si>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</si>
  <si>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</si>
  <si>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</si>
  <si>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</si>
  <si>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</si>
  <si>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</si>
  <si>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</si>
  <si>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</si>
  <si>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</si>
  <si>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</si>
  <si>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</si>
  <si>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</si>
  <si>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</si>
  <si>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</si>
  <si>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</si>
  <si>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</si>
  <si>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</si>
  <si>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</si>
  <si>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</si>
  <si>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</si>
  <si>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</si>
  <si>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</si>
  <si>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</si>
  <si>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</si>
  <si>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</si>
  <si>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</si>
  <si>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</si>
  <si>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</si>
  <si>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</si>
  <si>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</si>
  <si>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</si>
  <si>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</si>
  <si>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</si>
  <si>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</si>
  <si>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</si>
  <si>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</si>
  <si>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</si>
  <si>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</si>
  <si>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</si>
  <si>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</si>
  <si>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</si>
  <si>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</si>
  <si>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</si>
  <si>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</si>
  <si>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</si>
  <si>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</si>
  <si>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</si>
  <si>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</si>
  <si>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</si>
  <si>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</si>
  <si>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</si>
  <si>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</si>
  <si>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</si>
  <si>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</si>
  <si>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</si>
  <si>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</si>
  <si>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</si>
  <si>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</si>
  <si>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</si>
  <si>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</si>
  <si>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</si>
  <si>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</si>
  <si>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</si>
  <si>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</si>
  <si>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</si>
  <si>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</si>
  <si>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</si>
  <si>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</si>
  <si>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</si>
  <si>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</si>
  <si>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</si>
  <si>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</si>
  <si>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</si>
  <si>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</si>
  <si>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</si>
  <si>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</si>
  <si>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</si>
  <si>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IL8B</t>
  </si>
  <si>
    <t>KLRK1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</si>
</sst>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8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4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0" fontId="5" fillId="0" borderId="0" xfId="0" applyFont="1" applyProtection="1"/>
    <xf numFmtId="0" fontId="15" fillId="0" borderId="0" xfId="0" applyFont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6" fillId="0" borderId="0" xfId="0" applyFont="1"/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opLeftCell="A61" workbookViewId="0">
      <selection activeCell="S77" sqref="S77"/>
    </sheetView>
  </sheetViews>
  <sheetFormatPr defaultRowHeight="12.75"/>
  <cols>
    <col min="1" max="1" width="0.7109375" customWidth="1"/>
    <col min="2" max="2" width="21.140625" style="31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5703125" style="34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2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5" t="s">
        <v>2</v>
      </c>
      <c r="P2" s="11" t="s">
        <v>5</v>
      </c>
    </row>
    <row r="3" spans="2:16" ht="15.75">
      <c r="C3" s="39" t="s">
        <v>138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28.566999435424805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6"/>
    </row>
    <row r="6" spans="2:16">
      <c r="B6" s="33" t="s">
        <v>4</v>
      </c>
      <c r="C6" s="30">
        <v>28.919000625610352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6"/>
    </row>
    <row r="7" spans="2:16" ht="15.75">
      <c r="B7" s="33"/>
      <c r="C7" s="30"/>
      <c r="D7" s="4">
        <f>STDEV(C5:C8)</f>
        <v>0.24890242856593581</v>
      </c>
      <c r="E7" s="1">
        <f>AVERAGE(C5:C8)</f>
        <v>28.743000030517578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14.693999926249186</v>
      </c>
      <c r="L7" s="1">
        <f>K7-$K$7</f>
        <v>0</v>
      </c>
      <c r="M7" s="27">
        <f>SQRT((D7*D7)+(H7*H7))</f>
        <v>0.25124376308765761</v>
      </c>
      <c r="N7" s="14"/>
      <c r="O7" s="37">
        <f>POWER(2,-L7)</f>
        <v>1</v>
      </c>
      <c r="P7" s="26">
        <f>M7/SQRT((COUNT(C5:C8)+COUNT(G5:G8)/2))</f>
        <v>0.13429544029111659</v>
      </c>
    </row>
    <row r="8" spans="2:16">
      <c r="B8" s="33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6"/>
    </row>
    <row r="9" spans="2:16">
      <c r="B9" s="31" t="s">
        <v>112</v>
      </c>
      <c r="C9" s="30">
        <v>28.652000427246094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36"/>
    </row>
    <row r="10" spans="2:16">
      <c r="B10" s="31" t="s">
        <v>112</v>
      </c>
      <c r="C10" s="30"/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36"/>
    </row>
    <row r="11" spans="2:16" ht="15.75">
      <c r="B11" s="31" t="s">
        <v>112</v>
      </c>
      <c r="C11" s="30">
        <v>28.934999465942383</v>
      </c>
      <c r="D11" s="4">
        <f>STDEV(C9:C11)</f>
        <v>0.20011053933142017</v>
      </c>
      <c r="E11" s="1">
        <f>AVERAGE(C9:C11)</f>
        <v>28.793499946594238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9.4534997940063477</v>
      </c>
      <c r="L11" s="1">
        <f>K11-$K$7</f>
        <v>-5.2405001322428379</v>
      </c>
      <c r="M11" s="27">
        <f>SQRT((D11*D11)+(H11*H11))</f>
        <v>0.20356138333879892</v>
      </c>
      <c r="N11" s="14"/>
      <c r="O11" s="37">
        <f>POWER(2,-L11)</f>
        <v>37.804868528725507</v>
      </c>
      <c r="P11" s="26">
        <f>M11/SQRT((COUNT(C9:C11)+COUNT(G9:G11)/2))</f>
        <v>0.10880813623307699</v>
      </c>
    </row>
    <row r="12" spans="2:16">
      <c r="B12" s="31" t="s">
        <v>113</v>
      </c>
      <c r="C12" s="30">
        <v>28.650999069213867</v>
      </c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36"/>
    </row>
    <row r="13" spans="2:16">
      <c r="B13" s="31" t="s">
        <v>113</v>
      </c>
      <c r="C13" s="30">
        <v>28.745000839233398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36"/>
    </row>
    <row r="14" spans="2:16" ht="15.75">
      <c r="B14" s="31" t="s">
        <v>113</v>
      </c>
      <c r="C14" s="30"/>
      <c r="D14" s="4">
        <f>STDEV(C12:C14)</f>
        <v>6.6469289024348843E-2</v>
      </c>
      <c r="E14" s="1">
        <f>AVERAGE(C12:C14)</f>
        <v>28.697999954223633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11.079333623250324</v>
      </c>
      <c r="L14" s="1">
        <f>K14-$K$7</f>
        <v>-3.6146663029988613</v>
      </c>
      <c r="M14" s="27">
        <f>SQRT((D14*D14)+(H14*H14))</f>
        <v>6.9155511224791688E-2</v>
      </c>
      <c r="N14" s="14"/>
      <c r="O14" s="37">
        <f>POWER(2,-L14)</f>
        <v>12.249630295654022</v>
      </c>
      <c r="P14" s="26">
        <f>M14/SQRT((COUNT(C12:C14)+COUNT(G12:G14)/2))</f>
        <v>3.696517563005286E-2</v>
      </c>
    </row>
    <row r="15" spans="2:16">
      <c r="B15" s="31" t="s">
        <v>114</v>
      </c>
      <c r="C15" s="30">
        <v>27.822000503540039</v>
      </c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36"/>
    </row>
    <row r="16" spans="2:16">
      <c r="B16" s="31" t="s">
        <v>114</v>
      </c>
      <c r="C16" s="30">
        <v>27.760000228881836</v>
      </c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36"/>
    </row>
    <row r="17" spans="2:16" ht="15.75">
      <c r="B17" s="31" t="s">
        <v>114</v>
      </c>
      <c r="C17" s="30">
        <v>27.851999282836914</v>
      </c>
      <c r="D17" s="4">
        <f>STDEV(C15:C17)</f>
        <v>4.6917990056453147E-2</v>
      </c>
      <c r="E17" s="1">
        <f>AVERAGE(C15:C17)</f>
        <v>27.811333338419598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9.9080003102620466</v>
      </c>
      <c r="L17" s="1">
        <f>K17-$K$7</f>
        <v>-4.785999615987139</v>
      </c>
      <c r="M17" s="27">
        <f>SQRT((D17*D17)+(H17*H17))</f>
        <v>5.0474205815197001E-2</v>
      </c>
      <c r="N17" s="14"/>
      <c r="O17" s="37">
        <f>POWER(2,-L17)</f>
        <v>27.588586097103086</v>
      </c>
      <c r="P17" s="26">
        <f>M17/SQRT((COUNT(C15:C17)+COUNT(G15:G17)/2))</f>
        <v>2.3793768804620849E-2</v>
      </c>
    </row>
    <row r="18" spans="2:16">
      <c r="B18" s="31" t="s">
        <v>115</v>
      </c>
      <c r="C18" s="30">
        <v>26.382999420166016</v>
      </c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36"/>
    </row>
    <row r="19" spans="2:16">
      <c r="B19" s="31" t="s">
        <v>115</v>
      </c>
      <c r="C19" s="30">
        <v>26.295000076293945</v>
      </c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36"/>
    </row>
    <row r="20" spans="2:16" ht="15.75">
      <c r="B20" s="31" t="s">
        <v>115</v>
      </c>
      <c r="C20" s="30">
        <v>26.243999481201172</v>
      </c>
      <c r="D20" s="4">
        <f>STDEV(C18:C20)</f>
        <v>7.0315868590669961E-2</v>
      </c>
      <c r="E20" s="1">
        <f>AVERAGE(C18:C20)</f>
        <v>26.307332992553711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10.012666066487629</v>
      </c>
      <c r="L20" s="1">
        <f>K20-$K$7</f>
        <v>-4.6813338597615566</v>
      </c>
      <c r="M20" s="27">
        <f>SQRT((D20*D20)+(H20*H20))</f>
        <v>8.0178927885458787E-2</v>
      </c>
      <c r="N20" s="14"/>
      <c r="O20" s="37">
        <f>POWER(2,-L20)</f>
        <v>25.657947460844071</v>
      </c>
      <c r="P20" s="26">
        <f>M20/SQRT((COUNT(C18:C20)+COUNT(G18:G20)/2))</f>
        <v>3.7796709077383389E-2</v>
      </c>
    </row>
    <row r="21" spans="2:16">
      <c r="B21" s="31" t="s">
        <v>116</v>
      </c>
      <c r="C21" s="30">
        <v>26.433000564575195</v>
      </c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36"/>
    </row>
    <row r="22" spans="2:16">
      <c r="B22" s="31" t="s">
        <v>116</v>
      </c>
      <c r="C22" s="30">
        <v>26.610000610351562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36"/>
    </row>
    <row r="23" spans="2:16" ht="15.75">
      <c r="B23" s="31" t="s">
        <v>116</v>
      </c>
      <c r="C23" s="30">
        <v>26.297000885009766</v>
      </c>
      <c r="D23" s="4">
        <f>STDEV(C21:C23)</f>
        <v>0.15694678350254901</v>
      </c>
      <c r="E23" s="1">
        <f>AVERAGE(C21:C23)</f>
        <v>26.446667353312176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10.115001042683922</v>
      </c>
      <c r="L23" s="1">
        <f>K23-$K$7</f>
        <v>-4.578998883565264</v>
      </c>
      <c r="M23" s="27">
        <f>SQRT((D23*D23)+(H23*H23))</f>
        <v>0.24133291792811709</v>
      </c>
      <c r="N23" s="14"/>
      <c r="O23" s="37">
        <f>POWER(2,-L23)</f>
        <v>23.900996817918141</v>
      </c>
      <c r="P23" s="26">
        <f>M23/SQRT((COUNT(C21:C23)+COUNT(G21:G23)/2))</f>
        <v>0.11376542852700543</v>
      </c>
    </row>
    <row r="24" spans="2:16">
      <c r="B24" s="31" t="s">
        <v>117</v>
      </c>
      <c r="C24" s="30">
        <v>28.253999710083008</v>
      </c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36"/>
    </row>
    <row r="25" spans="2:16">
      <c r="B25" s="31" t="s">
        <v>117</v>
      </c>
      <c r="C25" s="30">
        <v>28.187000274658203</v>
      </c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36"/>
    </row>
    <row r="26" spans="2:16" ht="15.75">
      <c r="B26" s="31" t="s">
        <v>117</v>
      </c>
      <c r="C26" s="30">
        <v>28.617000579833984</v>
      </c>
      <c r="D26" s="4">
        <f>STDEV(C24:C26)</f>
        <v>0.23135788230879917</v>
      </c>
      <c r="E26" s="1">
        <f>AVERAGE(C24:C26)</f>
        <v>28.352666854858398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10.368666330973308</v>
      </c>
      <c r="L26" s="1">
        <f>K26-$K$7</f>
        <v>-4.3253335952758771</v>
      </c>
      <c r="M26" s="27">
        <f>SQRT((D26*D26)+(H26*H26))</f>
        <v>0.23970293662882985</v>
      </c>
      <c r="N26" s="14"/>
      <c r="O26" s="37">
        <f>POWER(2,-L26)</f>
        <v>20.04726602393843</v>
      </c>
      <c r="P26" s="26">
        <f>M26/SQRT((COUNT(C24:C26)+COUNT(G24:G26)/2))</f>
        <v>0.11299704797371658</v>
      </c>
    </row>
    <row r="27" spans="2:16">
      <c r="B27" s="31" t="s">
        <v>118</v>
      </c>
      <c r="C27" s="30">
        <v>28.603000640869141</v>
      </c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36"/>
    </row>
    <row r="28" spans="2:16">
      <c r="B28" s="31" t="s">
        <v>118</v>
      </c>
      <c r="C28" s="30"/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36"/>
    </row>
    <row r="29" spans="2:16" ht="15.75">
      <c r="B29" s="31" t="s">
        <v>118</v>
      </c>
      <c r="C29" s="30">
        <v>28.827999114990234</v>
      </c>
      <c r="D29" s="4">
        <f>STDEV(C27:C29)</f>
        <v>0.15909794680765132</v>
      </c>
      <c r="E29" s="1">
        <f>AVERAGE(C27:C29)</f>
        <v>28.715499877929688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11.152832667032879</v>
      </c>
      <c r="L29" s="1">
        <f>K29-$K$7</f>
        <v>-3.5411672592163068</v>
      </c>
      <c r="M29" s="27">
        <f>SQRT((D29*D29)+(H29*H29))</f>
        <v>0.16177298140915486</v>
      </c>
      <c r="N29" s="14"/>
      <c r="O29" s="37">
        <f>POWER(2,-L29)</f>
        <v>11.641195015749936</v>
      </c>
      <c r="P29" s="26">
        <f>M29/SQRT((COUNT(C27:C29)+COUNT(G27:G29)/2))</f>
        <v>8.6471295838572534E-2</v>
      </c>
    </row>
    <row r="30" spans="2:16">
      <c r="B30" s="31" t="s">
        <v>119</v>
      </c>
      <c r="C30" s="30">
        <v>28.634000778198242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36"/>
    </row>
    <row r="31" spans="2:16">
      <c r="B31" s="31" t="s">
        <v>119</v>
      </c>
      <c r="C31" s="30">
        <v>28.471000671386719</v>
      </c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36"/>
    </row>
    <row r="32" spans="2:16" ht="15.75">
      <c r="B32" s="31" t="s">
        <v>119</v>
      </c>
      <c r="C32" s="30">
        <v>27.923999786376953</v>
      </c>
      <c r="D32" s="4">
        <f>STDEV(C30:C32)</f>
        <v>0.37190509797734894</v>
      </c>
      <c r="E32" s="1">
        <f>AVERAGE(C30:C32)</f>
        <v>28.343000411987305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10.041000366210937</v>
      </c>
      <c r="L32" s="1">
        <f>K32-$K$7</f>
        <v>-4.6529995600382481</v>
      </c>
      <c r="M32" s="27">
        <f>SQRT((D32*D32)+(H32*H32))</f>
        <v>0.37274439342289334</v>
      </c>
      <c r="N32" s="14"/>
      <c r="O32" s="37">
        <f>POWER(2,-L32)</f>
        <v>25.15894567606145</v>
      </c>
      <c r="P32" s="26">
        <f>M32/SQRT((COUNT(C30:C32)+COUNT(G30:G32)/2))</f>
        <v>0.17571339215906284</v>
      </c>
    </row>
    <row r="33" spans="2:16">
      <c r="B33" s="31" t="s">
        <v>120</v>
      </c>
      <c r="C33" s="30">
        <v>27.261999130249023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36"/>
    </row>
    <row r="34" spans="2:16">
      <c r="B34" s="31" t="s">
        <v>120</v>
      </c>
      <c r="C34" s="30">
        <v>26.961999893188477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36"/>
    </row>
    <row r="35" spans="2:16" ht="15.75">
      <c r="B35" s="31" t="s">
        <v>120</v>
      </c>
      <c r="C35" s="30">
        <v>27.190999984741211</v>
      </c>
      <c r="D35" s="4">
        <f>STDEV(C33:C35)</f>
        <v>0.15678087831477328</v>
      </c>
      <c r="E35" s="1">
        <f>AVERAGE(C33:C35)</f>
        <v>27.138333002726238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8.4719994862874373</v>
      </c>
      <c r="L35" s="1">
        <f>K35-$K$7</f>
        <v>-6.2220004399617483</v>
      </c>
      <c r="M35" s="27">
        <f>SQRT((D35*D35)+(H35*H35))</f>
        <v>0.16456457510861935</v>
      </c>
      <c r="N35" s="14"/>
      <c r="O35" s="37">
        <f>POWER(2,-L35)</f>
        <v>74.646382430488231</v>
      </c>
      <c r="P35" s="26">
        <f>M35/SQRT((COUNT(C33:C35)+COUNT(G33:G35)/2))</f>
        <v>7.757648466825845E-2</v>
      </c>
    </row>
    <row r="36" spans="2:16">
      <c r="B36" s="31" t="s">
        <v>121</v>
      </c>
      <c r="C36" s="30">
        <v>28.211999893188477</v>
      </c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36"/>
    </row>
    <row r="37" spans="2:16">
      <c r="B37" s="31" t="s">
        <v>121</v>
      </c>
      <c r="C37" s="30">
        <v>28.052000045776367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36"/>
    </row>
    <row r="38" spans="2:16" ht="15.75">
      <c r="B38" s="31" t="s">
        <v>121</v>
      </c>
      <c r="C38" s="30">
        <v>27.843000411987305</v>
      </c>
      <c r="D38" s="4">
        <f>STDEV(C36:C38)</f>
        <v>0.18504117344622689</v>
      </c>
      <c r="E38" s="1">
        <f>AVERAGE(C36:C38)</f>
        <v>28.035666783650715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9.5193328857421875</v>
      </c>
      <c r="L38" s="1">
        <f>K38-$K$7</f>
        <v>-5.1746670405069981</v>
      </c>
      <c r="M38" s="27">
        <f>SQRT((D38*D38)+(H38*H38))</f>
        <v>0.18925533922445259</v>
      </c>
      <c r="N38" s="14"/>
      <c r="O38" s="37">
        <f>POWER(2,-L38)</f>
        <v>36.118524200004153</v>
      </c>
      <c r="P38" s="26">
        <f>M38/SQRT((COUNT(C36:C38)+COUNT(G36:G38)/2))</f>
        <v>8.9215822494247227E-2</v>
      </c>
    </row>
    <row r="39" spans="2:16">
      <c r="B39" s="31" t="s">
        <v>122</v>
      </c>
      <c r="C39" s="30">
        <v>29.628999710083008</v>
      </c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36"/>
    </row>
    <row r="40" spans="2:16">
      <c r="B40" s="31" t="s">
        <v>122</v>
      </c>
      <c r="C40" s="30">
        <v>30.242000579833984</v>
      </c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36"/>
    </row>
    <row r="41" spans="2:16" ht="15.75">
      <c r="B41" s="31" t="s">
        <v>122</v>
      </c>
      <c r="C41" s="30">
        <v>30.392999649047852</v>
      </c>
      <c r="D41" s="4">
        <f>STDEV(C39:C41)</f>
        <v>0.40461230248983165</v>
      </c>
      <c r="E41" s="1">
        <f>AVERAGE(C39:C41)</f>
        <v>30.087999979654949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10.315666834513348</v>
      </c>
      <c r="L41" s="1">
        <f>K41-$K$7</f>
        <v>-4.3783330917358381</v>
      </c>
      <c r="M41" s="27">
        <f>SQRT((D41*D41)+(H41*H41))</f>
        <v>0.40860421248574252</v>
      </c>
      <c r="N41" s="14"/>
      <c r="O41" s="37">
        <f>POWER(2,-L41)</f>
        <v>20.797426187996148</v>
      </c>
      <c r="P41" s="26">
        <f>M41/SQRT((COUNT(C39:C41)+COUNT(G39:G41)/2))</f>
        <v>0.19261787298003835</v>
      </c>
    </row>
    <row r="42" spans="2:16">
      <c r="B42" s="31" t="s">
        <v>123</v>
      </c>
      <c r="C42" s="30">
        <v>28.572999954223633</v>
      </c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36"/>
    </row>
    <row r="43" spans="2:16">
      <c r="B43" s="31" t="s">
        <v>123</v>
      </c>
      <c r="C43" s="30">
        <v>28.506999969482422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36"/>
    </row>
    <row r="44" spans="2:16" ht="15.75">
      <c r="B44" s="31" t="s">
        <v>123</v>
      </c>
      <c r="C44" s="30">
        <v>28.618000030517578</v>
      </c>
      <c r="D44" s="4">
        <f>STDEV(C42:C44)</f>
        <v>5.5830126876250524E-2</v>
      </c>
      <c r="E44" s="1">
        <f>AVERAGE(C42:C44)</f>
        <v>28.565999984741211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10.462666829427082</v>
      </c>
      <c r="L44" s="1">
        <f>K44-$K$7</f>
        <v>-4.2313330968221035</v>
      </c>
      <c r="M44" s="27">
        <f>SQRT((D44*D44)+(H44*H44))</f>
        <v>0.2164401945893728</v>
      </c>
      <c r="N44" s="14"/>
      <c r="O44" s="37">
        <f>POWER(2,-L44)</f>
        <v>18.782706999524088</v>
      </c>
      <c r="P44" s="26">
        <f>M44/SQRT((COUNT(C42:C44)+COUNT(G42:G44)/2))</f>
        <v>0.10203088621032094</v>
      </c>
    </row>
    <row r="45" spans="2:16">
      <c r="B45" s="31" t="s">
        <v>124</v>
      </c>
      <c r="C45" s="30">
        <v>30.986000061035156</v>
      </c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36"/>
    </row>
    <row r="46" spans="2:16">
      <c r="B46" s="31" t="s">
        <v>124</v>
      </c>
      <c r="C46" s="30">
        <v>30.886999130249023</v>
      </c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36"/>
    </row>
    <row r="47" spans="2:16" ht="15.75">
      <c r="B47" s="31" t="s">
        <v>124</v>
      </c>
      <c r="C47" s="30"/>
      <c r="D47" s="4">
        <f>STDEV(C45:C47)</f>
        <v>7.0004229502654544E-2</v>
      </c>
      <c r="E47" s="1">
        <f>AVERAGE(C45:C47)</f>
        <v>30.93649959564209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11.066833178202312</v>
      </c>
      <c r="L47" s="1">
        <f>K47-$K$7</f>
        <v>-3.6271667480468732</v>
      </c>
      <c r="M47" s="27">
        <f>SQRT((D47*D47)+(H47*H47))</f>
        <v>8.144283878912438E-2</v>
      </c>
      <c r="N47" s="14"/>
      <c r="O47" s="37">
        <f>POWER(2,-L47)</f>
        <v>12.356230191621124</v>
      </c>
      <c r="P47" s="26">
        <f>M47/SQRT((COUNT(C45:C47)+COUNT(G45:G47)/2))</f>
        <v>4.3533028479309503E-2</v>
      </c>
    </row>
    <row r="48" spans="2:16">
      <c r="B48" s="31" t="s">
        <v>125</v>
      </c>
      <c r="C48" s="30">
        <v>28.707000732421875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36"/>
    </row>
    <row r="49" spans="2:16">
      <c r="B49" s="31" t="s">
        <v>125</v>
      </c>
      <c r="C49" s="30">
        <v>28.188999176025391</v>
      </c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36"/>
    </row>
    <row r="50" spans="2:16" ht="15.75">
      <c r="B50" s="31" t="s">
        <v>125</v>
      </c>
      <c r="C50" s="30">
        <v>28.454999923706055</v>
      </c>
      <c r="D50" s="4">
        <f>STDEV(C48:C50)</f>
        <v>0.25903230744086253</v>
      </c>
      <c r="E50" s="1">
        <f>AVERAGE(C48:C50)</f>
        <v>28.450333277384441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9.75</v>
      </c>
      <c r="L50" s="1">
        <f>K50-$K$7</f>
        <v>-4.9439999262491856</v>
      </c>
      <c r="M50" s="27">
        <f>SQRT((D50*D50)+(H50*H50))</f>
        <v>0.26578747943337011</v>
      </c>
      <c r="N50" s="14"/>
      <c r="O50" s="37">
        <f>POWER(2,-L50)</f>
        <v>30.781676975708223</v>
      </c>
      <c r="P50" s="26">
        <f>M50/SQRT((COUNT(C48:C50)+COUNT(G48:G50)/2))</f>
        <v>0.12529341937454402</v>
      </c>
    </row>
    <row r="51" spans="2:16">
      <c r="B51" s="31" t="s">
        <v>126</v>
      </c>
      <c r="C51" s="30">
        <v>28.857000350952148</v>
      </c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36"/>
    </row>
    <row r="52" spans="2:16">
      <c r="B52" s="31" t="s">
        <v>126</v>
      </c>
      <c r="C52" s="30">
        <v>28.86199951171875</v>
      </c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36"/>
    </row>
    <row r="53" spans="2:16" ht="15.75">
      <c r="B53" s="31" t="s">
        <v>126</v>
      </c>
      <c r="C53" s="30">
        <v>28.614999771118164</v>
      </c>
      <c r="D53" s="4">
        <f>STDEV(C51:C53)</f>
        <v>0.14118436180228539</v>
      </c>
      <c r="E53" s="1">
        <f>AVERAGE(C51:C53)</f>
        <v>28.777999877929688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9.3540000915527344</v>
      </c>
      <c r="L53" s="1">
        <f>K53-$K$7</f>
        <v>-5.3399998346964512</v>
      </c>
      <c r="M53" s="27">
        <f>SQRT((D53*D53)+(H53*H53))</f>
        <v>0.14396538503905032</v>
      </c>
      <c r="N53" s="14"/>
      <c r="O53" s="37">
        <f>POWER(2,-L53)</f>
        <v>40.504206366089321</v>
      </c>
      <c r="P53" s="26">
        <f>M53/SQRT((COUNT(C51:C53)+COUNT(G51:G53)/2))</f>
        <v>6.786593334482989E-2</v>
      </c>
    </row>
    <row r="54" spans="2:16">
      <c r="B54" s="31" t="s">
        <v>127</v>
      </c>
      <c r="C54" s="30">
        <v>30.219999313354492</v>
      </c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36"/>
    </row>
    <row r="55" spans="2:16">
      <c r="B55" s="31" t="s">
        <v>127</v>
      </c>
      <c r="C55" s="30"/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36"/>
    </row>
    <row r="56" spans="2:16" ht="15.75">
      <c r="B56" s="31" t="s">
        <v>127</v>
      </c>
      <c r="C56" s="30">
        <v>29.930000305175781</v>
      </c>
      <c r="D56" s="4">
        <f>STDEV(C54:C56)</f>
        <v>0.20506026522053955</v>
      </c>
      <c r="E56" s="1">
        <f>AVERAGE(C54:C56)</f>
        <v>30.074999809265137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8.3153327306111642</v>
      </c>
      <c r="L56" s="1">
        <f>K56-$K$7</f>
        <v>-6.3786671956380214</v>
      </c>
      <c r="M56" s="27">
        <f>SQRT((D56*D56)+(H56*H56))</f>
        <v>0.21167432905665104</v>
      </c>
      <c r="N56" s="14"/>
      <c r="O56" s="37">
        <f>POWER(2,-L56)</f>
        <v>83.208972319108469</v>
      </c>
      <c r="P56" s="26">
        <f>M56/SQRT((COUNT(C54:C56)+COUNT(G54:G56)/2))</f>
        <v>0.11314468812931948</v>
      </c>
    </row>
    <row r="57" spans="2:16">
      <c r="B57" s="31" t="s">
        <v>128</v>
      </c>
      <c r="C57" s="30">
        <v>28.23900032043457</v>
      </c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36"/>
    </row>
    <row r="58" spans="2:16">
      <c r="B58" s="31" t="s">
        <v>128</v>
      </c>
      <c r="C58" s="30">
        <v>28.146999359130859</v>
      </c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36"/>
    </row>
    <row r="59" spans="2:16" ht="15.75">
      <c r="B59" s="31" t="s">
        <v>128</v>
      </c>
      <c r="C59" s="30">
        <v>28.278999328613281</v>
      </c>
      <c r="D59" s="4">
        <f>STDEV(C57:C59)</f>
        <v>6.7685657613519828E-2</v>
      </c>
      <c r="E59" s="1">
        <f>AVERAGE(C57:C59)</f>
        <v>28.22166633605957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8.7189998626708984</v>
      </c>
      <c r="L59" s="1">
        <f>K59-$K$7</f>
        <v>-5.9750000635782872</v>
      </c>
      <c r="M59" s="27">
        <f>SQRT((D59*D59)+(H59*H59))</f>
        <v>7.8381625527023172E-2</v>
      </c>
      <c r="N59" s="14"/>
      <c r="O59" s="37">
        <f>POWER(2,-L59)</f>
        <v>62.900521078866014</v>
      </c>
      <c r="P59" s="26">
        <f>M59/SQRT((COUNT(C57:C59)+COUNT(G57:G59)/2))</f>
        <v>3.6949452620388457E-2</v>
      </c>
    </row>
    <row r="60" spans="2:16">
      <c r="B60" s="31" t="s">
        <v>129</v>
      </c>
      <c r="C60" s="30">
        <v>27.964000701904297</v>
      </c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36"/>
    </row>
    <row r="61" spans="2:16">
      <c r="B61" s="31" t="s">
        <v>129</v>
      </c>
      <c r="C61" s="30">
        <v>28.670999526977539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36"/>
    </row>
    <row r="62" spans="2:16" ht="15.75">
      <c r="B62" s="31" t="s">
        <v>129</v>
      </c>
      <c r="C62" s="30">
        <v>28.410999298095703</v>
      </c>
      <c r="D62" s="4">
        <f>STDEV(C60:C62)</f>
        <v>0.35759735333430182</v>
      </c>
      <c r="E62" s="1">
        <f>AVERAGE(C60:C62)</f>
        <v>28.348666508992512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>
        <f>E62-I62</f>
        <v>10.199666341145832</v>
      </c>
      <c r="L62" s="1">
        <f>K62-$K$7</f>
        <v>-4.4943335851033535</v>
      </c>
      <c r="M62" s="27">
        <f>SQRT((D62*D62)+(H62*H62))</f>
        <v>0.35833629470333278</v>
      </c>
      <c r="N62" s="14"/>
      <c r="O62" s="37">
        <f>POWER(2,-L62)</f>
        <v>22.538718511175372</v>
      </c>
      <c r="P62" s="26">
        <f>M62/SQRT((COUNT(C60:C62)+COUNT(G60:G62)/2))</f>
        <v>0.1689213492866585</v>
      </c>
    </row>
    <row r="63" spans="2:16">
      <c r="B63" s="31" t="s">
        <v>130</v>
      </c>
      <c r="C63" s="30"/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36"/>
    </row>
    <row r="64" spans="2:16">
      <c r="B64" s="31" t="s">
        <v>130</v>
      </c>
      <c r="C64" s="30">
        <v>28.639999389648437</v>
      </c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36"/>
    </row>
    <row r="65" spans="2:16" ht="15.75">
      <c r="B65" s="31" t="s">
        <v>130</v>
      </c>
      <c r="C65" s="30">
        <v>28.964000701904297</v>
      </c>
      <c r="D65" s="4">
        <f>STDEV(C63:C65)</f>
        <v>0.22910352500945821</v>
      </c>
      <c r="E65" s="1">
        <f>AVERAGE(C63:C65)</f>
        <v>28.802000045776367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10.449333190917969</v>
      </c>
      <c r="L65" s="1">
        <f>K65-$K$7</f>
        <v>-4.2446667353312169</v>
      </c>
      <c r="M65" s="27">
        <f>SQRT((D65*D65)+(H65*H65))</f>
        <v>0.23110767483098013</v>
      </c>
      <c r="N65" s="14"/>
      <c r="O65" s="37">
        <f>POWER(2,-L65)</f>
        <v>18.957104710264311</v>
      </c>
      <c r="P65" s="26">
        <f>M65/SQRT((COUNT(C63:C65)+COUNT(G63:G65)/2))</f>
        <v>0.12353224838164099</v>
      </c>
    </row>
    <row r="66" spans="2:16">
      <c r="B66" s="31" t="s">
        <v>131</v>
      </c>
      <c r="C66" s="30">
        <v>27.858999252319336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36"/>
    </row>
    <row r="67" spans="2:16">
      <c r="B67" s="31" t="s">
        <v>131</v>
      </c>
      <c r="C67" s="30">
        <v>27.999000549316406</v>
      </c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36"/>
    </row>
    <row r="68" spans="2:16" ht="15.75">
      <c r="B68" s="31" t="s">
        <v>131</v>
      </c>
      <c r="C68" s="30">
        <v>27.853000640869141</v>
      </c>
      <c r="D68" s="4">
        <f>STDEV(C66:C68)</f>
        <v>8.2615898154050071E-2</v>
      </c>
      <c r="E68" s="1">
        <f>AVERAGE(C66:C68)</f>
        <v>27.903666814168293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>
        <f>E68-I68</f>
        <v>8.9920005798339844</v>
      </c>
      <c r="L68" s="1">
        <f>K68-$K$7</f>
        <v>-5.7019993464152012</v>
      </c>
      <c r="M68" s="27">
        <f>SQRT((D68*D68)+(H68*H68))</f>
        <v>8.4301401101048237E-2</v>
      </c>
      <c r="N68" s="14"/>
      <c r="O68" s="37">
        <f>POWER(2,-L68)</f>
        <v>52.056245097386025</v>
      </c>
      <c r="P68" s="26">
        <f>M68/SQRT((COUNT(C66:C68)+COUNT(G66:G68)/2))</f>
        <v>3.9740061588052197E-2</v>
      </c>
    </row>
    <row r="69" spans="2:16">
      <c r="B69" s="31" t="s">
        <v>132</v>
      </c>
      <c r="C69" s="30">
        <v>26.523000717163086</v>
      </c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36"/>
    </row>
    <row r="70" spans="2:16">
      <c r="B70" s="31" t="s">
        <v>132</v>
      </c>
      <c r="C70" s="30">
        <v>26.288000106811523</v>
      </c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36"/>
    </row>
    <row r="71" spans="2:16" ht="15.75">
      <c r="B71" s="31" t="s">
        <v>132</v>
      </c>
      <c r="C71" s="30">
        <v>26.249000549316406</v>
      </c>
      <c r="D71" s="4">
        <f>STDEV(C69:C71)</f>
        <v>0.14822412327869716</v>
      </c>
      <c r="E71" s="1">
        <f>AVERAGE(C69:C71)</f>
        <v>26.353333791097004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7.6710001627604143</v>
      </c>
      <c r="L71" s="1">
        <f>K71-$K$7</f>
        <v>-7.0229997634887713</v>
      </c>
      <c r="M71" s="27">
        <f>SQRT((D71*D71)+(H71*H71))</f>
        <v>0.15963932681757814</v>
      </c>
      <c r="N71" s="14"/>
      <c r="O71" s="37">
        <f>POWER(2,-L71)</f>
        <v>130.05695698203289</v>
      </c>
      <c r="P71" s="26">
        <f>M71/SQRT((COUNT(C69:C71)+COUNT(G69:G71)/2))</f>
        <v>7.5254700357843318E-2</v>
      </c>
    </row>
    <row r="72" spans="2:16">
      <c r="B72" s="31" t="s">
        <v>133</v>
      </c>
      <c r="C72" s="30">
        <v>29.100000381469727</v>
      </c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36"/>
    </row>
    <row r="73" spans="2:16">
      <c r="B73" s="31" t="s">
        <v>133</v>
      </c>
      <c r="C73" s="30">
        <v>28.48900032043457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36"/>
    </row>
    <row r="74" spans="2:16" ht="15.75">
      <c r="B74" s="31" t="s">
        <v>133</v>
      </c>
      <c r="C74" s="30">
        <v>28.478000640869141</v>
      </c>
      <c r="D74" s="4">
        <f>STDEV(C72:C74)</f>
        <v>0.35597887222938951</v>
      </c>
      <c r="E74" s="1">
        <f>AVERAGE(C72:C74)</f>
        <v>28.689000447591145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11.284666697184242</v>
      </c>
      <c r="L74" s="1">
        <f>K74-$K$7</f>
        <v>-3.4093332290649432</v>
      </c>
      <c r="M74" s="27">
        <f>SQRT((D74*D74)+(H74*H74))</f>
        <v>0.35722719236927686</v>
      </c>
      <c r="N74" s="14"/>
      <c r="O74" s="37">
        <f>POWER(2,-L74)</f>
        <v>10.624575013867625</v>
      </c>
      <c r="P74" s="26">
        <f>M74/SQRT((COUNT(C72:C74)+COUNT(G72:G74)/2))</f>
        <v>0.16839851343236467</v>
      </c>
    </row>
    <row r="75" spans="2:16">
      <c r="B75" s="31" t="s">
        <v>134</v>
      </c>
      <c r="C75" s="30">
        <v>29.534999847412109</v>
      </c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36"/>
    </row>
    <row r="76" spans="2:16">
      <c r="B76" s="31" t="s">
        <v>134</v>
      </c>
      <c r="C76" s="30">
        <v>30.115999221801758</v>
      </c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36"/>
    </row>
    <row r="77" spans="2:16" ht="15.75">
      <c r="B77" s="31" t="s">
        <v>134</v>
      </c>
      <c r="C77" s="30">
        <v>29.934999465942383</v>
      </c>
      <c r="D77" s="4">
        <f>STDEV(C75:C77)</f>
        <v>0.2972991981956562</v>
      </c>
      <c r="E77" s="1">
        <f>AVERAGE(C75:C77)</f>
        <v>29.86199951171875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11.746665954589844</v>
      </c>
      <c r="L77" s="1">
        <f>K77-$K$7</f>
        <v>-2.9473339716593419</v>
      </c>
      <c r="M77" s="27">
        <f>SQRT((D77*D77)+(H77*H77))</f>
        <v>0.29760906108378554</v>
      </c>
      <c r="N77" s="14"/>
      <c r="O77" s="37">
        <f>POWER(2,-L77)</f>
        <v>7.7132238011277403</v>
      </c>
      <c r="P77" s="26">
        <f>M77/SQRT((COUNT(C75:C77)+COUNT(G75:G77)/2))</f>
        <v>0.14029425682327082</v>
      </c>
    </row>
    <row r="78" spans="2:16">
      <c r="B78" s="31" t="s">
        <v>135</v>
      </c>
      <c r="C78" s="30">
        <v>30.600000381469727</v>
      </c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36"/>
    </row>
    <row r="79" spans="2:16">
      <c r="B79" s="31" t="s">
        <v>135</v>
      </c>
      <c r="C79" s="30">
        <v>30.179000854492188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36"/>
    </row>
    <row r="80" spans="2:16" ht="15.75">
      <c r="B80" s="31" t="s">
        <v>135</v>
      </c>
      <c r="C80" s="30">
        <v>30.034999847412109</v>
      </c>
      <c r="D80" s="4">
        <f>STDEV(C78:C80)</f>
        <v>0.29359907335252866</v>
      </c>
      <c r="E80" s="1">
        <f>AVERAGE(C78:C80)</f>
        <v>30.271333694458008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10.976000467936199</v>
      </c>
      <c r="L80" s="1">
        <f>K80-$K$7</f>
        <v>-3.7179994583129865</v>
      </c>
      <c r="M80" s="27">
        <f>SQRT((D80*D80)+(H80*H80))</f>
        <v>0.29756639412305746</v>
      </c>
      <c r="N80" s="14"/>
      <c r="O80" s="37">
        <f>POWER(2,-L80)</f>
        <v>13.159196158530563</v>
      </c>
      <c r="P80" s="26">
        <f>M80/SQRT((COUNT(C78:C80)+COUNT(G78:G80)/2))</f>
        <v>0.14027414342509517</v>
      </c>
    </row>
    <row r="81" spans="2:16">
      <c r="B81" s="31" t="s">
        <v>136</v>
      </c>
      <c r="C81" s="30">
        <v>33.104000091552734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36"/>
    </row>
    <row r="82" spans="2:16">
      <c r="B82" s="31" t="s">
        <v>136</v>
      </c>
      <c r="C82" t="s">
        <v>79</v>
      </c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36"/>
    </row>
    <row r="83" spans="2:16" ht="15.75">
      <c r="B83" s="31" t="s">
        <v>136</v>
      </c>
      <c r="C83" t="s">
        <v>79</v>
      </c>
      <c r="D83" s="4" t="e">
        <f>STDEV(C81:C83)</f>
        <v>#DIV/0!</v>
      </c>
      <c r="E83" s="1">
        <f>AVERAGE(C81:C83)</f>
        <v>33.104000091552734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12.500666936238606</v>
      </c>
      <c r="L83" s="1">
        <f>K83-$K$7</f>
        <v>-2.19333299001058</v>
      </c>
      <c r="M83" s="27" t="e">
        <f>SQRT((D83*D83)+(H83*H83))</f>
        <v>#DIV/0!</v>
      </c>
      <c r="N83" s="14"/>
      <c r="O83" s="43">
        <f>POWER(2,-L83)</f>
        <v>4.5736088594711646</v>
      </c>
      <c r="P83" s="26" t="e">
        <f>M83/SQRT((COUNT(C81:C83)+COUNT(G81:G83)/2))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193" workbookViewId="0">
      <selection activeCell="O209" sqref="O209"/>
    </sheetView>
  </sheetViews>
  <sheetFormatPr defaultRowHeight="12.75"/>
  <cols>
    <col min="1" max="1" width="0.7109375" customWidth="1"/>
    <col min="2" max="2" width="21.140625" style="31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0.85546875" style="34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2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5" t="s">
        <v>2</v>
      </c>
      <c r="P2" s="11" t="s">
        <v>5</v>
      </c>
    </row>
    <row r="3" spans="2:16" ht="15.75">
      <c r="C3" s="39" t="s">
        <v>138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28.566999435424805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6"/>
    </row>
    <row r="6" spans="2:16">
      <c r="B6" s="33" t="s">
        <v>4</v>
      </c>
      <c r="C6" s="30">
        <v>28.919000625610352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6"/>
    </row>
    <row r="7" spans="2:16" ht="15.75">
      <c r="B7" s="33"/>
      <c r="C7" s="30"/>
      <c r="D7" s="4">
        <f>STDEV(C5:C8)</f>
        <v>0.24890242856593581</v>
      </c>
      <c r="E7" s="1">
        <f>AVERAGE(C5:C8)</f>
        <v>28.743000030517578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14.693999926249186</v>
      </c>
      <c r="L7" s="1">
        <f>K7-$K$7</f>
        <v>0</v>
      </c>
      <c r="M7" s="27">
        <f>SQRT((D7*D7)+(H7*H7))</f>
        <v>0.25124376308765761</v>
      </c>
      <c r="N7" s="14"/>
      <c r="O7" s="37">
        <f>POWER(2,-L7)</f>
        <v>1</v>
      </c>
      <c r="P7" s="26">
        <f>M7/SQRT((COUNT(C5:C8)+COUNT(G5:G8)/2))</f>
        <v>0.13429544029111659</v>
      </c>
    </row>
    <row r="8" spans="2:16">
      <c r="B8" s="33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6"/>
    </row>
    <row r="9" spans="2:16">
      <c r="B9" s="31" t="s">
        <v>9</v>
      </c>
      <c r="C9" s="30">
        <v>29.281000137329102</v>
      </c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36"/>
    </row>
    <row r="10" spans="2:16">
      <c r="B10" s="31" t="s">
        <v>9</v>
      </c>
      <c r="C10" s="30">
        <v>29.857000350952148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36"/>
    </row>
    <row r="11" spans="2:16" ht="15.75">
      <c r="B11" s="31" t="s">
        <v>9</v>
      </c>
      <c r="C11" s="30">
        <v>29.309999465942383</v>
      </c>
      <c r="D11" s="4">
        <f>STDEV(C9:C11)</f>
        <v>0.32450659350127975</v>
      </c>
      <c r="E11" s="1">
        <f>AVERAGE(C9:C11)</f>
        <v>29.482666651407879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12.167999903361004</v>
      </c>
      <c r="L11" s="1">
        <f>K11-$K$7</f>
        <v>-2.5260000228881818</v>
      </c>
      <c r="M11" s="27">
        <f>SQRT((D11*D11)+(H11*H11))</f>
        <v>0.36199669460350575</v>
      </c>
      <c r="N11" s="14"/>
      <c r="O11" s="37">
        <f>POWER(2,-L11)</f>
        <v>5.7597253654360863</v>
      </c>
      <c r="P11" s="26">
        <f>M11/SQRT((COUNT(C9:C11)+COUNT(G9:G11)/2))</f>
        <v>0.17064687834750308</v>
      </c>
    </row>
    <row r="12" spans="2:16">
      <c r="B12" s="31" t="s">
        <v>10</v>
      </c>
      <c r="C12" s="30">
        <v>29.937000274658203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36"/>
    </row>
    <row r="13" spans="2:16">
      <c r="B13" s="31" t="s">
        <v>10</v>
      </c>
      <c r="C13" s="30">
        <v>29.902999877929688</v>
      </c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36"/>
    </row>
    <row r="14" spans="2:16" ht="15.75">
      <c r="B14" s="31" t="s">
        <v>10</v>
      </c>
      <c r="C14" s="30"/>
      <c r="D14" s="4">
        <f>STDEV(C12:C14)</f>
        <v>2.4041911089766305E-2</v>
      </c>
      <c r="E14" s="1">
        <f>AVERAGE(C12:C14)</f>
        <v>29.920000076293945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10.776999791463215</v>
      </c>
      <c r="L14" s="1">
        <f>K14-$K$7</f>
        <v>-3.9170001347859706</v>
      </c>
      <c r="M14" s="27">
        <f>SQRT((D14*D14)+(H14*H14))</f>
        <v>2.6926086136427167E-2</v>
      </c>
      <c r="N14" s="14"/>
      <c r="O14" s="37">
        <f>POWER(2,-L14)</f>
        <v>15.105480117656304</v>
      </c>
      <c r="P14" s="26">
        <f>M14/SQRT((COUNT(C12:C14)+COUNT(G12:G14)/2))</f>
        <v>1.4392598441324875E-2</v>
      </c>
    </row>
    <row r="15" spans="2:16">
      <c r="B15" s="31" t="s">
        <v>11</v>
      </c>
      <c r="C15" s="30">
        <v>29.218000411987305</v>
      </c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36"/>
    </row>
    <row r="16" spans="2:16">
      <c r="B16" s="31" t="s">
        <v>11</v>
      </c>
      <c r="C16" s="30">
        <v>29.645999908447266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36"/>
    </row>
    <row r="17" spans="2:16" ht="15.75">
      <c r="B17" s="31" t="s">
        <v>11</v>
      </c>
      <c r="C17" s="30"/>
      <c r="D17" s="4">
        <f>STDEV(C15:C17)</f>
        <v>0.3026413462912661</v>
      </c>
      <c r="E17" s="1">
        <f>AVERAGE(C15:C17)</f>
        <v>29.432000160217285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11.904666582743328</v>
      </c>
      <c r="L17" s="1">
        <f>K17-$K$7</f>
        <v>-2.7893333435058576</v>
      </c>
      <c r="M17" s="27">
        <f>SQRT((D17*D17)+(H17*H17))</f>
        <v>0.30405448458871825</v>
      </c>
      <c r="N17" s="14"/>
      <c r="O17" s="37">
        <f>POWER(2,-L17)</f>
        <v>6.9131026292919273</v>
      </c>
      <c r="P17" s="26">
        <f>M17/SQRT((COUNT(C15:C17)+COUNT(G15:G17)/2))</f>
        <v>0.16252395832044589</v>
      </c>
    </row>
    <row r="18" spans="2:16">
      <c r="B18" s="31" t="s">
        <v>12</v>
      </c>
      <c r="C18" s="30">
        <v>29.047000885009766</v>
      </c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36"/>
    </row>
    <row r="19" spans="2:16">
      <c r="B19" s="31" t="s">
        <v>12</v>
      </c>
      <c r="C19" s="30">
        <v>28.617000579833984</v>
      </c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36"/>
    </row>
    <row r="20" spans="2:16" ht="15.75">
      <c r="B20" s="31" t="s">
        <v>12</v>
      </c>
      <c r="C20" s="30">
        <v>29.28700065612793</v>
      </c>
      <c r="D20" s="4">
        <f>STDEV(C18:C20)</f>
        <v>0.33946041861114645</v>
      </c>
      <c r="E20" s="1">
        <f>AVERAGE(C18:C20)</f>
        <v>28.983667373657227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11.05500094095866</v>
      </c>
      <c r="L20" s="1">
        <f>K20-$K$7</f>
        <v>-3.6389989852905256</v>
      </c>
      <c r="M20" s="27">
        <f>SQRT((D20*D20)+(H20*H20))</f>
        <v>0.33958756751993113</v>
      </c>
      <c r="N20" s="14"/>
      <c r="O20" s="37">
        <f>POWER(2,-L20)</f>
        <v>12.457986294745917</v>
      </c>
      <c r="P20" s="26">
        <f>M20/SQRT((COUNT(C18:C20)+COUNT(G18:G20)/2))</f>
        <v>0.16008311453332527</v>
      </c>
    </row>
    <row r="21" spans="2:16">
      <c r="B21" s="31" t="s">
        <v>13</v>
      </c>
      <c r="C21" s="30"/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36"/>
    </row>
    <row r="22" spans="2:16">
      <c r="B22" s="31" t="s">
        <v>13</v>
      </c>
      <c r="C22" s="30">
        <v>29.044000625610352</v>
      </c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36"/>
    </row>
    <row r="23" spans="2:16" ht="15.75">
      <c r="B23" s="31" t="s">
        <v>13</v>
      </c>
      <c r="C23" s="30">
        <v>29.106000900268555</v>
      </c>
      <c r="D23" s="4">
        <f>STDEV(C21:C23)</f>
        <v>4.3840814646243884E-2</v>
      </c>
      <c r="E23" s="1">
        <f>AVERAGE(C21:C23)</f>
        <v>29.075000762939453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12.099667231241863</v>
      </c>
      <c r="L23" s="1">
        <f>K23-$K$7</f>
        <v>-2.5943326950073224</v>
      </c>
      <c r="M23" s="27">
        <f>SQRT((D23*D23)+(H23*H23))</f>
        <v>7.2741370601600477E-2</v>
      </c>
      <c r="N23" s="14"/>
      <c r="O23" s="37">
        <f>POWER(2,-L23)</f>
        <v>6.0390963690356534</v>
      </c>
      <c r="P23" s="26">
        <f>M23/SQRT((COUNT(C21:C23)+COUNT(G21:G23)/2))</f>
        <v>3.8881898090791324E-2</v>
      </c>
    </row>
    <row r="24" spans="2:16">
      <c r="B24" s="31" t="s">
        <v>14</v>
      </c>
      <c r="C24" s="30">
        <v>28.146999359130859</v>
      </c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36"/>
    </row>
    <row r="25" spans="2:16">
      <c r="B25" s="31" t="s">
        <v>14</v>
      </c>
      <c r="C25" s="30">
        <v>28.422000885009766</v>
      </c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36"/>
    </row>
    <row r="26" spans="2:16" ht="15.75">
      <c r="B26" s="31" t="s">
        <v>14</v>
      </c>
      <c r="C26" s="30">
        <v>28.065000534057617</v>
      </c>
      <c r="D26" s="4">
        <f>STDEV(C24:C26)</f>
        <v>0.18699326954404061</v>
      </c>
      <c r="E26" s="1">
        <f>AVERAGE(C24:C26)</f>
        <v>28.211333592732746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10.306999842325844</v>
      </c>
      <c r="L26" s="1">
        <f>K26-$K$7</f>
        <v>-4.3870000839233416</v>
      </c>
      <c r="M26" s="27">
        <f>SQRT((D26*D26)+(H26*H26))</f>
        <v>0.19251958837070099</v>
      </c>
      <c r="N26" s="14"/>
      <c r="O26" s="37">
        <f>POWER(2,-L26)</f>
        <v>20.922742793689739</v>
      </c>
      <c r="P26" s="26">
        <f>M26/SQRT((COUNT(C24:C26)+COUNT(G24:G26)/2))</f>
        <v>9.0754604298776978E-2</v>
      </c>
    </row>
    <row r="27" spans="2:16">
      <c r="B27" s="31" t="s">
        <v>15</v>
      </c>
      <c r="C27" s="30">
        <v>29.895999908447266</v>
      </c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36"/>
    </row>
    <row r="28" spans="2:16">
      <c r="B28" s="31" t="s">
        <v>15</v>
      </c>
      <c r="C28" s="30">
        <v>29.534999847412109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36"/>
    </row>
    <row r="29" spans="2:16" ht="15.75">
      <c r="B29" s="31" t="s">
        <v>15</v>
      </c>
      <c r="C29" s="30"/>
      <c r="D29" s="4">
        <f>STDEV(C27:C29)</f>
        <v>0.25526559116671654</v>
      </c>
      <c r="E29" s="1">
        <f>AVERAGE(C27:C29)</f>
        <v>29.715499877929687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12.19950008392334</v>
      </c>
      <c r="L29" s="1">
        <f>K29-$K$7</f>
        <v>-2.4944998423258458</v>
      </c>
      <c r="M29" s="27">
        <f>SQRT((D29*D29)+(H29*H29))</f>
        <v>0.26990434164462657</v>
      </c>
      <c r="N29" s="14"/>
      <c r="O29" s="37">
        <f>POWER(2,-L29)</f>
        <v>5.6353290097763038</v>
      </c>
      <c r="P29" s="26">
        <f>M29/SQRT((COUNT(C27:C29)+COUNT(G27:G29)/2))</f>
        <v>0.15582934430397388</v>
      </c>
    </row>
    <row r="30" spans="2:16">
      <c r="B30" s="31" t="s">
        <v>16</v>
      </c>
      <c r="C30" s="30">
        <v>28.629999160766602</v>
      </c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36"/>
    </row>
    <row r="31" spans="2:16">
      <c r="B31" s="31" t="s">
        <v>16</v>
      </c>
      <c r="C31" s="30">
        <v>28.809999465942383</v>
      </c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36"/>
    </row>
    <row r="32" spans="2:16" ht="15.75">
      <c r="B32" s="31" t="s">
        <v>16</v>
      </c>
      <c r="C32" s="30">
        <v>28.61199951171875</v>
      </c>
      <c r="D32" s="4">
        <f>STDEV(C30:C32)</f>
        <v>0.10948978575022489</v>
      </c>
      <c r="E32" s="1">
        <f>AVERAGE(C30:C32)</f>
        <v>28.68399937947591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10.657666524251301</v>
      </c>
      <c r="L32" s="1">
        <f>K32-$K$7</f>
        <v>-4.0363334019978847</v>
      </c>
      <c r="M32" s="27">
        <f>SQRT((D32*D32)+(H32*H32))</f>
        <v>0.141387257804033</v>
      </c>
      <c r="N32" s="14"/>
      <c r="O32" s="37">
        <f>POWER(2,-L32)</f>
        <v>16.408067217555541</v>
      </c>
      <c r="P32" s="26">
        <f>M32/SQRT((COUNT(C30:C32)+COUNT(G30:G32)/2))</f>
        <v>6.6650592511068238E-2</v>
      </c>
    </row>
    <row r="33" spans="2:16">
      <c r="B33" s="31" t="s">
        <v>17</v>
      </c>
      <c r="C33" s="30">
        <v>27.354999542236328</v>
      </c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36"/>
    </row>
    <row r="34" spans="2:16">
      <c r="B34" s="31" t="s">
        <v>17</v>
      </c>
      <c r="C34" s="30">
        <v>26.957000732421875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36"/>
    </row>
    <row r="35" spans="2:16" ht="15.75">
      <c r="B35" s="31" t="s">
        <v>17</v>
      </c>
      <c r="C35" s="30">
        <v>27.159999847412109</v>
      </c>
      <c r="D35" s="4">
        <f>STDEV(C33:C35)</f>
        <v>0.19901280288885859</v>
      </c>
      <c r="E35" s="1">
        <f>AVERAGE(C33:C35)</f>
        <v>27.157333374023438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9.8386669158935547</v>
      </c>
      <c r="L35" s="1">
        <f>K35-$K$7</f>
        <v>-4.8553330103556309</v>
      </c>
      <c r="M35" s="27">
        <f>SQRT((D35*D35)+(H35*H35))</f>
        <v>0.30002019820324233</v>
      </c>
      <c r="N35" s="14"/>
      <c r="O35" s="37">
        <f>POWER(2,-L35)</f>
        <v>28.946820966290424</v>
      </c>
      <c r="P35" s="26">
        <f>M35/SQRT((COUNT(C33:C35)+COUNT(G33:G35)/2))</f>
        <v>0.1414308777616298</v>
      </c>
    </row>
    <row r="36" spans="2:16">
      <c r="B36" s="31" t="s">
        <v>18</v>
      </c>
      <c r="C36" s="30">
        <v>28.186000823974609</v>
      </c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36"/>
    </row>
    <row r="37" spans="2:16">
      <c r="B37" s="31" t="s">
        <v>18</v>
      </c>
      <c r="C37" s="30">
        <v>27.812000274658203</v>
      </c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36"/>
    </row>
    <row r="38" spans="2:16" ht="15.75">
      <c r="B38" s="31" t="s">
        <v>18</v>
      </c>
      <c r="C38" s="30"/>
      <c r="D38" s="4">
        <f>STDEV(C36:C38)</f>
        <v>0.26445832458912466</v>
      </c>
      <c r="E38" s="1">
        <f>AVERAGE(C36:C38)</f>
        <v>27.999000549316406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10.097333908081055</v>
      </c>
      <c r="L38" s="1">
        <f>K38-$K$7</f>
        <v>-4.5966660181681309</v>
      </c>
      <c r="M38" s="27">
        <f>SQRT((D38*D38)+(H38*H38))</f>
        <v>0.26533480048116598</v>
      </c>
      <c r="N38" s="14"/>
      <c r="O38" s="37">
        <f>POWER(2,-L38)</f>
        <v>24.195486087844444</v>
      </c>
      <c r="P38" s="26">
        <f>M38/SQRT((COUNT(C36:C38)+COUNT(G36:G38)/2))</f>
        <v>0.14182741659836351</v>
      </c>
    </row>
    <row r="39" spans="2:16">
      <c r="B39" s="31" t="s">
        <v>19</v>
      </c>
      <c r="C39" s="30">
        <v>28.570999145507813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36"/>
    </row>
    <row r="40" spans="2:16">
      <c r="B40" s="31" t="s">
        <v>19</v>
      </c>
      <c r="C40" s="30">
        <v>28.475000381469727</v>
      </c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36"/>
    </row>
    <row r="41" spans="2:16" ht="15.75">
      <c r="B41" s="31" t="s">
        <v>19</v>
      </c>
      <c r="C41" s="30"/>
      <c r="D41" s="4">
        <f>STDEV(C39:C41)</f>
        <v>6.7881377036857843E-2</v>
      </c>
      <c r="E41" s="1">
        <f>AVERAGE(C39:C41)</f>
        <v>28.52299976348877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11.961666425069172</v>
      </c>
      <c r="L41" s="1">
        <f>K41-$K$7</f>
        <v>-2.7323335011800136</v>
      </c>
      <c r="M41" s="27">
        <f>SQRT((D41*D41)+(H41*H41))</f>
        <v>0.1901109311796125</v>
      </c>
      <c r="N41" s="14"/>
      <c r="O41" s="37">
        <f>POWER(2,-L41)</f>
        <v>6.6452961777536057</v>
      </c>
      <c r="P41" s="26">
        <f>M41/SQRT((COUNT(C39:C41)+COUNT(G39:G41)/2))</f>
        <v>0.10161856713638136</v>
      </c>
    </row>
    <row r="42" spans="2:16">
      <c r="B42" s="38" t="s">
        <v>20</v>
      </c>
      <c r="C42" s="30">
        <v>33.001998901367187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36"/>
    </row>
    <row r="43" spans="2:16">
      <c r="B43" s="38" t="s">
        <v>20</v>
      </c>
      <c r="C43" s="30">
        <v>30.336999893188477</v>
      </c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36"/>
    </row>
    <row r="44" spans="2:16" ht="15.75">
      <c r="B44" s="38" t="s">
        <v>20</v>
      </c>
      <c r="C44" t="s">
        <v>79</v>
      </c>
      <c r="D44" s="4">
        <f>STDEV(C42:C44)</f>
        <v>1.8844388705385899</v>
      </c>
      <c r="E44" s="1">
        <f>AVERAGE(C42:C44)</f>
        <v>31.669499397277832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12.564166069030762</v>
      </c>
      <c r="L44" s="1">
        <f>K44-$K$7</f>
        <v>-2.1298338572184239</v>
      </c>
      <c r="M44" s="27">
        <f>SQRT((D44*D44)+(H44*H44))</f>
        <v>1.8845814358984396</v>
      </c>
      <c r="N44" s="14"/>
      <c r="O44" s="43">
        <f>POWER(2,-L44)</f>
        <v>4.3766707524859072</v>
      </c>
      <c r="P44" s="26">
        <f>M44/SQRT((COUNT(C42:C44)+COUNT(G42:G44)/2))</f>
        <v>1.0073511500866339</v>
      </c>
    </row>
    <row r="45" spans="2:16">
      <c r="B45" s="31" t="s">
        <v>21</v>
      </c>
      <c r="C45" s="30">
        <v>26.500999450683594</v>
      </c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36"/>
    </row>
    <row r="46" spans="2:16">
      <c r="B46" s="31" t="s">
        <v>21</v>
      </c>
      <c r="C46" s="30">
        <v>26.641000747680664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36"/>
    </row>
    <row r="47" spans="2:16" ht="15.75">
      <c r="B47" s="31" t="s">
        <v>21</v>
      </c>
      <c r="C47" s="30">
        <v>26.392999649047852</v>
      </c>
      <c r="D47" s="4">
        <f>STDEV(C45:C47)</f>
        <v>0.12434418981018208</v>
      </c>
      <c r="E47" s="1">
        <f>AVERAGE(C45:C47)</f>
        <v>26.511666615804035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9.5886662801106759</v>
      </c>
      <c r="L47" s="1">
        <f>K47-$K$7</f>
        <v>-5.1053336461385097</v>
      </c>
      <c r="M47" s="27">
        <f>SQRT((D47*D47)+(H47*H47))</f>
        <v>0.13346723496225626</v>
      </c>
      <c r="N47" s="14"/>
      <c r="O47" s="37">
        <f>POWER(2,-L47)</f>
        <v>34.423780620073259</v>
      </c>
      <c r="P47" s="26">
        <f>M47/SQRT((COUNT(C45:C47)+COUNT(G45:G47)/2))</f>
        <v>6.2917057938686446E-2</v>
      </c>
    </row>
    <row r="48" spans="2:16">
      <c r="B48" s="31" t="s">
        <v>22</v>
      </c>
      <c r="C48" s="30">
        <v>28.940000534057617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36"/>
    </row>
    <row r="49" spans="2:16">
      <c r="B49" s="31" t="s">
        <v>22</v>
      </c>
      <c r="C49" s="30"/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36"/>
    </row>
    <row r="50" spans="2:16" ht="15.75">
      <c r="B50" s="31" t="s">
        <v>22</v>
      </c>
      <c r="C50" s="30">
        <v>28.708999633789063</v>
      </c>
      <c r="D50" s="4">
        <f>STDEV(C48:C50)</f>
        <v>0.1633423030400924</v>
      </c>
      <c r="E50" s="1">
        <f>AVERAGE(C48:C50)</f>
        <v>28.82450008392334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9.9515002568562814</v>
      </c>
      <c r="L50" s="1">
        <f>K50-$K$7</f>
        <v>-4.7424996693929042</v>
      </c>
      <c r="M50" s="27">
        <f>SQRT((D50*D50)+(H50*H50))</f>
        <v>0.17347237099458748</v>
      </c>
      <c r="N50" s="14"/>
      <c r="O50" s="37">
        <f>POWER(2,-L50)</f>
        <v>26.769154539490298</v>
      </c>
      <c r="P50" s="26">
        <f>M50/SQRT((COUNT(C48:C50)+COUNT(G48:G50)/2))</f>
        <v>9.2724882619012558E-2</v>
      </c>
    </row>
    <row r="51" spans="2:16">
      <c r="B51" s="31" t="s">
        <v>23</v>
      </c>
      <c r="C51" s="30">
        <v>28.420000076293945</v>
      </c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36"/>
    </row>
    <row r="52" spans="2:16">
      <c r="B52" s="31" t="s">
        <v>23</v>
      </c>
      <c r="C52" s="30"/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36"/>
    </row>
    <row r="53" spans="2:16" ht="15.75">
      <c r="B53" s="31" t="s">
        <v>23</v>
      </c>
      <c r="C53" s="30">
        <v>28.927000045776367</v>
      </c>
      <c r="D53" s="4">
        <f>STDEV(C51:C53)</f>
        <v>0.35850311648239314</v>
      </c>
      <c r="E53" s="1">
        <f>AVERAGE(C51:C53)</f>
        <v>28.673500061035156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10.618166605631512</v>
      </c>
      <c r="L53" s="1">
        <f>K53-$K$7</f>
        <v>-4.075833320617674</v>
      </c>
      <c r="M53" s="27">
        <f>SQRT((D53*D53)+(H53*H53))</f>
        <v>0.38328685266007406</v>
      </c>
      <c r="N53" s="14"/>
      <c r="O53" s="37">
        <f>POWER(2,-L53)</f>
        <v>16.863514361896353</v>
      </c>
      <c r="P53" s="26">
        <f>M53/SQRT((COUNT(C51:C53)+COUNT(G51:G53)/2))</f>
        <v>0.20487544050127163</v>
      </c>
    </row>
    <row r="54" spans="2:16">
      <c r="B54" s="31" t="s">
        <v>24</v>
      </c>
      <c r="C54" s="30">
        <v>28.309000015258789</v>
      </c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36"/>
    </row>
    <row r="55" spans="2:16">
      <c r="B55" s="31" t="s">
        <v>24</v>
      </c>
      <c r="C55" s="30">
        <v>27.851999282836914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36"/>
    </row>
    <row r="56" spans="2:16" ht="15.75">
      <c r="B56" s="31" t="s">
        <v>24</v>
      </c>
      <c r="C56" s="30"/>
      <c r="D56" s="4">
        <f>STDEV(C54:C56)</f>
        <v>0.32314831690272672</v>
      </c>
      <c r="E56" s="1">
        <f>AVERAGE(C54:C56)</f>
        <v>28.080499649047852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11.012832641601563</v>
      </c>
      <c r="L56" s="1">
        <f>K56-$K$7</f>
        <v>-3.6811672846476231</v>
      </c>
      <c r="M56" s="27">
        <f>SQRT((D56*D56)+(H56*H56))</f>
        <v>0.32429954877771455</v>
      </c>
      <c r="N56" s="14"/>
      <c r="O56" s="37">
        <f>POWER(2,-L56)</f>
        <v>12.827492568890644</v>
      </c>
      <c r="P56" s="26">
        <f>M56/SQRT((COUNT(C54:C56)+COUNT(G54:G56)/2))</f>
        <v>0.17334540031594167</v>
      </c>
    </row>
    <row r="57" spans="2:16">
      <c r="B57" s="31" t="s">
        <v>25</v>
      </c>
      <c r="C57" t="s">
        <v>79</v>
      </c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36"/>
    </row>
    <row r="58" spans="2:16">
      <c r="B58" s="31" t="s">
        <v>25</v>
      </c>
      <c r="C58" t="s">
        <v>79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36"/>
    </row>
    <row r="59" spans="2:16" ht="15.75">
      <c r="B59" s="31" t="s">
        <v>25</v>
      </c>
      <c r="C59" t="s">
        <v>79</v>
      </c>
      <c r="D59" s="4" t="e">
        <f>STDEV(C57:C59)</f>
        <v>#DIV/0!</v>
      </c>
      <c r="E59" s="1" t="e">
        <f>AVERAGE(C57:C59)</f>
        <v>#DIV/0!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 t="e">
        <f>E59-I59</f>
        <v>#DIV/0!</v>
      </c>
      <c r="L59" s="1" t="e">
        <f>K59-$K$7</f>
        <v>#DIV/0!</v>
      </c>
      <c r="M59" s="27" t="e">
        <f>SQRT((D59*D59)+(H59*H59))</f>
        <v>#DIV/0!</v>
      </c>
      <c r="N59" s="14"/>
      <c r="O59" s="37" t="e">
        <f>POWER(2,-L59)</f>
        <v>#DIV/0!</v>
      </c>
      <c r="P59" s="26" t="e">
        <f>M59/SQRT((COUNT(C57:C59)+COUNT(G57:G59)/2))</f>
        <v>#DIV/0!</v>
      </c>
    </row>
    <row r="60" spans="2:16">
      <c r="B60" s="31" t="s">
        <v>26</v>
      </c>
      <c r="C60" s="30">
        <v>26.433000564575195</v>
      </c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36"/>
    </row>
    <row r="61" spans="2:16">
      <c r="B61" s="31" t="s">
        <v>26</v>
      </c>
      <c r="C61" s="30">
        <v>26.770000457763672</v>
      </c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36"/>
    </row>
    <row r="62" spans="2:16" ht="15.75">
      <c r="B62" s="31" t="s">
        <v>26</v>
      </c>
      <c r="C62" s="30">
        <v>26.707000732421875</v>
      </c>
      <c r="D62" s="4">
        <f>STDEV(C60:C62)</f>
        <v>0.17917123345289701</v>
      </c>
      <c r="E62" s="1">
        <f>AVERAGE(C60:C62)</f>
        <v>26.636667251586914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10.29200045267741</v>
      </c>
      <c r="L62" s="1">
        <f>K62-$K$7</f>
        <v>-4.4019994735717756</v>
      </c>
      <c r="M62" s="27">
        <f>SQRT((D62*D62)+(H62*H62))</f>
        <v>0.18344649162855076</v>
      </c>
      <c r="N62" s="14"/>
      <c r="O62" s="37">
        <f>POWER(2,-L62)</f>
        <v>21.14140677619557</v>
      </c>
      <c r="P62" s="26">
        <f>M62/SQRT((COUNT(C60:C62)+COUNT(G60:G62)/2))</f>
        <v>8.6477505476952987E-2</v>
      </c>
    </row>
    <row r="63" spans="2:16">
      <c r="B63" s="31" t="s">
        <v>27</v>
      </c>
      <c r="C63" s="30">
        <v>28.238000869750977</v>
      </c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36"/>
    </row>
    <row r="64" spans="2:16">
      <c r="B64" s="31" t="s">
        <v>27</v>
      </c>
      <c r="C64" s="30">
        <v>28.371000289916992</v>
      </c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36"/>
    </row>
    <row r="65" spans="2:16" ht="15.75">
      <c r="B65" s="31" t="s">
        <v>27</v>
      </c>
      <c r="C65" s="30">
        <v>28.864999771118164</v>
      </c>
      <c r="D65" s="4">
        <f>STDEV(C63:C65)</f>
        <v>0.33036645196577508</v>
      </c>
      <c r="E65" s="1">
        <f>AVERAGE(C63:C65)</f>
        <v>28.491333643595379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10.252667109171551</v>
      </c>
      <c r="L65" s="1">
        <f>K65-$K$7</f>
        <v>-4.4413328170776349</v>
      </c>
      <c r="M65" s="27">
        <f>SQRT((D65*D65)+(H65*H65))</f>
        <v>0.33036998431061565</v>
      </c>
      <c r="N65" s="14"/>
      <c r="O65" s="37">
        <f>POWER(2,-L65)</f>
        <v>21.725731035396144</v>
      </c>
      <c r="P65" s="26">
        <f>M65/SQRT((COUNT(C63:C65)+COUNT(G63:G65)/2))</f>
        <v>0.15573790413768643</v>
      </c>
    </row>
    <row r="66" spans="2:16">
      <c r="B66" s="31" t="s">
        <v>28</v>
      </c>
      <c r="C66" s="30">
        <v>25.12299919128418</v>
      </c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36"/>
    </row>
    <row r="67" spans="2:16">
      <c r="B67" s="31" t="s">
        <v>28</v>
      </c>
      <c r="C67" s="30"/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36"/>
    </row>
    <row r="68" spans="2:16" ht="15.75">
      <c r="B68" s="31" t="s">
        <v>28</v>
      </c>
      <c r="C68" s="30">
        <v>25.042999267578125</v>
      </c>
      <c r="D68" s="4">
        <f>STDEV(C66:C68)</f>
        <v>5.6568488546957708E-2</v>
      </c>
      <c r="E68" s="1">
        <f>AVERAGE(C66:C68)</f>
        <v>25.082999229431152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9.1983324686686192</v>
      </c>
      <c r="L68" s="1">
        <f>K68-$K$7</f>
        <v>-5.4956674575805664</v>
      </c>
      <c r="M68" s="27">
        <f>SQRT((D68*D68)+(H68*H68))</f>
        <v>6.3358534682788778E-2</v>
      </c>
      <c r="N68" s="14"/>
      <c r="O68" s="37">
        <f>POWER(2,-L68)</f>
        <v>45.1191335386033</v>
      </c>
      <c r="P68" s="26">
        <f>M68/SQRT((COUNT(C66:C68)+COUNT(G66:G68)/2))</f>
        <v>3.3866561330147087E-2</v>
      </c>
    </row>
    <row r="69" spans="2:16">
      <c r="B69" s="31" t="s">
        <v>29</v>
      </c>
      <c r="C69" s="30"/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36"/>
    </row>
    <row r="70" spans="2:16">
      <c r="B70" s="31" t="s">
        <v>29</v>
      </c>
      <c r="C70" s="30">
        <v>28.382999420166016</v>
      </c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36"/>
    </row>
    <row r="71" spans="2:16" ht="15.75">
      <c r="B71" s="31" t="s">
        <v>29</v>
      </c>
      <c r="C71" s="30">
        <v>28.097000122070313</v>
      </c>
      <c r="D71" s="4">
        <f>STDEV(C69:C71)</f>
        <v>0.20223204309806453</v>
      </c>
      <c r="E71" s="1">
        <f>AVERAGE(C69:C71)</f>
        <v>28.239999771118164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9.5296669006347656</v>
      </c>
      <c r="L71" s="1">
        <f>K71-$K$7</f>
        <v>-5.16433302561442</v>
      </c>
      <c r="M71" s="27">
        <f>SQRT((D71*D71)+(H71*H71))</f>
        <v>0.20498808234200785</v>
      </c>
      <c r="N71" s="14"/>
      <c r="O71" s="37">
        <f>POWER(2,-L71)</f>
        <v>35.860731838356983</v>
      </c>
      <c r="P71" s="26">
        <f>M71/SQRT((COUNT(C69:C71)+COUNT(G69:G71)/2))</f>
        <v>0.10957073892794267</v>
      </c>
    </row>
    <row r="72" spans="2:16">
      <c r="B72" s="31" t="s">
        <v>30</v>
      </c>
      <c r="C72" s="30">
        <v>32.887001037597656</v>
      </c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36"/>
    </row>
    <row r="73" spans="2:16">
      <c r="B73" s="31" t="s">
        <v>30</v>
      </c>
      <c r="C73" t="s">
        <v>79</v>
      </c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36"/>
    </row>
    <row r="74" spans="2:16" ht="15.75">
      <c r="B74" s="31" t="s">
        <v>30</v>
      </c>
      <c r="C74" s="30">
        <v>32.867000579833984</v>
      </c>
      <c r="D74" s="4">
        <f>STDEV(C72:C74)</f>
        <v>1.4142459311527513E-2</v>
      </c>
      <c r="E74" s="1">
        <f>AVERAGE(C72:C74)</f>
        <v>32.87700080871582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11.881333669026692</v>
      </c>
      <c r="L74" s="1">
        <f>K74-$K$7</f>
        <v>-2.8126662572224941</v>
      </c>
      <c r="M74" s="27">
        <f>SQRT((D74*D74)+(H74*H74))</f>
        <v>4.0550588655263439E-2</v>
      </c>
      <c r="N74" s="14"/>
      <c r="O74" s="37">
        <f>POWER(2,-L74)</f>
        <v>7.0258182552316528</v>
      </c>
      <c r="P74" s="26">
        <f>M74/SQRT((COUNT(C72:C74)+COUNT(G72:G74)/2))</f>
        <v>2.1675201368571147E-2</v>
      </c>
    </row>
    <row r="75" spans="2:16">
      <c r="B75" s="31" t="s">
        <v>31</v>
      </c>
      <c r="C75" s="30">
        <v>27.972999572753906</v>
      </c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36"/>
    </row>
    <row r="76" spans="2:16">
      <c r="B76" s="31" t="s">
        <v>31</v>
      </c>
      <c r="C76" s="30">
        <v>28.083999633789062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36"/>
    </row>
    <row r="77" spans="2:16" ht="15.75">
      <c r="B77" s="31" t="s">
        <v>31</v>
      </c>
      <c r="C77" s="30">
        <v>27.898000717163086</v>
      </c>
      <c r="D77" s="4">
        <f>STDEV(C75:C77)</f>
        <v>9.3578344072206956E-2</v>
      </c>
      <c r="E77" s="1">
        <f>AVERAGE(C75:C77)</f>
        <v>27.984999974568684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9.746666590372719</v>
      </c>
      <c r="L77" s="1">
        <f>K77-$K$7</f>
        <v>-4.9473333358764666</v>
      </c>
      <c r="M77" s="27">
        <f>SQRT((D77*D77)+(H77*H77))</f>
        <v>0.10729059570810023</v>
      </c>
      <c r="N77" s="14"/>
      <c r="O77" s="37">
        <f>POWER(2,-L77)</f>
        <v>30.852881607917404</v>
      </c>
      <c r="P77" s="26">
        <f>M77/SQRT((COUNT(C75:C77)+COUNT(G75:G77)/2))</f>
        <v>5.0577271855161317E-2</v>
      </c>
    </row>
    <row r="78" spans="2:16">
      <c r="B78" s="31" t="s">
        <v>32</v>
      </c>
      <c r="C78" s="30"/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36"/>
    </row>
    <row r="79" spans="2:16">
      <c r="B79" s="31" t="s">
        <v>32</v>
      </c>
      <c r="C79" s="30">
        <v>28.670000076293945</v>
      </c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36"/>
    </row>
    <row r="80" spans="2:16" ht="15.75">
      <c r="B80" s="31" t="s">
        <v>32</v>
      </c>
      <c r="C80" s="30">
        <v>28.243000030517578</v>
      </c>
      <c r="D80" s="4">
        <f>STDEV(C78:C80)</f>
        <v>0.30193462793543546</v>
      </c>
      <c r="E80" s="1">
        <f>AVERAGE(C78:C80)</f>
        <v>28.456500053405762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9.6841662724812814</v>
      </c>
      <c r="L80" s="1">
        <f>K80-$K$7</f>
        <v>-5.0098336537679042</v>
      </c>
      <c r="M80" s="27">
        <f>SQRT((D80*D80)+(H80*H80))</f>
        <v>0.30811499517267776</v>
      </c>
      <c r="N80" s="14"/>
      <c r="O80" s="37">
        <f>POWER(2,-L80)</f>
        <v>32.218862474767398</v>
      </c>
      <c r="P80" s="26">
        <f>M80/SQRT((COUNT(C78:C80)+COUNT(G78:G80)/2))</f>
        <v>0.164694392523381</v>
      </c>
    </row>
    <row r="81" spans="2:16">
      <c r="B81" s="31" t="s">
        <v>33</v>
      </c>
      <c r="C81" s="30">
        <v>27.757999420166016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36"/>
    </row>
    <row r="82" spans="2:16">
      <c r="B82" s="31" t="s">
        <v>33</v>
      </c>
      <c r="C82" s="30">
        <v>27.559999465942383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36"/>
    </row>
    <row r="83" spans="2:16" ht="15.75">
      <c r="B83" s="31" t="s">
        <v>33</v>
      </c>
      <c r="C83" s="30">
        <v>27.190000534057617</v>
      </c>
      <c r="D83" s="4">
        <f>STDEV(C81:C83)</f>
        <v>0.2883071065400023</v>
      </c>
      <c r="E83" s="1">
        <f>AVERAGE(C81:C83)</f>
        <v>27.502666473388672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8.710999806722004</v>
      </c>
      <c r="L83" s="1">
        <f>K83-$K$7</f>
        <v>-5.9830001195271816</v>
      </c>
      <c r="M83" s="27">
        <f>SQRT((D83*D83)+(H83*H83))</f>
        <v>0.3271105666053416</v>
      </c>
      <c r="N83" s="14"/>
      <c r="O83" s="37">
        <f>POWER(2,-L83)</f>
        <v>63.250286936328429</v>
      </c>
      <c r="P83" s="26">
        <f>M83/SQRT((COUNT(C81:C83)+COUNT(G81:G83)/2))</f>
        <v>0.15420139989627393</v>
      </c>
    </row>
    <row r="84" spans="2:16">
      <c r="B84" s="31" t="s">
        <v>34</v>
      </c>
      <c r="C84" s="30">
        <v>27.044000625610352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36"/>
    </row>
    <row r="85" spans="2:16">
      <c r="B85" s="31" t="s">
        <v>34</v>
      </c>
      <c r="C85" s="30">
        <v>27.579000473022461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36"/>
    </row>
    <row r="86" spans="2:16" ht="15.75">
      <c r="B86" s="31" t="s">
        <v>34</v>
      </c>
      <c r="C86" s="30">
        <v>27.315999984741211</v>
      </c>
      <c r="D86" s="4">
        <f>STDEV(C84:C86)</f>
        <v>0.26751253706891936</v>
      </c>
      <c r="E86" s="1">
        <f>AVERAGE(C84:C86)</f>
        <v>27.313000361124676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10.072499910990398</v>
      </c>
      <c r="L86" s="1">
        <f>K86-$K$7</f>
        <v>-4.6215000152587873</v>
      </c>
      <c r="M86" s="27">
        <f>SQRT((D86*D86)+(H86*H86))</f>
        <v>0.26752094921198571</v>
      </c>
      <c r="N86" s="14"/>
      <c r="O86" s="37">
        <f>POWER(2,-L86)</f>
        <v>24.615583193468975</v>
      </c>
      <c r="P86" s="26">
        <f>M86/SQRT((COUNT(C84:C86)+COUNT(G84:G86)/2))</f>
        <v>0.13376047460599286</v>
      </c>
    </row>
    <row r="87" spans="2:16">
      <c r="B87" s="31" t="s">
        <v>35</v>
      </c>
      <c r="C87" t="s">
        <v>79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36"/>
    </row>
    <row r="88" spans="2:16">
      <c r="B88" s="31" t="s">
        <v>35</v>
      </c>
      <c r="C88" t="s">
        <v>79</v>
      </c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36"/>
    </row>
    <row r="89" spans="2:16" ht="15.75">
      <c r="B89" s="31" t="s">
        <v>35</v>
      </c>
      <c r="C89" t="s">
        <v>79</v>
      </c>
      <c r="D89" s="4" t="e">
        <f>STDEV(C87:C89)</f>
        <v>#DIV/0!</v>
      </c>
      <c r="E89" s="1" t="e">
        <f>AVERAGE(C87:C89)</f>
        <v>#DIV/0!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 t="e">
        <f>E89-I89</f>
        <v>#DIV/0!</v>
      </c>
      <c r="L89" s="1" t="e">
        <f>K89-$K$7</f>
        <v>#DIV/0!</v>
      </c>
      <c r="M89" s="27" t="e">
        <f>SQRT((D89*D89)+(H89*H89))</f>
        <v>#DIV/0!</v>
      </c>
      <c r="N89" s="14"/>
      <c r="O89" s="37" t="e">
        <f>POWER(2,-L89)</f>
        <v>#DIV/0!</v>
      </c>
      <c r="P89" s="26" t="e">
        <f>M89/SQRT((COUNT(C87:C89)+COUNT(G87:G89)/2))</f>
        <v>#DIV/0!</v>
      </c>
    </row>
    <row r="90" spans="2:16">
      <c r="B90" s="31" t="s">
        <v>36</v>
      </c>
      <c r="C90" t="s">
        <v>79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36"/>
    </row>
    <row r="91" spans="2:16">
      <c r="B91" s="31" t="s">
        <v>36</v>
      </c>
      <c r="C91" t="s">
        <v>79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36"/>
    </row>
    <row r="92" spans="2:16" ht="15.75">
      <c r="B92" s="31" t="s">
        <v>36</v>
      </c>
      <c r="C92" t="s">
        <v>79</v>
      </c>
      <c r="D92" s="4" t="e">
        <f>STDEV(C90:C92)</f>
        <v>#DIV/0!</v>
      </c>
      <c r="E92" s="1" t="e">
        <f>AVERAGE(C90:C92)</f>
        <v>#DIV/0!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 t="e">
        <f>E92-I92</f>
        <v>#DIV/0!</v>
      </c>
      <c r="L92" s="1" t="e">
        <f>K92-$K$7</f>
        <v>#DIV/0!</v>
      </c>
      <c r="M92" s="27" t="e">
        <f>SQRT((D92*D92)+(H92*H92))</f>
        <v>#DIV/0!</v>
      </c>
      <c r="N92" s="14"/>
      <c r="O92" s="37" t="e">
        <f>POWER(2,-L92)</f>
        <v>#DIV/0!</v>
      </c>
      <c r="P92" s="26" t="e">
        <f>M92/SQRT((COUNT(C90:C92)+COUNT(G90:G92)/2))</f>
        <v>#DIV/0!</v>
      </c>
    </row>
    <row r="93" spans="2:16">
      <c r="B93" s="31" t="s">
        <v>37</v>
      </c>
      <c r="C93" s="30"/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36"/>
    </row>
    <row r="94" spans="2:16">
      <c r="B94" s="31" t="s">
        <v>37</v>
      </c>
      <c r="C94" s="30">
        <v>27.909000396728516</v>
      </c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36"/>
    </row>
    <row r="95" spans="2:16" ht="15.75">
      <c r="B95" s="31" t="s">
        <v>37</v>
      </c>
      <c r="C95" s="30">
        <v>28.197999954223633</v>
      </c>
      <c r="D95" s="4">
        <f>STDEV(C93:C95)</f>
        <v>0.20435354686470888</v>
      </c>
      <c r="E95" s="1">
        <f>AVERAGE(C93:C95)</f>
        <v>28.053500175476074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9.8021663029988595</v>
      </c>
      <c r="L95" s="1">
        <f>K95-$K$7</f>
        <v>-4.8918336232503261</v>
      </c>
      <c r="M95" s="27">
        <f>SQRT((D95*D95)+(H95*H95))</f>
        <v>0.20468927245375412</v>
      </c>
      <c r="N95" s="14"/>
      <c r="O95" s="37">
        <f>POWER(2,-L95)</f>
        <v>29.688527262552928</v>
      </c>
      <c r="P95" s="26">
        <f>M95/SQRT((COUNT(C93:C95)+COUNT(G93:G95)/2))</f>
        <v>0.10941101832428185</v>
      </c>
    </row>
    <row r="96" spans="2:16">
      <c r="B96" s="31" t="s">
        <v>38</v>
      </c>
      <c r="C96" s="30">
        <v>28.108999252319336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36"/>
    </row>
    <row r="97" spans="2:16">
      <c r="B97" s="31" t="s">
        <v>38</v>
      </c>
      <c r="C97" s="30">
        <v>27.325000762939453</v>
      </c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36"/>
    </row>
    <row r="98" spans="2:16" ht="15.75">
      <c r="B98" s="31" t="s">
        <v>38</v>
      </c>
      <c r="C98" s="30">
        <v>27.917999267578125</v>
      </c>
      <c r="D98" s="4">
        <f>STDEV(C96:C98)</f>
        <v>0.40881573926491777</v>
      </c>
      <c r="E98" s="1">
        <f>AVERAGE(C96:C98)</f>
        <v>27.783999760945637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10.429666519165039</v>
      </c>
      <c r="L98" s="1">
        <f>K98-$K$7</f>
        <v>-4.2643334070841465</v>
      </c>
      <c r="M98" s="27">
        <f>SQRT((D98*D98)+(H98*H98))</f>
        <v>0.40926720417711271</v>
      </c>
      <c r="N98" s="14"/>
      <c r="O98" s="37">
        <f>POWER(2,-L98)</f>
        <v>19.217295447074747</v>
      </c>
      <c r="P98" s="26">
        <f>M98/SQRT((COUNT(C96:C98)+COUNT(G96:G98)/2))</f>
        <v>0.19293041026059715</v>
      </c>
    </row>
    <row r="99" spans="2:16">
      <c r="B99" s="31" t="s">
        <v>39</v>
      </c>
      <c r="C99" s="30">
        <v>28.50200080871582</v>
      </c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36"/>
    </row>
    <row r="100" spans="2:16">
      <c r="B100" s="31" t="s">
        <v>39</v>
      </c>
      <c r="C100" s="30">
        <v>28.555999755859375</v>
      </c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36"/>
    </row>
    <row r="101" spans="2:16" ht="15.75">
      <c r="B101" s="31" t="s">
        <v>39</v>
      </c>
      <c r="C101" s="30">
        <v>29.047000885009766</v>
      </c>
      <c r="D101" s="4">
        <f>STDEV(C99:C101)</f>
        <v>0.30028405393325014</v>
      </c>
      <c r="E101" s="1">
        <f>AVERAGE(C99:C101)</f>
        <v>28.701667149861652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9.7560005187988281</v>
      </c>
      <c r="L101" s="1">
        <f>K101-$K$7</f>
        <v>-4.9379994074503575</v>
      </c>
      <c r="M101" s="27">
        <f>SQRT((D101*D101)+(H101*H101))</f>
        <v>0.30246961252543519</v>
      </c>
      <c r="N101" s="14"/>
      <c r="O101" s="37">
        <f>POWER(2,-L101)</f>
        <v>30.653914392821864</v>
      </c>
      <c r="P101" s="26">
        <f>M101/SQRT((COUNT(C99:C101)+COUNT(G99:G101)/2))</f>
        <v>0.14258554274640181</v>
      </c>
    </row>
    <row r="102" spans="2:16">
      <c r="B102" s="31" t="s">
        <v>40</v>
      </c>
      <c r="C102" s="30">
        <v>28.673000335693359</v>
      </c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36"/>
    </row>
    <row r="103" spans="2:16">
      <c r="B103" s="31" t="s">
        <v>40</v>
      </c>
      <c r="C103" s="30"/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36"/>
    </row>
    <row r="104" spans="2:16" ht="15.75">
      <c r="B104" s="31" t="s">
        <v>40</v>
      </c>
      <c r="C104" s="30">
        <v>28.21299934387207</v>
      </c>
      <c r="D104" s="4">
        <f>STDEV(C102:C104)</f>
        <v>0.3252698206693711</v>
      </c>
      <c r="E104" s="1">
        <f>AVERAGE(C102:C104)</f>
        <v>28.442999839782715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10.773999849955242</v>
      </c>
      <c r="L104" s="1">
        <f>K104-$K$7</f>
        <v>-3.9200000762939435</v>
      </c>
      <c r="M104" s="27">
        <f>SQRT((D104*D104)+(H104*H104))</f>
        <v>0.32750031878215857</v>
      </c>
      <c r="N104" s="14"/>
      <c r="O104" s="37">
        <f>POWER(2,-L104)</f>
        <v>15.136923148094388</v>
      </c>
      <c r="P104" s="26">
        <f>M104/SQRT((COUNT(C102:C104)+COUNT(G102:G104)/2))</f>
        <v>0.17505628384886918</v>
      </c>
    </row>
    <row r="105" spans="2:16">
      <c r="B105" s="31" t="s">
        <v>41</v>
      </c>
      <c r="C105" s="30">
        <v>28.420999526977539</v>
      </c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36"/>
    </row>
    <row r="106" spans="2:16">
      <c r="B106" s="31" t="s">
        <v>41</v>
      </c>
      <c r="C106" s="30"/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36"/>
    </row>
    <row r="107" spans="2:16" ht="15.75">
      <c r="B107" s="31" t="s">
        <v>41</v>
      </c>
      <c r="C107" s="30">
        <v>28.784999847412109</v>
      </c>
      <c r="D107" s="4">
        <f>STDEV(C105:C107)</f>
        <v>0.25738709493336087</v>
      </c>
      <c r="E107" s="1">
        <f>AVERAGE(C105:C107)</f>
        <v>28.602999687194824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9.7896661758422852</v>
      </c>
      <c r="L107" s="1">
        <f>K107-$K$7</f>
        <v>-4.9043337504069004</v>
      </c>
      <c r="M107" s="27">
        <f>SQRT((D107*D107)+(H107*H107))</f>
        <v>0.2581655088157932</v>
      </c>
      <c r="N107" s="14"/>
      <c r="O107" s="37">
        <f>POWER(2,-L107)</f>
        <v>29.946878985017012</v>
      </c>
      <c r="P107" s="26">
        <f>M107/SQRT((COUNT(C105:C107)+COUNT(G105:G107)/2))</f>
        <v>0.13799526901012368</v>
      </c>
    </row>
    <row r="108" spans="2:16">
      <c r="B108" s="38" t="s">
        <v>42</v>
      </c>
      <c r="C108" s="30">
        <v>30.629999160766602</v>
      </c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36"/>
    </row>
    <row r="109" spans="2:16">
      <c r="B109" s="38" t="s">
        <v>42</v>
      </c>
      <c r="C109" s="30">
        <v>29.033000946044922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36"/>
    </row>
    <row r="110" spans="2:16" ht="15.75">
      <c r="B110" s="38" t="s">
        <v>42</v>
      </c>
      <c r="C110" s="30"/>
      <c r="D110" s="4">
        <f>STDEV(C108:C110)</f>
        <v>1.1292482671725097</v>
      </c>
      <c r="E110" s="1">
        <f>AVERAGE(C108:C110)</f>
        <v>29.831500053405762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11.140166918436687</v>
      </c>
      <c r="L110" s="1">
        <f>K110-$K$7</f>
        <v>-3.5538330078124982</v>
      </c>
      <c r="M110" s="27">
        <f>SQRT((D110*D110)+(H110*H110))</f>
        <v>1.1312833529244437</v>
      </c>
      <c r="N110" s="14"/>
      <c r="O110" s="43">
        <f>POWER(2,-L110)</f>
        <v>11.743845657537003</v>
      </c>
      <c r="P110" s="26">
        <f>M110/SQRT((COUNT(C108:C110)+COUNT(G108:G110)/2))</f>
        <v>0.60469638771487666</v>
      </c>
    </row>
    <row r="111" spans="2:16">
      <c r="B111" s="38" t="s">
        <v>43</v>
      </c>
      <c r="C111" s="30">
        <v>28.204000473022461</v>
      </c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36"/>
    </row>
    <row r="112" spans="2:16">
      <c r="B112" s="38" t="s">
        <v>43</v>
      </c>
      <c r="C112" s="30">
        <v>29.052999496459961</v>
      </c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36"/>
    </row>
    <row r="113" spans="2:16" ht="15.75">
      <c r="B113" s="38" t="s">
        <v>43</v>
      </c>
      <c r="C113" s="30"/>
      <c r="D113" s="4">
        <f>STDEV(C111:C113)</f>
        <v>0.60033296669341285</v>
      </c>
      <c r="E113" s="1">
        <f>AVERAGE(C111:C113)</f>
        <v>28.628499984741211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7.3285001118977853</v>
      </c>
      <c r="L113" s="1">
        <f>K113-$K$7</f>
        <v>-7.3654998143514003</v>
      </c>
      <c r="M113" s="27">
        <f>SQRT((D113*D113)+(H113*H113))</f>
        <v>0.60303624549421131</v>
      </c>
      <c r="N113" s="14"/>
      <c r="O113" s="43">
        <f>POWER(2,-L113)</f>
        <v>164.90596951557319</v>
      </c>
      <c r="P113" s="26">
        <f>M113/SQRT((COUNT(C111:C113)+COUNT(G111:G113)/2))</f>
        <v>0.32233643177797711</v>
      </c>
    </row>
    <row r="114" spans="2:16">
      <c r="B114" s="38" t="s">
        <v>44</v>
      </c>
      <c r="C114" s="30">
        <v>30.806999206542969</v>
      </c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36"/>
    </row>
    <row r="115" spans="2:16">
      <c r="B115" s="38" t="s">
        <v>44</v>
      </c>
      <c r="C115" s="30"/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36"/>
    </row>
    <row r="116" spans="2:16" ht="15.75">
      <c r="B116" s="38" t="s">
        <v>44</v>
      </c>
      <c r="C116" s="30">
        <v>28.378000259399414</v>
      </c>
      <c r="D116" s="4">
        <f>STDEV(C114:C116)</f>
        <v>1.7175616270201919</v>
      </c>
      <c r="E116" s="1">
        <f>AVERAGE(C114:C116)</f>
        <v>29.592499732971191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11.946832974751789</v>
      </c>
      <c r="L116" s="1">
        <f>K116-$K$7</f>
        <v>-2.7471669514973964</v>
      </c>
      <c r="M116" s="27">
        <f>SQRT((D116*D116)+(H116*H116))</f>
        <v>1.7209878679182429</v>
      </c>
      <c r="N116" s="14"/>
      <c r="O116" s="43">
        <f>POWER(2,-L116)</f>
        <v>6.7139740061281685</v>
      </c>
      <c r="P116" s="26">
        <f>M116/SQRT((COUNT(C114:C116)+COUNT(G114:G116)/2))</f>
        <v>0.91990670979208999</v>
      </c>
    </row>
    <row r="117" spans="2:16">
      <c r="B117" s="31" t="s">
        <v>45</v>
      </c>
      <c r="C117" s="30">
        <v>28.490999221801758</v>
      </c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36"/>
    </row>
    <row r="118" spans="2:16">
      <c r="B118" s="31" t="s">
        <v>45</v>
      </c>
      <c r="C118" s="30">
        <v>28.966999053955078</v>
      </c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36"/>
    </row>
    <row r="119" spans="2:16" ht="15.75">
      <c r="B119" s="31" t="s">
        <v>45</v>
      </c>
      <c r="C119" s="30">
        <v>28.292999267578125</v>
      </c>
      <c r="D119" s="4">
        <f>STDEV(C117:C119)</f>
        <v>0.34642352068884513</v>
      </c>
      <c r="E119" s="1">
        <f>AVERAGE(C117:C119)</f>
        <v>28.58366584777832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9.7703323364257812</v>
      </c>
      <c r="L119" s="1">
        <f>K119-$K$7</f>
        <v>-4.9236675898234044</v>
      </c>
      <c r="M119" s="27">
        <f>SQRT((D119*D119)+(H119*H119))</f>
        <v>0.34772919912234845</v>
      </c>
      <c r="N119" s="14"/>
      <c r="O119" s="37">
        <f>POWER(2,-L119)</f>
        <v>30.350904151954694</v>
      </c>
      <c r="P119" s="26">
        <f>M119/SQRT((COUNT(C117:C119)+COUNT(G117:G119)/2))</f>
        <v>0.16392111647731991</v>
      </c>
    </row>
    <row r="120" spans="2:16">
      <c r="B120" s="31" t="s">
        <v>46</v>
      </c>
      <c r="C120" s="30">
        <v>27.670999526977539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36"/>
    </row>
    <row r="121" spans="2:16">
      <c r="B121" s="31" t="s">
        <v>46</v>
      </c>
      <c r="C121" s="30">
        <v>28.107999801635742</v>
      </c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36"/>
    </row>
    <row r="122" spans="2:16" ht="15.75">
      <c r="B122" s="31" t="s">
        <v>46</v>
      </c>
      <c r="C122" s="30">
        <v>27.895999908447266</v>
      </c>
      <c r="D122" s="4">
        <f>STDEV(C120:C122)</f>
        <v>0.21853236466055126</v>
      </c>
      <c r="E122" s="1">
        <f>AVERAGE(C120:C122)</f>
        <v>27.891666412353516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9.5403334299723319</v>
      </c>
      <c r="L122" s="1">
        <f>K122-$K$7</f>
        <v>-5.1536664962768537</v>
      </c>
      <c r="M122" s="27">
        <f>SQRT((D122*D122)+(H122*H122))</f>
        <v>0.22048288042802236</v>
      </c>
      <c r="N122" s="14"/>
      <c r="O122" s="37">
        <f>POWER(2,-L122)</f>
        <v>35.596574148387916</v>
      </c>
      <c r="P122" s="26">
        <f>M122/SQRT((COUNT(C120:C122)+COUNT(G120:G122)/2))</f>
        <v>0.10393662659079823</v>
      </c>
    </row>
    <row r="123" spans="2:16">
      <c r="B123" s="31" t="s">
        <v>47</v>
      </c>
      <c r="C123" s="30">
        <v>30.045000076293945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36"/>
    </row>
    <row r="124" spans="2:16">
      <c r="B124" s="31" t="s">
        <v>47</v>
      </c>
      <c r="C124" s="30"/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36"/>
    </row>
    <row r="125" spans="2:16" ht="15.75">
      <c r="B125" s="31" t="s">
        <v>47</v>
      </c>
      <c r="C125" s="30">
        <v>30.454000473022461</v>
      </c>
      <c r="D125" s="4">
        <f>STDEV(C123:C125)</f>
        <v>0.28920695403472163</v>
      </c>
      <c r="E125" s="1">
        <f>AVERAGE(C123:C125)</f>
        <v>30.249500274658203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10.388167699178059</v>
      </c>
      <c r="L125" s="1">
        <f>K125-$K$7</f>
        <v>-4.3058322270711269</v>
      </c>
      <c r="M125" s="27">
        <f>SQRT((D125*D125)+(H125*H125))</f>
        <v>0.29075933896390388</v>
      </c>
      <c r="N125" s="14"/>
      <c r="O125" s="37">
        <f>POWER(2,-L125)</f>
        <v>19.778104018920612</v>
      </c>
      <c r="P125" s="26">
        <f>M125/SQRT((COUNT(C123:C125)+COUNT(G123:G125)/2))</f>
        <v>0.15541740405825705</v>
      </c>
    </row>
    <row r="126" spans="2:16">
      <c r="B126" s="31" t="s">
        <v>48</v>
      </c>
      <c r="C126" s="30">
        <v>25.177999496459961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36"/>
    </row>
    <row r="127" spans="2:16">
      <c r="B127" s="31" t="s">
        <v>48</v>
      </c>
      <c r="C127" s="30">
        <v>25.232000350952148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36"/>
    </row>
    <row r="128" spans="2:16" ht="15.75">
      <c r="B128" s="31" t="s">
        <v>48</v>
      </c>
      <c r="C128" s="30">
        <v>25.131000518798828</v>
      </c>
      <c r="D128" s="4">
        <f>STDEV(C126:C128)</f>
        <v>5.0540350681537852E-2</v>
      </c>
      <c r="E128" s="1">
        <f>AVERAGE(C126:C128)</f>
        <v>25.180333455403645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8.0450000762939453</v>
      </c>
      <c r="L128" s="1">
        <f>K128-$K$7</f>
        <v>-6.6489998499552403</v>
      </c>
      <c r="M128" s="27">
        <f>SQRT((D128*D128)+(H128*H128))</f>
        <v>5.3950620425925584E-2</v>
      </c>
      <c r="N128" s="14"/>
      <c r="O128" s="37">
        <f>POWER(2,-L128)</f>
        <v>100.35716768423723</v>
      </c>
      <c r="P128" s="26">
        <f>M128/SQRT((COUNT(C126:C128)+COUNT(G126:G128)/2))</f>
        <v>2.5432566368262299E-2</v>
      </c>
    </row>
    <row r="129" spans="2:16">
      <c r="B129" s="31" t="s">
        <v>49</v>
      </c>
      <c r="C129" s="30">
        <v>27.816999435424805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36"/>
    </row>
    <row r="130" spans="2:16">
      <c r="B130" s="31" t="s">
        <v>49</v>
      </c>
      <c r="C130" s="30">
        <v>27.457000732421875</v>
      </c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36"/>
    </row>
    <row r="131" spans="2:16" ht="15.75">
      <c r="B131" s="31" t="s">
        <v>49</v>
      </c>
      <c r="C131" s="30">
        <v>27.318000793457031</v>
      </c>
      <c r="D131" s="4">
        <f t="shared" ref="D131" si="0">STDEV(C129:C131)</f>
        <v>0.25752659858781229</v>
      </c>
      <c r="E131" s="1">
        <f t="shared" ref="E131" si="1">AVERAGE(C129:C131)</f>
        <v>27.530666987101238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8.2133337656656913</v>
      </c>
      <c r="L131" s="1">
        <f t="shared" ref="L131" si="5">K131-$K$7</f>
        <v>-6.4806661605834943</v>
      </c>
      <c r="M131" s="27">
        <f t="shared" ref="M131" si="6">SQRT((D131*D131)+(H131*H131))</f>
        <v>0.30010073092346307</v>
      </c>
      <c r="N131" s="14"/>
      <c r="O131" s="37">
        <f t="shared" ref="O131" si="7">POWER(2,-L131)</f>
        <v>89.304821390379331</v>
      </c>
      <c r="P131" s="26">
        <f t="shared" ref="P131" si="8">M131/SQRT((COUNT(C129:C131)+COUNT(G129:G131)/2))</f>
        <v>0.14146884125001347</v>
      </c>
    </row>
    <row r="132" spans="2:16">
      <c r="B132" s="31" t="s">
        <v>50</v>
      </c>
      <c r="C132" s="30"/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36"/>
    </row>
    <row r="133" spans="2:16">
      <c r="B133" s="31" t="s">
        <v>50</v>
      </c>
      <c r="C133" s="30">
        <v>26.642999649047852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36"/>
    </row>
    <row r="134" spans="2:16" ht="15.75">
      <c r="B134" s="31" t="s">
        <v>50</v>
      </c>
      <c r="C134" s="30">
        <v>26.579999923706055</v>
      </c>
      <c r="D134" s="4">
        <f t="shared" ref="D134" si="9">STDEV(C132:C134)</f>
        <v>4.4547533002074556E-2</v>
      </c>
      <c r="E134" s="1">
        <f t="shared" ref="E134" si="10">AVERAGE(C132:C134)</f>
        <v>26.611499786376953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9.7415002187093087</v>
      </c>
      <c r="L134" s="1">
        <f t="shared" ref="L134" si="14">K134-$K$7</f>
        <v>-4.9524997075398769</v>
      </c>
      <c r="M134" s="27">
        <f t="shared" ref="M134" si="15">SQRT((D134*D134)+(H134*H134))</f>
        <v>4.5094170098132574E-2</v>
      </c>
      <c r="N134" s="14"/>
      <c r="O134" s="37">
        <f t="shared" ref="O134" si="16">POWER(2,-L134)</f>
        <v>30.963565567685091</v>
      </c>
      <c r="P134" s="26">
        <f t="shared" ref="P134" si="17">M134/SQRT((COUNT(C132:C134)+COUNT(G132:G134)/2))</f>
        <v>2.4103847806874048E-2</v>
      </c>
    </row>
    <row r="135" spans="2:16">
      <c r="B135" s="38" t="s">
        <v>51</v>
      </c>
      <c r="C135" s="30">
        <v>29.172000885009766</v>
      </c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36"/>
    </row>
    <row r="136" spans="2:16">
      <c r="B136" s="38" t="s">
        <v>51</v>
      </c>
      <c r="C136" s="30"/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36"/>
    </row>
    <row r="137" spans="2:16" ht="15.75">
      <c r="B137" s="38" t="s">
        <v>51</v>
      </c>
      <c r="C137" s="30">
        <v>34.501998901367188</v>
      </c>
      <c r="D137" s="4">
        <f t="shared" ref="D137" si="18">STDEV(C135:C137)</f>
        <v>3.7688777410771799</v>
      </c>
      <c r="E137" s="1">
        <f t="shared" ref="E137" si="19">AVERAGE(C135:C137)</f>
        <v>31.836999893188477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13.014333089192707</v>
      </c>
      <c r="L137" s="1">
        <f t="shared" ref="L137" si="23">K137-$K$7</f>
        <v>-1.6796668370564785</v>
      </c>
      <c r="M137" s="27">
        <f t="shared" ref="M137" si="24">SQRT((D137*D137)+(H137*H137))</f>
        <v>3.7696262104184028</v>
      </c>
      <c r="N137" s="14"/>
      <c r="O137" s="43">
        <f t="shared" ref="O137" si="25">POWER(2,-L137)</f>
        <v>3.2035396284652777</v>
      </c>
      <c r="P137" s="26">
        <f t="shared" ref="P137" si="26">M137/SQRT((COUNT(C135:C137)+COUNT(G135:G137)/2))</f>
        <v>2.0149499650840967</v>
      </c>
    </row>
    <row r="138" spans="2:16">
      <c r="B138" s="38" t="s">
        <v>52</v>
      </c>
      <c r="C138" s="30">
        <v>27.267999649047852</v>
      </c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36"/>
    </row>
    <row r="139" spans="2:16">
      <c r="B139" s="38" t="s">
        <v>52</v>
      </c>
      <c r="C139" s="30"/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36"/>
    </row>
    <row r="140" spans="2:16" ht="15.75">
      <c r="B140" s="38" t="s">
        <v>52</v>
      </c>
      <c r="C140" s="30">
        <v>26.608999252319336</v>
      </c>
      <c r="D140" s="4">
        <f t="shared" ref="D140" si="27">STDEV(C138:C140)</f>
        <v>0.4659836493313585</v>
      </c>
      <c r="E140" s="1">
        <f t="shared" ref="E140" si="28">AVERAGE(C138:C140)</f>
        <v>26.938499450683594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>
        <f t="shared" ref="K140" si="31">E140-I140</f>
        <v>10.272832870483398</v>
      </c>
      <c r="L140" s="1">
        <f t="shared" ref="L140" si="32">K140-$K$7</f>
        <v>-4.4211670557657872</v>
      </c>
      <c r="M140" s="27">
        <f t="shared" ref="M140" si="33">SQRT((D140*D140)+(H140*H140))</f>
        <v>0.47042648342155574</v>
      </c>
      <c r="N140" s="14"/>
      <c r="O140" s="43">
        <f t="shared" ref="O140" si="34">POWER(2,-L140)</f>
        <v>21.424164762757229</v>
      </c>
      <c r="P140" s="26">
        <f t="shared" ref="P140" si="35">M140/SQRT((COUNT(C138:C140)+COUNT(G138:G140)/2))</f>
        <v>0.25145353237547902</v>
      </c>
    </row>
    <row r="141" spans="2:16">
      <c r="B141" s="31" t="s">
        <v>53</v>
      </c>
      <c r="C141" s="30">
        <v>28.818000793457031</v>
      </c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36"/>
    </row>
    <row r="142" spans="2:16">
      <c r="B142" s="31" t="s">
        <v>53</v>
      </c>
      <c r="C142" s="30"/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36"/>
    </row>
    <row r="143" spans="2:16" ht="15.75">
      <c r="B143" s="31" t="s">
        <v>53</v>
      </c>
      <c r="C143" s="30">
        <v>28.728000640869141</v>
      </c>
      <c r="D143" s="4">
        <f t="shared" ref="D143" si="36">STDEV(C141:C143)</f>
        <v>6.3639718202721463E-2</v>
      </c>
      <c r="E143" s="1">
        <f t="shared" ref="E143" si="37">AVERAGE(C141:C143)</f>
        <v>28.773000717163086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9.0726674397786446</v>
      </c>
      <c r="L143" s="1">
        <f t="shared" ref="L143" si="41">K143-$K$7</f>
        <v>-5.621332486470541</v>
      </c>
      <c r="M143" s="27">
        <f t="shared" ref="M143" si="42">SQRT((D143*D143)+(H143*H143))</f>
        <v>6.5018127969022288E-2</v>
      </c>
      <c r="N143" s="14"/>
      <c r="O143" s="37">
        <f t="shared" ref="O143" si="43">POWER(2,-L143)</f>
        <v>49.225449892067573</v>
      </c>
      <c r="P143" s="26">
        <f t="shared" ref="P143" si="44">M143/SQRT((COUNT(C141:C143)+COUNT(G141:G143)/2))</f>
        <v>3.4753651255643662E-2</v>
      </c>
    </row>
    <row r="144" spans="2:16">
      <c r="B144" s="31" t="s">
        <v>54</v>
      </c>
      <c r="C144" s="30">
        <v>25.46299934387207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36"/>
    </row>
    <row r="145" spans="2:16">
      <c r="B145" s="31" t="s">
        <v>54</v>
      </c>
      <c r="C145" s="30">
        <v>25.799999237060547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36"/>
    </row>
    <row r="146" spans="2:16" ht="15.75">
      <c r="B146" s="31" t="s">
        <v>54</v>
      </c>
      <c r="C146" s="30">
        <v>25.393999099731445</v>
      </c>
      <c r="D146" s="4">
        <f t="shared" ref="D146" si="45">STDEV(C144:C146)</f>
        <v>0.21724259604260671</v>
      </c>
      <c r="E146" s="1">
        <f t="shared" ref="E146" si="46">AVERAGE(C144:C146)</f>
        <v>25.552332560221355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>
        <f t="shared" ref="K146" si="49">E146-I146</f>
        <v>8.6973330179850272</v>
      </c>
      <c r="L146" s="1">
        <f t="shared" ref="L146" si="50">K146-$K$7</f>
        <v>-5.9966669082641584</v>
      </c>
      <c r="M146" s="27">
        <f t="shared" ref="M146" si="51">SQRT((D146*D146)+(H146*H146))</f>
        <v>0.2203028484424161</v>
      </c>
      <c r="N146" s="14"/>
      <c r="O146" s="37">
        <f t="shared" ref="O146" si="52">POWER(2,-L146)</f>
        <v>63.85230999060375</v>
      </c>
      <c r="P146" s="26">
        <f t="shared" ref="P146" si="53">M146/SQRT((COUNT(C144:C146)+COUNT(G144:G146)/2))</f>
        <v>0.10385175869889646</v>
      </c>
    </row>
    <row r="147" spans="2:16">
      <c r="B147" s="31" t="s">
        <v>55</v>
      </c>
      <c r="C147" s="30">
        <v>28.444999694824219</v>
      </c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36"/>
    </row>
    <row r="148" spans="2:16">
      <c r="B148" s="31" t="s">
        <v>55</v>
      </c>
      <c r="C148" s="30">
        <v>28.628999710083008</v>
      </c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36"/>
    </row>
    <row r="149" spans="2:16" ht="15.75">
      <c r="B149" s="31" t="s">
        <v>55</v>
      </c>
      <c r="C149" s="30">
        <v>28.33799934387207</v>
      </c>
      <c r="D149" s="4">
        <f t="shared" ref="D149" si="54">STDEV(C147:C149)</f>
        <v>0.14718825465709851</v>
      </c>
      <c r="E149" s="1">
        <f t="shared" ref="E149" si="55">AVERAGE(C147:C149)</f>
        <v>28.470666249593098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>
        <f t="shared" ref="K149" si="58">E149-I149</f>
        <v>9.5846659342447893</v>
      </c>
      <c r="L149" s="1">
        <f t="shared" ref="L149" si="59">K149-$K$7</f>
        <v>-5.1093339920043963</v>
      </c>
      <c r="M149" s="27">
        <f t="shared" ref="M149" si="60">SQRT((D149*D149)+(H149*H149))</f>
        <v>0.19478024875860647</v>
      </c>
      <c r="N149" s="14"/>
      <c r="O149" s="37">
        <f t="shared" ref="O149" si="61">POWER(2,-L149)</f>
        <v>34.519364315969753</v>
      </c>
      <c r="P149" s="26">
        <f t="shared" ref="P149" si="62">M149/SQRT((COUNT(C147:C149)+COUNT(G147:G149)/2))</f>
        <v>9.1820289825608831E-2</v>
      </c>
    </row>
    <row r="150" spans="2:16">
      <c r="B150" s="31" t="s">
        <v>56</v>
      </c>
      <c r="C150" s="30">
        <v>26.733999252319336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36"/>
    </row>
    <row r="151" spans="2:16">
      <c r="B151" s="31" t="s">
        <v>56</v>
      </c>
      <c r="C151" s="30">
        <v>26.351999282836914</v>
      </c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36"/>
    </row>
    <row r="152" spans="2:16" ht="15.75">
      <c r="B152" s="31" t="s">
        <v>56</v>
      </c>
      <c r="C152" s="30">
        <v>26.604000091552734</v>
      </c>
      <c r="D152" s="4">
        <f t="shared" ref="D152" si="63">STDEV(C150:C152)</f>
        <v>0.19421987800667428</v>
      </c>
      <c r="E152" s="1">
        <f t="shared" ref="E152" si="64">AVERAGE(C150:C152)</f>
        <v>26.56333287556966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8.9066658020019531</v>
      </c>
      <c r="L152" s="1">
        <f t="shared" ref="L152" si="68">K152-$K$7</f>
        <v>-5.7873341242472325</v>
      </c>
      <c r="M152" s="27">
        <f t="shared" ref="M152" si="69">SQRT((D152*D152)+(H152*H152))</f>
        <v>0.2116498952677946</v>
      </c>
      <c r="N152" s="14"/>
      <c r="O152" s="37">
        <f t="shared" ref="O152" si="70">POWER(2,-L152)</f>
        <v>55.228235278763258</v>
      </c>
      <c r="P152" s="26">
        <f t="shared" ref="P152" si="71">M152/SQRT((COUNT(C150:C152)+COUNT(G150:G152)/2))</f>
        <v>9.9772717454186768E-2</v>
      </c>
    </row>
    <row r="153" spans="2:16">
      <c r="B153" s="31" t="s">
        <v>57</v>
      </c>
      <c r="C153" s="30">
        <v>27.108999252319336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36"/>
    </row>
    <row r="154" spans="2:16">
      <c r="B154" s="31" t="s">
        <v>57</v>
      </c>
      <c r="C154" s="30">
        <v>27.28700065612793</v>
      </c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36"/>
    </row>
    <row r="155" spans="2:16" ht="15.75">
      <c r="B155" s="31" t="s">
        <v>57</v>
      </c>
      <c r="C155" s="30">
        <v>26.930999755859375</v>
      </c>
      <c r="D155" s="4">
        <f t="shared" ref="D155" si="72">STDEV(C153:C155)</f>
        <v>0.17800045013491603</v>
      </c>
      <c r="E155" s="1">
        <f t="shared" ref="E155" si="73">AVERAGE(C153:C155)</f>
        <v>27.108999888102215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9.1180000305175781</v>
      </c>
      <c r="L155" s="1">
        <f t="shared" ref="L155" si="77">K155-$K$7</f>
        <v>-5.5759998957316075</v>
      </c>
      <c r="M155" s="27">
        <f t="shared" ref="M155" si="78">SQRT((D155*D155)+(H155*H155))</f>
        <v>0.17818852794174614</v>
      </c>
      <c r="N155" s="14"/>
      <c r="O155" s="37">
        <f t="shared" ref="O155" si="79">POWER(2,-L155)</f>
        <v>47.702728929929677</v>
      </c>
      <c r="P155" s="26">
        <f t="shared" ref="P155" si="80">M155/SQRT((COUNT(C153:C155)+COUNT(G153:G155)/2))</f>
        <v>8.3998877624838209E-2</v>
      </c>
    </row>
    <row r="156" spans="2:16">
      <c r="B156" s="31" t="s">
        <v>58</v>
      </c>
      <c r="C156" s="30">
        <v>26.858999252319336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36"/>
    </row>
    <row r="157" spans="2:16">
      <c r="B157" s="31" t="s">
        <v>58</v>
      </c>
      <c r="C157" s="30">
        <v>27.267999649047852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36"/>
    </row>
    <row r="158" spans="2:16" ht="15.75">
      <c r="B158" s="31" t="s">
        <v>58</v>
      </c>
      <c r="C158" s="30">
        <v>27.219999313354492</v>
      </c>
      <c r="D158" s="4">
        <f t="shared" ref="D158" si="81">STDEV(C156:C158)</f>
        <v>0.22357191267304061</v>
      </c>
      <c r="E158" s="1">
        <f t="shared" ref="E158" si="82">AVERAGE(C156:C158)</f>
        <v>27.115666071573894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8.9769999186197929</v>
      </c>
      <c r="L158" s="1">
        <f t="shared" ref="L158" si="86">K158-$K$7</f>
        <v>-5.7170000076293928</v>
      </c>
      <c r="M158" s="27">
        <f t="shared" ref="M158" si="87">SQRT((D158*D158)+(H158*H158))</f>
        <v>0.22369338897089897</v>
      </c>
      <c r="N158" s="14"/>
      <c r="O158" s="37">
        <f t="shared" ref="O158" si="88">POWER(2,-L158)</f>
        <v>52.600332265036343</v>
      </c>
      <c r="P158" s="26">
        <f t="shared" ref="P158" si="89">M158/SQRT((COUNT(C156:C158)+COUNT(G156:G158)/2))</f>
        <v>0.10545007483194849</v>
      </c>
    </row>
    <row r="159" spans="2:16">
      <c r="B159" s="31" t="s">
        <v>59</v>
      </c>
      <c r="C159" t="s">
        <v>79</v>
      </c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36"/>
    </row>
    <row r="160" spans="2:16">
      <c r="B160" s="31" t="s">
        <v>59</v>
      </c>
      <c r="C160" t="s">
        <v>79</v>
      </c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36"/>
    </row>
    <row r="161" spans="2:16" ht="15.75">
      <c r="B161" s="31" t="s">
        <v>59</v>
      </c>
      <c r="C161" s="30">
        <v>33.0989990234375</v>
      </c>
      <c r="D161" s="4" t="e">
        <f t="shared" ref="D161" si="90">STDEV(C159:C161)</f>
        <v>#DIV/0!</v>
      </c>
      <c r="E161" s="1">
        <f t="shared" ref="E161" si="91">AVERAGE(C159:C161)</f>
        <v>33.0989990234375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10.040665944417317</v>
      </c>
      <c r="L161" s="1">
        <f t="shared" ref="L161" si="95">K161-$K$7</f>
        <v>-4.6533339818318691</v>
      </c>
      <c r="M161" s="27" t="e">
        <f t="shared" ref="M161" si="96">SQRT((D161*D161)+(H161*H161))</f>
        <v>#DIV/0!</v>
      </c>
      <c r="N161" s="14"/>
      <c r="O161" s="43">
        <f t="shared" ref="O161" si="97">POWER(2,-L161)</f>
        <v>25.164778284296798</v>
      </c>
      <c r="P161" s="26" t="e">
        <f t="shared" ref="P161" si="98">M161/SQRT((COUNT(C159:C161)+COUNT(G159:G161)/2))</f>
        <v>#DIV/0!</v>
      </c>
    </row>
    <row r="162" spans="2:16">
      <c r="B162" s="31" t="s">
        <v>60</v>
      </c>
      <c r="C162" s="30">
        <v>26.309999465942383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36"/>
    </row>
    <row r="163" spans="2:16">
      <c r="B163" s="31" t="s">
        <v>60</v>
      </c>
      <c r="C163" s="30">
        <v>26.25200080871582</v>
      </c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36"/>
    </row>
    <row r="164" spans="2:16" ht="15.75">
      <c r="B164" s="31" t="s">
        <v>60</v>
      </c>
      <c r="C164" s="30">
        <v>26.14900016784668</v>
      </c>
      <c r="D164" s="4">
        <f t="shared" ref="D164" si="99">STDEV(C162:C164)</f>
        <v>8.1541145285521394E-2</v>
      </c>
      <c r="E164" s="1">
        <f t="shared" ref="E164" si="100">AVERAGE(C162:C164)</f>
        <v>26.237000147501629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9.5716673533121757</v>
      </c>
      <c r="L164" s="1">
        <f t="shared" ref="L164" si="104">K164-$K$7</f>
        <v>-5.1223325729370099</v>
      </c>
      <c r="M164" s="27">
        <f t="shared" ref="M164" si="105">SQRT((D164*D164)+(H164*H164))</f>
        <v>8.3242289299459232E-2</v>
      </c>
      <c r="N164" s="14"/>
      <c r="O164" s="37">
        <f t="shared" ref="O164" si="106">POWER(2,-L164)</f>
        <v>34.831786700961089</v>
      </c>
      <c r="P164" s="26">
        <f t="shared" ref="P164" si="107">M164/SQRT((COUNT(C162:C164)+COUNT(G162:G164)/2))</f>
        <v>3.9240791496760005E-2</v>
      </c>
    </row>
    <row r="165" spans="2:16">
      <c r="B165" s="31" t="s">
        <v>61</v>
      </c>
      <c r="C165" s="30">
        <v>28.170000076293945</v>
      </c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36"/>
    </row>
    <row r="166" spans="2:16">
      <c r="B166" s="31" t="s">
        <v>61</v>
      </c>
      <c r="C166" s="30">
        <v>27.496999740600586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36"/>
    </row>
    <row r="167" spans="2:16" ht="15.75">
      <c r="B167" s="31" t="s">
        <v>61</v>
      </c>
      <c r="C167" s="30">
        <v>27.472000122070313</v>
      </c>
      <c r="D167" s="4">
        <f t="shared" ref="D167" si="108">STDEV(C165:C167)</f>
        <v>0.39597103616000595</v>
      </c>
      <c r="E167" s="1">
        <f t="shared" ref="E167" si="109">AVERAGE(C165:C167)</f>
        <v>27.712999979654949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9.8036664326985701</v>
      </c>
      <c r="L167" s="1">
        <f t="shared" ref="L167" si="113">K167-$K$7</f>
        <v>-4.8903334935506155</v>
      </c>
      <c r="M167" s="27">
        <f t="shared" ref="M167" si="114">SQRT((D167*D167)+(H167*H167))</f>
        <v>0.39817010821904736</v>
      </c>
      <c r="N167" s="14"/>
      <c r="O167" s="37">
        <f t="shared" ref="O167" si="115">POWER(2,-L167)</f>
        <v>29.657672859223386</v>
      </c>
      <c r="P167" s="26">
        <f t="shared" ref="P167" si="116">M167/SQRT((COUNT(C165:C167)+COUNT(G165:G167)/2))</f>
        <v>0.18769918905831326</v>
      </c>
    </row>
    <row r="168" spans="2:16">
      <c r="B168" s="31" t="s">
        <v>62</v>
      </c>
      <c r="C168" s="30">
        <v>25.344999313354492</v>
      </c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36"/>
    </row>
    <row r="169" spans="2:16">
      <c r="B169" s="31" t="s">
        <v>62</v>
      </c>
      <c r="C169" s="30">
        <v>25.459999084472656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36"/>
    </row>
    <row r="170" spans="2:16" ht="15.75">
      <c r="B170" s="31" t="s">
        <v>62</v>
      </c>
      <c r="C170" s="30">
        <v>25.266000747680664</v>
      </c>
      <c r="D170" s="4">
        <f t="shared" ref="D170" si="117">STDEV(C168:C170)</f>
        <v>9.7554322827345344E-2</v>
      </c>
      <c r="E170" s="1">
        <f t="shared" ref="E170" si="118">AVERAGE(C168:C170)</f>
        <v>25.35699971516927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8.4916661580403634</v>
      </c>
      <c r="L170" s="1">
        <f t="shared" ref="L170" si="122">K170-$K$7</f>
        <v>-6.2023337682088222</v>
      </c>
      <c r="M170" s="27">
        <f t="shared" ref="M170" si="123">SQRT((D170*D170)+(H170*H170))</f>
        <v>9.8889815289643621E-2</v>
      </c>
      <c r="N170" s="14"/>
      <c r="O170" s="37">
        <f t="shared" ref="O170" si="124">POWER(2,-L170)</f>
        <v>73.635714862915634</v>
      </c>
      <c r="P170" s="26">
        <f t="shared" ref="P170" si="125">M170/SQRT((COUNT(C168:C170)+COUNT(G168:G170)/2))</f>
        <v>4.6617105987728093E-2</v>
      </c>
    </row>
    <row r="171" spans="2:16">
      <c r="B171" s="31" t="s">
        <v>63</v>
      </c>
      <c r="C171" s="30">
        <v>26.982000350952148</v>
      </c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36"/>
    </row>
    <row r="172" spans="2:16">
      <c r="B172" s="31" t="s">
        <v>63</v>
      </c>
      <c r="C172" s="30">
        <v>26.756999969482422</v>
      </c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36"/>
    </row>
    <row r="173" spans="2:16" ht="15.75">
      <c r="B173" s="31" t="s">
        <v>63</v>
      </c>
      <c r="C173" s="30">
        <v>26.78700065612793</v>
      </c>
      <c r="D173" s="4">
        <f t="shared" ref="D173" si="126">STDEV(C171:C173)</f>
        <v>0.12216798124049176</v>
      </c>
      <c r="E173" s="1">
        <f t="shared" ref="E173" si="127">AVERAGE(C171:C173)</f>
        <v>26.842000325520832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9.0713329315185547</v>
      </c>
      <c r="L173" s="1">
        <f t="shared" ref="L173" si="131">K173-$K$7</f>
        <v>-5.6226669947306309</v>
      </c>
      <c r="M173" s="27">
        <f t="shared" ref="M173" si="132">SQRT((D173*D173)+(H173*H173))</f>
        <v>0.12629868138058062</v>
      </c>
      <c r="N173" s="14"/>
      <c r="O173" s="37">
        <f t="shared" ref="O173" si="133">POWER(2,-L173)</f>
        <v>49.271005023116054</v>
      </c>
      <c r="P173" s="26">
        <f t="shared" ref="P173" si="134">M173/SQRT((COUNT(C171:C173)+COUNT(G171:G173)/2))</f>
        <v>5.9537769372751806E-2</v>
      </c>
    </row>
    <row r="174" spans="2:16">
      <c r="B174" s="31" t="s">
        <v>64</v>
      </c>
      <c r="C174" s="30">
        <v>26.110000610351563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36"/>
    </row>
    <row r="175" spans="2:16">
      <c r="B175" s="31" t="s">
        <v>64</v>
      </c>
      <c r="C175" s="30">
        <v>26.110000610351563</v>
      </c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36"/>
    </row>
    <row r="176" spans="2:16" ht="15.75">
      <c r="B176" s="31" t="s">
        <v>64</v>
      </c>
      <c r="C176" s="30">
        <v>25.885000228881836</v>
      </c>
      <c r="D176" s="4">
        <f t="shared" ref="D176" si="135">STDEV(C174:C176)</f>
        <v>0.12990403080931512</v>
      </c>
      <c r="E176" s="1">
        <f t="shared" ref="E176" si="136">AVERAGE(C174:C176)</f>
        <v>26.035000483194988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9.3093338012695313</v>
      </c>
      <c r="L176" s="1">
        <f t="shared" ref="L176" si="140">K176-$K$7</f>
        <v>-5.3846661249796544</v>
      </c>
      <c r="M176" s="27">
        <f t="shared" ref="M176" si="141">SQRT((D176*D176)+(H176*H176))</f>
        <v>0.142040034835619</v>
      </c>
      <c r="N176" s="14"/>
      <c r="O176" s="37">
        <f t="shared" ref="O176" si="142">POWER(2,-L176)</f>
        <v>41.777843650214649</v>
      </c>
      <c r="P176" s="26">
        <f t="shared" ref="P176" si="143">M176/SQRT((COUNT(C174:C176)+COUNT(G174:G176)/2))</f>
        <v>6.6958314554826426E-2</v>
      </c>
    </row>
    <row r="177" spans="2:16">
      <c r="B177" s="31" t="s">
        <v>65</v>
      </c>
      <c r="C177" s="30">
        <v>26.436000823974609</v>
      </c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36"/>
    </row>
    <row r="178" spans="2:16">
      <c r="B178" s="31" t="s">
        <v>65</v>
      </c>
      <c r="C178" s="30">
        <v>26.517999649047852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36"/>
    </row>
    <row r="179" spans="2:16" ht="15.75">
      <c r="B179" s="31" t="s">
        <v>65</v>
      </c>
      <c r="C179" s="30">
        <v>26.416999816894531</v>
      </c>
      <c r="D179" s="4">
        <f t="shared" ref="D179" si="144">STDEV(C177:C179)</f>
        <v>5.3674655220827497E-2</v>
      </c>
      <c r="E179" s="1">
        <f t="shared" ref="E179" si="145">AVERAGE(C177:C179)</f>
        <v>26.457000096638996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>
        <f t="shared" ref="K179" si="148">E179-I179</f>
        <v>8.4606666564941406</v>
      </c>
      <c r="L179" s="1">
        <f t="shared" ref="L179" si="149">K179-$K$7</f>
        <v>-6.233333269755045</v>
      </c>
      <c r="M179" s="27">
        <f t="shared" ref="M179" si="150">SQRT((D179*D179)+(H179*H179))</f>
        <v>6.1329453031048232E-2</v>
      </c>
      <c r="N179" s="14"/>
      <c r="O179" s="37">
        <f t="shared" ref="O179" si="151">POWER(2,-L179)</f>
        <v>75.235062686608501</v>
      </c>
      <c r="P179" s="26">
        <f t="shared" ref="P179" si="152">M179/SQRT((COUNT(C177:C179)+COUNT(G177:G179)/2))</f>
        <v>2.8910981416477379E-2</v>
      </c>
    </row>
    <row r="180" spans="2:16">
      <c r="B180" s="31" t="s">
        <v>66</v>
      </c>
      <c r="C180" s="30">
        <v>25.357000350952148</v>
      </c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36"/>
    </row>
    <row r="181" spans="2:16">
      <c r="B181" s="31" t="s">
        <v>66</v>
      </c>
      <c r="C181" s="30">
        <v>25.315000534057617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36"/>
    </row>
    <row r="182" spans="2:16" ht="15.75">
      <c r="B182" s="31" t="s">
        <v>66</v>
      </c>
      <c r="C182" s="30">
        <v>25.39900016784668</v>
      </c>
      <c r="D182" s="4">
        <f t="shared" ref="D182" si="153">STDEV(C180:C182)</f>
        <v>4.199981689453125E-2</v>
      </c>
      <c r="E182" s="1">
        <f t="shared" ref="E182" si="154">AVERAGE(C180:C182)</f>
        <v>25.357000350952148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8.7445001602172852</v>
      </c>
      <c r="L182" s="1">
        <f t="shared" ref="L182" si="158">K182-$K$7</f>
        <v>-5.9494997660319004</v>
      </c>
      <c r="M182" s="27">
        <f t="shared" ref="M182" si="159">SQRT((D182*D182)+(H182*H182))</f>
        <v>4.3318634269460851E-2</v>
      </c>
      <c r="N182" s="14"/>
      <c r="O182" s="37">
        <f t="shared" ref="O182" si="160">POWER(2,-L182)</f>
        <v>61.798493587951555</v>
      </c>
      <c r="P182" s="26">
        <f t="shared" ref="P182" si="161">M182/SQRT((COUNT(C180:C182)+COUNT(G180:G182)/2))</f>
        <v>2.1659317134730426E-2</v>
      </c>
    </row>
    <row r="183" spans="2:16">
      <c r="B183" s="38" t="s">
        <v>67</v>
      </c>
      <c r="C183" s="30">
        <v>27.986000061035156</v>
      </c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36"/>
    </row>
    <row r="184" spans="2:16">
      <c r="B184" s="38" t="s">
        <v>67</v>
      </c>
      <c r="C184" s="30">
        <v>28.538999557495117</v>
      </c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36"/>
    </row>
    <row r="185" spans="2:16" ht="15.75">
      <c r="B185" s="38" t="s">
        <v>67</v>
      </c>
      <c r="C185" s="30"/>
      <c r="D185" s="4">
        <f t="shared" ref="D185" si="162">STDEV(C183:C185)</f>
        <v>0.39102969393958459</v>
      </c>
      <c r="E185" s="1">
        <f t="shared" ref="E185" si="163">AVERAGE(C183:C185)</f>
        <v>28.262499809265137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9.5701659520467111</v>
      </c>
      <c r="L185" s="1">
        <f t="shared" ref="L185" si="167">K185-$K$7</f>
        <v>-5.1238339742024746</v>
      </c>
      <c r="M185" s="27">
        <f t="shared" ref="M185" si="168">SQRT((D185*D185)+(H185*H185))</f>
        <v>0.39520191866776944</v>
      </c>
      <c r="N185" s="14"/>
      <c r="O185" s="43">
        <f t="shared" ref="O185" si="169">POWER(2,-L185)</f>
        <v>34.868054733262206</v>
      </c>
      <c r="P185" s="26">
        <f t="shared" ref="P185" si="170">M185/SQRT((COUNT(C183:C185)+COUNT(G183:G185)/2))</f>
        <v>0.21124431117864198</v>
      </c>
    </row>
    <row r="186" spans="2:16">
      <c r="B186" s="31" t="s">
        <v>68</v>
      </c>
      <c r="C186" s="30"/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36"/>
    </row>
    <row r="187" spans="2:16">
      <c r="B187" s="31" t="s">
        <v>68</v>
      </c>
      <c r="C187" s="30">
        <v>26.315000534057617</v>
      </c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36"/>
    </row>
    <row r="188" spans="2:16" ht="15.75">
      <c r="B188" s="31" t="s">
        <v>68</v>
      </c>
      <c r="C188" s="30">
        <v>26.559000015258789</v>
      </c>
      <c r="D188" s="4">
        <f t="shared" ref="D188" si="171">STDEV(C186:C188)</f>
        <v>0.17253368776334815</v>
      </c>
      <c r="E188" s="1">
        <f t="shared" ref="E188" si="172">AVERAGE(C186:C188)</f>
        <v>26.437000274658203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9.2770004272460937</v>
      </c>
      <c r="L188" s="1">
        <f t="shared" ref="L188" si="176">K188-$K$7</f>
        <v>-5.4169994990030919</v>
      </c>
      <c r="M188" s="27">
        <f t="shared" ref="M188" si="177">SQRT((D188*D188)+(H188*H188))</f>
        <v>0.17396518455514937</v>
      </c>
      <c r="N188" s="14"/>
      <c r="O188" s="37">
        <f t="shared" ref="O188" si="178">POWER(2,-L188)</f>
        <v>42.724730868680155</v>
      </c>
      <c r="P188" s="26">
        <f t="shared" ref="P188" si="179">M188/SQRT((COUNT(C186:C188)+COUNT(G186:G188)/2))</f>
        <v>9.2988302547466664E-2</v>
      </c>
    </row>
    <row r="189" spans="2:16">
      <c r="B189" s="31" t="s">
        <v>69</v>
      </c>
      <c r="C189" s="30"/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36"/>
    </row>
    <row r="190" spans="2:16">
      <c r="B190" s="31" t="s">
        <v>69</v>
      </c>
      <c r="C190" s="30">
        <v>26.625999450683594</v>
      </c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36"/>
    </row>
    <row r="191" spans="2:16" ht="15.75">
      <c r="B191" s="31" t="s">
        <v>69</v>
      </c>
      <c r="C191" s="30">
        <v>26.233999252319336</v>
      </c>
      <c r="D191" s="4">
        <f t="shared" ref="D191" si="180">STDEV(C189:C191)</f>
        <v>0.27718599848983849</v>
      </c>
      <c r="E191" s="1">
        <f t="shared" ref="E191" si="181">AVERAGE(C189:C191)</f>
        <v>26.429999351501465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8.3336661656697579</v>
      </c>
      <c r="L191" s="1">
        <f t="shared" ref="L191" si="185">K191-$K$7</f>
        <v>-6.3603337605794277</v>
      </c>
      <c r="M191" s="27">
        <f t="shared" ref="M191" si="186">SQRT((D191*D191)+(H191*H191))</f>
        <v>0.27722628644283193</v>
      </c>
      <c r="N191" s="14"/>
      <c r="O191" s="37">
        <f t="shared" ref="O191" si="187">POWER(2,-L191)</f>
        <v>82.158262165586791</v>
      </c>
      <c r="P191" s="26">
        <f t="shared" ref="P191" si="188">M191/SQRT((COUNT(C189:C191)+COUNT(G189:G191)/2))</f>
        <v>0.14818368321096151</v>
      </c>
    </row>
    <row r="192" spans="2:16">
      <c r="B192" s="31" t="s">
        <v>70</v>
      </c>
      <c r="C192" s="30">
        <v>26.318000793457031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36"/>
    </row>
    <row r="193" spans="2:16">
      <c r="B193" s="31" t="s">
        <v>70</v>
      </c>
      <c r="C193" s="30">
        <v>26.13599967956543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36"/>
    </row>
    <row r="194" spans="2:16" ht="15.75">
      <c r="B194" s="31" t="s">
        <v>70</v>
      </c>
      <c r="C194" s="30">
        <v>26.096000671386719</v>
      </c>
      <c r="D194" s="4">
        <f t="shared" ref="D194" si="189">STDEV(C192:C194)</f>
        <v>0.11832749772861897</v>
      </c>
      <c r="E194" s="1">
        <f t="shared" ref="E194" si="190">AVERAGE(C192:C194)</f>
        <v>26.183333714803059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>
        <f t="shared" ref="K194" si="193">E194-I194</f>
        <v>9.2870006561279297</v>
      </c>
      <c r="L194" s="1">
        <f t="shared" ref="L194" si="194">K194-$K$7</f>
        <v>-5.4069992701212559</v>
      </c>
      <c r="M194" s="27">
        <f t="shared" ref="M194" si="195">SQRT((D194*D194)+(H194*H194))</f>
        <v>0.11983204014561712</v>
      </c>
      <c r="N194" s="14"/>
      <c r="O194" s="37">
        <f t="shared" ref="O194" si="196">POWER(2,-L194)</f>
        <v>42.429602863847251</v>
      </c>
      <c r="P194" s="26">
        <f t="shared" ref="P194" si="197">M194/SQRT((COUNT(C192:C194)+COUNT(G192:G194)/2))</f>
        <v>5.6489365460256312E-2</v>
      </c>
    </row>
    <row r="195" spans="2:16">
      <c r="B195" s="31" t="s">
        <v>71</v>
      </c>
      <c r="C195" s="30">
        <v>27.697000503540039</v>
      </c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36"/>
    </row>
    <row r="196" spans="2:16">
      <c r="B196" s="31" t="s">
        <v>71</v>
      </c>
      <c r="C196" s="30">
        <v>28.041000366210937</v>
      </c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36"/>
    </row>
    <row r="197" spans="2:16" ht="15.75">
      <c r="B197" s="31" t="s">
        <v>71</v>
      </c>
      <c r="C197" s="30">
        <v>27.222000122070313</v>
      </c>
      <c r="D197" s="4">
        <f t="shared" ref="D197" si="198">STDEV(C195:C197)</f>
        <v>0.41124256180028879</v>
      </c>
      <c r="E197" s="1">
        <f t="shared" ref="E197" si="199">AVERAGE(C195:C197)</f>
        <v>27.65333366394043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9.8516674041748047</v>
      </c>
      <c r="L197" s="1">
        <f t="shared" ref="L197" si="203">K197-$K$7</f>
        <v>-4.8423325220743809</v>
      </c>
      <c r="M197" s="27">
        <f t="shared" ref="M197" si="204">SQRT((D197*D197)+(H197*H197))</f>
        <v>0.42970528067553876</v>
      </c>
      <c r="N197" s="14"/>
      <c r="O197" s="37">
        <f t="shared" ref="O197" si="205">POWER(2,-L197)</f>
        <v>28.687145630918071</v>
      </c>
      <c r="P197" s="26">
        <f t="shared" ref="P197" si="206">M197/SQRT((COUNT(C195:C197)+COUNT(G195:G197)/2))</f>
        <v>0.20256501191822812</v>
      </c>
    </row>
    <row r="198" spans="2:16">
      <c r="B198" s="31" t="s">
        <v>72</v>
      </c>
      <c r="C198" s="30">
        <v>26.02400016784668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36"/>
    </row>
    <row r="199" spans="2:16">
      <c r="B199" s="31" t="s">
        <v>72</v>
      </c>
      <c r="C199" s="30">
        <v>26.003000259399414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36"/>
    </row>
    <row r="200" spans="2:16" ht="15.75">
      <c r="B200" s="31" t="s">
        <v>72</v>
      </c>
      <c r="C200" s="30">
        <v>25.969999313354492</v>
      </c>
      <c r="D200" s="4">
        <f t="shared" ref="D200" si="207">STDEV(C198:C200)</f>
        <v>2.7221777068307491E-2</v>
      </c>
      <c r="E200" s="1">
        <f t="shared" ref="E200" si="208">AVERAGE(C198:C200)</f>
        <v>25.998999913533527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7.773499806722004</v>
      </c>
      <c r="L200" s="1">
        <f t="shared" ref="L200" si="212">K200-$K$7</f>
        <v>-6.9205001195271816</v>
      </c>
      <c r="M200" s="27">
        <f t="shared" ref="M200" si="213">SQRT((D200*D200)+(H200*H200))</f>
        <v>2.7450509793139333E-2</v>
      </c>
      <c r="N200" s="14"/>
      <c r="O200" s="37">
        <f t="shared" ref="O200" si="214">POWER(2,-L200)</f>
        <v>121.13736455070847</v>
      </c>
      <c r="P200" s="26">
        <f t="shared" ref="P200" si="215">M200/SQRT((COUNT(C198:C200)+COUNT(G198:G200)/2))</f>
        <v>1.3725254896569667E-2</v>
      </c>
    </row>
    <row r="201" spans="2:16">
      <c r="B201" s="31" t="s">
        <v>73</v>
      </c>
      <c r="C201" s="30">
        <v>26.898000717163086</v>
      </c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36"/>
    </row>
    <row r="202" spans="2:16">
      <c r="B202" s="31" t="s">
        <v>73</v>
      </c>
      <c r="C202" s="30">
        <v>26.910999298095703</v>
      </c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36"/>
    </row>
    <row r="203" spans="2:16" ht="15.75">
      <c r="B203" s="31" t="s">
        <v>73</v>
      </c>
      <c r="C203" s="30">
        <v>27.204999923706055</v>
      </c>
      <c r="D203" s="4">
        <f t="shared" ref="D203" si="216">STDEV(C201:C203)</f>
        <v>0.1736154005184532</v>
      </c>
      <c r="E203" s="1">
        <f t="shared" ref="E203" si="217">AVERAGE(C201:C203)</f>
        <v>27.004666646321613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>
        <f t="shared" ref="K203" si="220">E203-I203</f>
        <v>8.0676663716634103</v>
      </c>
      <c r="L203" s="1">
        <f t="shared" ref="L203" si="221">K203-$K$7</f>
        <v>-6.6263335545857753</v>
      </c>
      <c r="M203" s="27">
        <f t="shared" ref="M203" si="222">SQRT((D203*D203)+(H203*H203))</f>
        <v>0.17466908537095688</v>
      </c>
      <c r="N203" s="14"/>
      <c r="O203" s="37">
        <f t="shared" ref="O203" si="223">POWER(2,-L203)</f>
        <v>98.792769691012865</v>
      </c>
      <c r="P203" s="26">
        <f t="shared" ref="P203" si="224">M203/SQRT((COUNT(C201:C203)+COUNT(G201:G203)/2))</f>
        <v>8.233979648630374E-2</v>
      </c>
    </row>
    <row r="204" spans="2:16">
      <c r="B204" s="31" t="s">
        <v>74</v>
      </c>
      <c r="C204" s="30">
        <v>28.038000106811523</v>
      </c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36"/>
    </row>
    <row r="205" spans="2:16">
      <c r="B205" s="31" t="s">
        <v>74</v>
      </c>
      <c r="C205" s="30">
        <v>27.754999160766602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36"/>
    </row>
    <row r="206" spans="2:16" ht="15.75">
      <c r="B206" s="31" t="s">
        <v>74</v>
      </c>
      <c r="C206" s="30">
        <v>28.069999694824219</v>
      </c>
      <c r="D206" s="4">
        <f t="shared" ref="D206" si="225">STDEV(C204:C206)</f>
        <v>0.17336803124732095</v>
      </c>
      <c r="E206" s="1">
        <f t="shared" ref="E206" si="226">AVERAGE(C204:C206)</f>
        <v>27.954332987467449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9.7863330841064453</v>
      </c>
      <c r="L206" s="1">
        <f t="shared" ref="L206" si="230">K206-$K$7</f>
        <v>-4.9076668421427403</v>
      </c>
      <c r="M206" s="27">
        <f t="shared" ref="M206" si="231">SQRT((D206*D206)+(H206*H206))</f>
        <v>0.17531537235196934</v>
      </c>
      <c r="N206" s="14"/>
      <c r="O206" s="37">
        <f t="shared" ref="O206" si="232">POWER(2,-L206)</f>
        <v>30.016145936194423</v>
      </c>
      <c r="P206" s="26">
        <f t="shared" ref="P206" si="233">M206/SQRT((COUNT(C204:C206)+COUNT(G204:G206)/2))</f>
        <v>8.2644459090881403E-2</v>
      </c>
    </row>
    <row r="207" spans="2:16">
      <c r="B207" s="38" t="s">
        <v>75</v>
      </c>
      <c r="C207" s="30"/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36"/>
    </row>
    <row r="208" spans="2:16">
      <c r="B208" s="38" t="s">
        <v>75</v>
      </c>
      <c r="C208" s="30">
        <v>29.013999938964844</v>
      </c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36"/>
    </row>
    <row r="209" spans="2:16" ht="15.75">
      <c r="B209" s="38" t="s">
        <v>75</v>
      </c>
      <c r="C209" s="30">
        <v>29.694999694824219</v>
      </c>
      <c r="D209" s="4">
        <f t="shared" ref="D209" si="234">STDEV(C207:C209)</f>
        <v>0.48153954535454735</v>
      </c>
      <c r="E209" s="1">
        <f t="shared" ref="E209" si="235">AVERAGE(C207:C209)</f>
        <v>29.354499816894531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9.8161665598551444</v>
      </c>
      <c r="L209" s="1">
        <f t="shared" ref="L209" si="239">K209-$K$7</f>
        <v>-4.8778333663940412</v>
      </c>
      <c r="M209" s="27">
        <f t="shared" ref="M209" si="240">SQRT((D209*D209)+(H209*H209))</f>
        <v>0.4848676256630825</v>
      </c>
      <c r="N209" s="14"/>
      <c r="O209" s="43">
        <f t="shared" ref="O209" si="241">POWER(2,-L209)</f>
        <v>29.401816117981994</v>
      </c>
      <c r="P209" s="26">
        <f t="shared" ref="P209" si="242">M209/SQRT((COUNT(C207:C209)+COUNT(G207:G209)/2))</f>
        <v>0.25917264759568787</v>
      </c>
    </row>
    <row r="210" spans="2:16">
      <c r="B210" s="31" t="s">
        <v>76</v>
      </c>
      <c r="C210" s="30">
        <v>27.332000732421875</v>
      </c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36"/>
    </row>
    <row r="211" spans="2:16">
      <c r="B211" s="31" t="s">
        <v>76</v>
      </c>
      <c r="C211" s="30"/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36"/>
    </row>
    <row r="212" spans="2:16" ht="15.75">
      <c r="B212" s="31" t="s">
        <v>76</v>
      </c>
      <c r="C212" s="30">
        <v>27.319999694824219</v>
      </c>
      <c r="D212" s="4">
        <f t="shared" ref="D212" si="243">STDEV(C210:C212)</f>
        <v>8.4860150665774479E-3</v>
      </c>
      <c r="E212" s="1">
        <f t="shared" ref="E212" si="244">AVERAGE(C210:C212)</f>
        <v>27.326000213623047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9.5546671549479179</v>
      </c>
      <c r="L212" s="1">
        <f t="shared" ref="L212" si="248">K212-$K$7</f>
        <v>-5.1393327713012678</v>
      </c>
      <c r="M212" s="27">
        <f t="shared" ref="M212" si="249">SQRT((D212*D212)+(H212*H212))</f>
        <v>0.23290881208272193</v>
      </c>
      <c r="N212" s="14"/>
      <c r="O212" s="37">
        <f t="shared" ref="O212" si="250">POWER(2,-L212)</f>
        <v>35.244659716840907</v>
      </c>
      <c r="P212" s="26">
        <f t="shared" ref="P212" si="251">M212/SQRT((COUNT(C210:C212)+COUNT(G210:G212)/2))</f>
        <v>0.12449499673915147</v>
      </c>
    </row>
    <row r="213" spans="2:16">
      <c r="B213" s="31" t="s">
        <v>77</v>
      </c>
      <c r="C213" s="30">
        <v>27.358999252319336</v>
      </c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36"/>
    </row>
    <row r="214" spans="2:16">
      <c r="B214" s="31" t="s">
        <v>77</v>
      </c>
      <c r="C214" s="30">
        <v>28.059000015258789</v>
      </c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36"/>
    </row>
    <row r="215" spans="2:16" ht="15.75">
      <c r="B215" s="31" t="s">
        <v>77</v>
      </c>
      <c r="C215" s="30">
        <v>27.351999282836914</v>
      </c>
      <c r="D215" s="4">
        <f t="shared" ref="D215" si="252">STDEV(C213:C215)</f>
        <v>0.40618142566534315</v>
      </c>
      <c r="E215" s="1">
        <f t="shared" ref="E215" si="253">AVERAGE(C213:C215)</f>
        <v>27.589999516805012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>
        <f t="shared" ref="K215" si="256">E215-I215</f>
        <v>9.1783332824707031</v>
      </c>
      <c r="L215" s="1">
        <f t="shared" ref="L215" si="257">K215-$K$7</f>
        <v>-5.5156666437784825</v>
      </c>
      <c r="M215" s="27">
        <f t="shared" ref="M215" si="258">SQRT((D215*D215)+(H215*H215))</f>
        <v>0.40651406269240786</v>
      </c>
      <c r="N215" s="14"/>
      <c r="O215" s="37">
        <f t="shared" ref="O215" si="259">POWER(2,-L215)</f>
        <v>45.748947365094203</v>
      </c>
      <c r="P215" s="26">
        <f t="shared" ref="P215" si="260">M215/SQRT((COUNT(C213:C215)+COUNT(G213:G215)/2))</f>
        <v>0.19163256691832994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topLeftCell="A82" workbookViewId="0">
      <selection activeCell="O71" sqref="O71"/>
    </sheetView>
  </sheetViews>
  <sheetFormatPr defaultRowHeight="12.75"/>
  <cols>
    <col min="1" max="1" width="0.7109375" customWidth="1"/>
    <col min="2" max="2" width="21.140625" style="31" customWidth="1"/>
    <col min="3" max="3" width="7.8554687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140625" style="34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2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5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28.566999435424805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6"/>
    </row>
    <row r="6" spans="2:16">
      <c r="B6" s="33" t="s">
        <v>4</v>
      </c>
      <c r="C6" s="30">
        <v>28.919000625610352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6"/>
    </row>
    <row r="7" spans="2:16" ht="15.75">
      <c r="B7" s="33"/>
      <c r="C7" s="30"/>
      <c r="D7" s="4">
        <f>STDEV(C5:C8)</f>
        <v>0.24890242856593581</v>
      </c>
      <c r="E7" s="1">
        <f>AVERAGE(C5:C8)</f>
        <v>28.743000030517578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14.693999926249186</v>
      </c>
      <c r="L7" s="1">
        <f>K7-$K$7</f>
        <v>0</v>
      </c>
      <c r="M7" s="27">
        <f>SQRT((D7*D7)+(H7*H7))</f>
        <v>0.25124376308765761</v>
      </c>
      <c r="N7" s="14"/>
      <c r="O7" s="37">
        <f>POWER(2,-L7)</f>
        <v>1</v>
      </c>
      <c r="P7" s="26">
        <f>M7/SQRT((COUNT(C5:C8)+COUNT(G5:G8)/2))</f>
        <v>0.13429544029111659</v>
      </c>
    </row>
    <row r="8" spans="2:16">
      <c r="B8" s="33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6"/>
    </row>
    <row r="9" spans="2:16">
      <c r="B9" s="31" t="s">
        <v>80</v>
      </c>
      <c r="C9" s="30">
        <v>29.906999588012695</v>
      </c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36"/>
    </row>
    <row r="10" spans="2:16">
      <c r="B10" s="31" t="s">
        <v>80</v>
      </c>
      <c r="C10" s="30">
        <v>29.510000228881836</v>
      </c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36"/>
    </row>
    <row r="11" spans="2:16" ht="15.75">
      <c r="B11" s="31" t="s">
        <v>80</v>
      </c>
      <c r="C11" s="30">
        <v>29.482999801635742</v>
      </c>
      <c r="D11" s="4">
        <f>STDEV(C9:C11)</f>
        <v>0.23738622996763684</v>
      </c>
      <c r="E11" s="1">
        <f>AVERAGE(C9:C11)</f>
        <v>29.633333206176758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>
        <f>E11-I11</f>
        <v>9.9610004425048828</v>
      </c>
      <c r="L11" s="1">
        <f>K11-$K$7</f>
        <v>-4.7329994837443028</v>
      </c>
      <c r="M11" s="27">
        <f>SQRT((D11*D11)+(H11*H11))</f>
        <v>0.24134736088209399</v>
      </c>
      <c r="N11" s="14"/>
      <c r="O11" s="37">
        <f>POWER(2,-L11)</f>
        <v>26.593458054760582</v>
      </c>
      <c r="P11" s="26">
        <f>M11/SQRT((COUNT(C9:C11)+COUNT(G9:G11)/2))</f>
        <v>0.11377223700080372</v>
      </c>
    </row>
    <row r="12" spans="2:16">
      <c r="B12" s="31" t="s">
        <v>81</v>
      </c>
      <c r="C12" s="30">
        <v>29.281000137329102</v>
      </c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36"/>
    </row>
    <row r="13" spans="2:16">
      <c r="B13" s="31" t="s">
        <v>81</v>
      </c>
      <c r="C13" s="30"/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36"/>
    </row>
    <row r="14" spans="2:16" ht="15.75">
      <c r="B14" s="31" t="s">
        <v>81</v>
      </c>
      <c r="C14" s="30">
        <v>29.638999938964844</v>
      </c>
      <c r="D14" s="4">
        <f>STDEV(C12:C14)</f>
        <v>0.25314408740007216</v>
      </c>
      <c r="E14" s="1">
        <f>AVERAGE(C12:C14)</f>
        <v>29.460000038146973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9.1326672236124686</v>
      </c>
      <c r="L14" s="1">
        <f>K14-$K$7</f>
        <v>-5.561332702636717</v>
      </c>
      <c r="M14" s="27">
        <f>SQRT((D14*D14)+(H14*H14))</f>
        <v>0.25350398023559517</v>
      </c>
      <c r="N14" s="14"/>
      <c r="O14" s="37">
        <f>POWER(2,-L14)</f>
        <v>47.220214914343337</v>
      </c>
      <c r="P14" s="26">
        <f>M14/SQRT((COUNT(C12:C14)+COUNT(G12:G14)/2))</f>
        <v>0.13550357717501571</v>
      </c>
    </row>
    <row r="15" spans="2:16">
      <c r="B15" s="31" t="s">
        <v>82</v>
      </c>
      <c r="C15" s="30">
        <v>28.941999435424805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36"/>
    </row>
    <row r="16" spans="2:16">
      <c r="B16" s="31" t="s">
        <v>82</v>
      </c>
      <c r="C16" s="30">
        <v>28.562999725341797</v>
      </c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36"/>
    </row>
    <row r="17" spans="2:16" ht="15.75">
      <c r="B17" s="31" t="s">
        <v>82</v>
      </c>
      <c r="C17" s="30"/>
      <c r="D17" s="4">
        <f>STDEV(C15:C17)</f>
        <v>0.26799326506743038</v>
      </c>
      <c r="E17" s="1">
        <f>AVERAGE(C15:C17)</f>
        <v>28.752499580383301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8.7014989852905273</v>
      </c>
      <c r="L17" s="1">
        <f>K17-$K$7</f>
        <v>-5.9925009409586583</v>
      </c>
      <c r="M17" s="27">
        <f>SQRT((D17*D17)+(H17*H17))</f>
        <v>0.2725680879418505</v>
      </c>
      <c r="N17" s="14"/>
      <c r="O17" s="37">
        <f>POWER(2,-L17)</f>
        <v>63.668194197927932</v>
      </c>
      <c r="P17" s="26">
        <f>M17/SQRT((COUNT(C15:C17)+COUNT(G15:G17)/2))</f>
        <v>0.14569377137806774</v>
      </c>
    </row>
    <row r="18" spans="2:16">
      <c r="B18" s="31" t="s">
        <v>83</v>
      </c>
      <c r="C18" s="30">
        <v>27.788000106811523</v>
      </c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36"/>
    </row>
    <row r="19" spans="2:16">
      <c r="B19" s="31" t="s">
        <v>83</v>
      </c>
      <c r="C19" s="30">
        <v>27.656000137329102</v>
      </c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36"/>
    </row>
    <row r="20" spans="2:16" ht="15.75">
      <c r="B20" s="31" t="s">
        <v>83</v>
      </c>
      <c r="C20" s="30">
        <v>27.979999542236328</v>
      </c>
      <c r="D20" s="4">
        <f>STDEV(C18:C20)</f>
        <v>0.16292298258535176</v>
      </c>
      <c r="E20" s="1">
        <f>AVERAGE(C18:C20)</f>
        <v>27.807999928792317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9.5287559287923145</v>
      </c>
      <c r="L20" s="1">
        <f>K20-$K$7</f>
        <v>-5.1652439974568711</v>
      </c>
      <c r="M20" s="27">
        <f>SQRT((D20*D20)+(H20*H20))</f>
        <v>0.17599835317839466</v>
      </c>
      <c r="N20" s="14"/>
      <c r="O20" s="37">
        <f>POWER(2,-L20)</f>
        <v>35.883382802100222</v>
      </c>
      <c r="P20" s="26">
        <f>M20/SQRT((COUNT(C18:C20)+COUNT(G18:G20)/2))</f>
        <v>8.2966419340071887E-2</v>
      </c>
    </row>
    <row r="21" spans="2:16">
      <c r="B21" s="31" t="s">
        <v>84</v>
      </c>
      <c r="C21" s="30">
        <v>27.232000350952148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36"/>
    </row>
    <row r="22" spans="2:16">
      <c r="B22" s="31" t="s">
        <v>84</v>
      </c>
      <c r="C22" s="30">
        <v>26.923000335693359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36"/>
    </row>
    <row r="23" spans="2:16" ht="15.75">
      <c r="B23" s="31" t="s">
        <v>84</v>
      </c>
      <c r="C23" s="30">
        <v>26.738000869750977</v>
      </c>
      <c r="D23" s="4">
        <f>STDEV(C21:C23)</f>
        <v>0.24958008042025007</v>
      </c>
      <c r="E23" s="1">
        <f>AVERAGE(C21:C23)</f>
        <v>26.96433385213216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8.0503336588541643</v>
      </c>
      <c r="L23" s="1">
        <f>K23-$K$7</f>
        <v>-6.6436662673950213</v>
      </c>
      <c r="M23" s="27">
        <f>SQRT((D23*D23)+(H23*H23))</f>
        <v>0.25334011193718736</v>
      </c>
      <c r="N23" s="14"/>
      <c r="O23" s="37">
        <f>POWER(2,-L23)</f>
        <v>99.986836450269536</v>
      </c>
      <c r="P23" s="26">
        <f>M23/SQRT((COUNT(C21:C23)+COUNT(G21:G23)/2))</f>
        <v>0.11942567406489614</v>
      </c>
    </row>
    <row r="24" spans="2:16">
      <c r="B24" s="31" t="s">
        <v>85</v>
      </c>
      <c r="C24" s="30">
        <v>29.610000610351563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36"/>
    </row>
    <row r="25" spans="2:16">
      <c r="B25" s="31" t="s">
        <v>85</v>
      </c>
      <c r="C25" s="30">
        <v>29.590999603271484</v>
      </c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36"/>
    </row>
    <row r="26" spans="2:16" ht="15.75">
      <c r="B26" s="31" t="s">
        <v>85</v>
      </c>
      <c r="C26" s="30">
        <v>29.253999710083008</v>
      </c>
      <c r="D26" s="4">
        <f>STDEV(C24:C26)</f>
        <v>0.2002775604299645</v>
      </c>
      <c r="E26" s="1">
        <f>AVERAGE(C24:C26)</f>
        <v>29.484999974568684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10.159333546956379</v>
      </c>
      <c r="L26" s="1">
        <f>K26-$K$7</f>
        <v>-4.5346663792928066</v>
      </c>
      <c r="M26" s="27">
        <f>SQRT((D26*D26)+(H26*H26))</f>
        <v>0.20122481492799923</v>
      </c>
      <c r="N26" s="14"/>
      <c r="O26" s="37">
        <f>POWER(2,-L26)</f>
        <v>23.177714047235483</v>
      </c>
      <c r="P26" s="26">
        <f>M26/SQRT((COUNT(C24:C26)+COUNT(G24:G26)/2))</f>
        <v>9.4858287452397522E-2</v>
      </c>
    </row>
    <row r="27" spans="2:16">
      <c r="B27" s="38" t="s">
        <v>86</v>
      </c>
      <c r="C27" s="30">
        <v>28.97599983215332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36"/>
    </row>
    <row r="28" spans="2:16">
      <c r="B28" s="38" t="s">
        <v>86</v>
      </c>
      <c r="C28" s="30"/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36"/>
    </row>
    <row r="29" spans="2:16" ht="15.75">
      <c r="B29" s="38" t="s">
        <v>86</v>
      </c>
      <c r="C29" s="30">
        <v>32.798000335693359</v>
      </c>
      <c r="D29" s="4">
        <f>STDEV(C27:C29)</f>
        <v>2.702562473751561</v>
      </c>
      <c r="E29" s="1">
        <f>AVERAGE(C27:C29)</f>
        <v>30.88700008392334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11.06866677602132</v>
      </c>
      <c r="L29" s="1">
        <f>K29-$K$7</f>
        <v>-3.6253331502278652</v>
      </c>
      <c r="M29" s="27">
        <f>SQRT((D29*D29)+(H29*H29))</f>
        <v>2.7026914846218646</v>
      </c>
      <c r="N29" s="14"/>
      <c r="O29" s="43">
        <f>POWER(2,-L29)</f>
        <v>12.340535977249871</v>
      </c>
      <c r="P29" s="26">
        <f>M29/SQRT((COUNT(C27:C29)+COUNT(G27:G29)/2))</f>
        <v>1.4446493653723471</v>
      </c>
    </row>
    <row r="30" spans="2:16">
      <c r="B30" s="38" t="s">
        <v>87</v>
      </c>
      <c r="C30" s="30"/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36"/>
    </row>
    <row r="31" spans="2:16">
      <c r="B31" s="38" t="s">
        <v>87</v>
      </c>
      <c r="C31" s="30">
        <v>28.163000106811523</v>
      </c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36"/>
    </row>
    <row r="32" spans="2:16" ht="15.75">
      <c r="B32" s="38" t="s">
        <v>87</v>
      </c>
      <c r="C32" s="30">
        <v>28.943000793457031</v>
      </c>
      <c r="D32" s="4">
        <f>STDEV(C30:C32)</f>
        <v>0.55154377485720196</v>
      </c>
      <c r="E32" s="1">
        <f>AVERAGE(C30:C32)</f>
        <v>28.553000450134277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10.317333539326984</v>
      </c>
      <c r="L32" s="1">
        <f>K32-$K$7</f>
        <v>-4.3766663869222011</v>
      </c>
      <c r="M32" s="27">
        <f>SQRT((D32*D32)+(H32*H32))</f>
        <v>0.55155495530248511</v>
      </c>
      <c r="N32" s="14"/>
      <c r="O32" s="43">
        <f>POWER(2,-L32)</f>
        <v>20.773413382535079</v>
      </c>
      <c r="P32" s="26">
        <f>M32/SQRT((COUNT(C30:C32)+COUNT(G30:G32)/2))</f>
        <v>0.29481852467418779</v>
      </c>
    </row>
    <row r="33" spans="2:16">
      <c r="B33" s="31" t="s">
        <v>88</v>
      </c>
      <c r="C33" s="30">
        <v>26.868000030517578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36"/>
    </row>
    <row r="34" spans="2:16">
      <c r="B34" s="31" t="s">
        <v>88</v>
      </c>
      <c r="C34" s="30">
        <v>26.5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36"/>
    </row>
    <row r="35" spans="2:16" ht="15.75">
      <c r="B35" s="31" t="s">
        <v>88</v>
      </c>
      <c r="C35" s="30">
        <v>26.88599967956543</v>
      </c>
      <c r="D35" s="4">
        <f>STDEV(C33:C35)</f>
        <v>0.21784695026990802</v>
      </c>
      <c r="E35" s="1">
        <f>AVERAGE(C33:C35)</f>
        <v>26.751333236694336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8.9703337351481132</v>
      </c>
      <c r="L35" s="1">
        <f>K35-$K$7</f>
        <v>-5.7236661911010724</v>
      </c>
      <c r="M35" s="27">
        <f>SQRT((D35*D35)+(H35*H35))</f>
        <v>0.23059971099373955</v>
      </c>
      <c r="N35" s="14"/>
      <c r="O35" s="37">
        <f>POWER(2,-L35)</f>
        <v>52.843942178754716</v>
      </c>
      <c r="P35" s="26">
        <f>M35/SQRT((COUNT(C33:C35)+COUNT(G33:G35)/2))</f>
        <v>0.10870574625555421</v>
      </c>
    </row>
    <row r="36" spans="2:16">
      <c r="B36" s="31" t="s">
        <v>89</v>
      </c>
      <c r="C36" s="30">
        <v>28.240999221801758</v>
      </c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36"/>
    </row>
    <row r="37" spans="2:16">
      <c r="B37" s="31" t="s">
        <v>89</v>
      </c>
      <c r="C37" s="30">
        <v>28.555000305175781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36"/>
    </row>
    <row r="38" spans="2:16" ht="15.75">
      <c r="B38" s="31" t="s">
        <v>89</v>
      </c>
      <c r="C38" s="30">
        <v>28.134000778198242</v>
      </c>
      <c r="D38" s="4">
        <f>STDEV(C36:C38)</f>
        <v>0.21881725594983439</v>
      </c>
      <c r="E38" s="1">
        <f>AVERAGE(C36:C38)</f>
        <v>28.310000101725262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10.477333704630535</v>
      </c>
      <c r="L38" s="1">
        <f>K38-$K$7</f>
        <v>-4.2166662216186506</v>
      </c>
      <c r="M38" s="27">
        <f>SQRT((D38*D38)+(H38*H38))</f>
        <v>0.27548018478682135</v>
      </c>
      <c r="N38" s="14"/>
      <c r="O38" s="37">
        <f>POWER(2,-L38)</f>
        <v>18.592723655770914</v>
      </c>
      <c r="P38" s="26">
        <f>M38/SQRT((COUNT(C36:C38)+COUNT(G36:G38)/2))</f>
        <v>0.12986260449685638</v>
      </c>
    </row>
    <row r="39" spans="2:16">
      <c r="B39" s="31" t="s">
        <v>90</v>
      </c>
      <c r="C39" s="30">
        <v>27.284999847412109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36"/>
    </row>
    <row r="40" spans="2:16">
      <c r="B40" s="31" t="s">
        <v>90</v>
      </c>
      <c r="C40" s="30">
        <v>27.271999359130859</v>
      </c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36"/>
    </row>
    <row r="41" spans="2:16" ht="15.75">
      <c r="B41" s="31" t="s">
        <v>90</v>
      </c>
      <c r="C41" s="30">
        <v>27.190999984741211</v>
      </c>
      <c r="D41" s="4">
        <f>STDEV(C39:C41)</f>
        <v>5.0934411303841069E-2</v>
      </c>
      <c r="E41" s="1">
        <f>AVERAGE(C39:C41)</f>
        <v>27.249333063761394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8.2883332570393904</v>
      </c>
      <c r="L41" s="1">
        <f>K41-$K$7</f>
        <v>-6.4056666692097952</v>
      </c>
      <c r="M41" s="27">
        <f>SQRT((D41*D41)+(H41*H41))</f>
        <v>9.4611137154203689E-2</v>
      </c>
      <c r="N41" s="14"/>
      <c r="O41" s="37">
        <f>POWER(2,-L41)</f>
        <v>84.780858439581124</v>
      </c>
      <c r="P41" s="26">
        <f>M41/SQRT((COUNT(C39:C41)+COUNT(G39:G41)/2))</f>
        <v>4.4600117771671964E-2</v>
      </c>
    </row>
    <row r="42" spans="2:16">
      <c r="B42" s="31" t="s">
        <v>91</v>
      </c>
      <c r="C42" s="30">
        <v>27.754999160766602</v>
      </c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36"/>
    </row>
    <row r="43" spans="2:16">
      <c r="B43" s="31" t="s">
        <v>91</v>
      </c>
      <c r="C43" s="30">
        <v>28.228000640869141</v>
      </c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36"/>
    </row>
    <row r="44" spans="2:16" ht="15.75">
      <c r="B44" s="31" t="s">
        <v>91</v>
      </c>
      <c r="C44" s="30">
        <v>28.315000534057617</v>
      </c>
      <c r="D44" s="4">
        <f>STDEV(C42:C44)</f>
        <v>0.30135829165114175</v>
      </c>
      <c r="E44" s="1">
        <f>AVERAGE(C42:C44)</f>
        <v>28.099333445231121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9.1580003102620466</v>
      </c>
      <c r="L44" s="1">
        <f>K44-$K$7</f>
        <v>-5.535999615987139</v>
      </c>
      <c r="M44" s="27">
        <f>SQRT((D44*D44)+(H44*H44))</f>
        <v>0.30345039174349336</v>
      </c>
      <c r="N44" s="14"/>
      <c r="O44" s="37">
        <f>POWER(2,-L44)</f>
        <v>46.398286301944907</v>
      </c>
      <c r="P44" s="26">
        <f>M44/SQRT((COUNT(C42:C44)+COUNT(G42:G44)/2))</f>
        <v>0.14304788650369235</v>
      </c>
    </row>
    <row r="45" spans="2:16">
      <c r="B45" s="31" t="s">
        <v>92</v>
      </c>
      <c r="C45" s="30">
        <v>26.97599983215332</v>
      </c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36"/>
    </row>
    <row r="46" spans="2:16">
      <c r="B46" s="31" t="s">
        <v>92</v>
      </c>
      <c r="C46" s="30">
        <v>27.238000869750977</v>
      </c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36"/>
    </row>
    <row r="47" spans="2:16" ht="15.75">
      <c r="B47" s="31" t="s">
        <v>92</v>
      </c>
      <c r="C47" s="30">
        <v>26.965000152587891</v>
      </c>
      <c r="D47" s="4">
        <f>STDEV(C45:C47)</f>
        <v>0.15453960022399321</v>
      </c>
      <c r="E47" s="1">
        <f>AVERAGE(C45:C47)</f>
        <v>27.059666951497395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9.172334035237629</v>
      </c>
      <c r="L47" s="1">
        <f>K47-$K$7</f>
        <v>-5.5216658910115566</v>
      </c>
      <c r="M47" s="27">
        <f>SQRT((D47*D47)+(H47*H47))</f>
        <v>0.15531523983763845</v>
      </c>
      <c r="N47" s="14"/>
      <c r="O47" s="37">
        <f>POWER(2,-L47)</f>
        <v>45.939584111092664</v>
      </c>
      <c r="P47" s="26">
        <f>M47/SQRT((COUNT(C45:C47)+COUNT(G45:G47)/2))</f>
        <v>7.3216306207206108E-2</v>
      </c>
    </row>
    <row r="48" spans="2:16">
      <c r="B48" s="31" t="s">
        <v>93</v>
      </c>
      <c r="C48" s="30">
        <v>29.174999237060547</v>
      </c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36"/>
    </row>
    <row r="49" spans="2:16">
      <c r="B49" s="31" t="s">
        <v>93</v>
      </c>
      <c r="C49" s="30">
        <v>29.148000717163086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36"/>
    </row>
    <row r="50" spans="2:16" ht="15.75">
      <c r="B50" s="31" t="s">
        <v>93</v>
      </c>
      <c r="C50" s="30">
        <v>29.135000228881836</v>
      </c>
      <c r="D50" s="4">
        <f>STDEV(C48:C50)</f>
        <v>2.040364929567379E-2</v>
      </c>
      <c r="E50" s="1">
        <f>AVERAGE(C48:C50)</f>
        <v>29.152666727701824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10.892667134602867</v>
      </c>
      <c r="L50" s="1">
        <f>K50-$K$7</f>
        <v>-3.8013327916463187</v>
      </c>
      <c r="M50" s="27">
        <f>SQRT((D50*D50)+(H50*H50))</f>
        <v>0.18520090308157319</v>
      </c>
      <c r="N50" s="14"/>
      <c r="O50" s="37">
        <f>POWER(2,-L50)</f>
        <v>13.941682681397731</v>
      </c>
      <c r="P50" s="26">
        <f>M50/SQRT((COUNT(C48:C50)+COUNT(G48:G50)/2))</f>
        <v>8.7304542967235318E-2</v>
      </c>
    </row>
    <row r="51" spans="2:16">
      <c r="B51" s="31" t="s">
        <v>94</v>
      </c>
      <c r="C51" s="30">
        <v>26.898000717163086</v>
      </c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36"/>
    </row>
    <row r="52" spans="2:16">
      <c r="B52" s="31" t="s">
        <v>94</v>
      </c>
      <c r="C52" s="30">
        <v>27.056999206542969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36"/>
    </row>
    <row r="53" spans="2:16" ht="15.75">
      <c r="B53" s="31" t="s">
        <v>94</v>
      </c>
      <c r="C53" s="30">
        <v>26.902999877929688</v>
      </c>
      <c r="D53" s="4">
        <f>STDEV(C51:C53)</f>
        <v>9.0389254935525395E-2</v>
      </c>
      <c r="E53" s="1">
        <f>AVERAGE(C51:C53)</f>
        <v>26.952666600545246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8.4650001525878906</v>
      </c>
      <c r="L53" s="1">
        <f>K53-$K$7</f>
        <v>-6.228999773661295</v>
      </c>
      <c r="M53" s="27">
        <f>SQRT((D53*D53)+(H53*H53))</f>
        <v>0.11275879806043589</v>
      </c>
      <c r="N53" s="14"/>
      <c r="O53" s="37">
        <f>POWER(2,-L53)</f>
        <v>75.009414387238309</v>
      </c>
      <c r="P53" s="26">
        <f>M53/SQRT((COUNT(C51:C53)+COUNT(G51:G53)/2))</f>
        <v>5.3155007164652497E-2</v>
      </c>
    </row>
    <row r="54" spans="2:16">
      <c r="B54" s="31" t="s">
        <v>95</v>
      </c>
      <c r="C54" s="30"/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36"/>
    </row>
    <row r="55" spans="2:16">
      <c r="B55" s="31" t="s">
        <v>95</v>
      </c>
      <c r="C55" s="30">
        <v>29.284999847412109</v>
      </c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36"/>
    </row>
    <row r="56" spans="2:16" ht="15.75">
      <c r="B56" s="31" t="s">
        <v>95</v>
      </c>
      <c r="C56" s="30">
        <v>29.485000610351563</v>
      </c>
      <c r="D56" s="4">
        <f>STDEV(C54:C56)</f>
        <v>0.14142189571697045</v>
      </c>
      <c r="E56" s="1">
        <f>AVERAGE(C54:C56)</f>
        <v>29.385000228881836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9.6070003509521484</v>
      </c>
      <c r="L56" s="1">
        <f>K56-$K$7</f>
        <v>-5.0869995752970372</v>
      </c>
      <c r="M56" s="27">
        <f>SQRT((D56*D56)+(H56*H56))</f>
        <v>0.15141041847577899</v>
      </c>
      <c r="N56" s="14"/>
      <c r="O56" s="37">
        <f>POWER(2,-L56)</f>
        <v>33.989083962087435</v>
      </c>
      <c r="P56" s="26">
        <f>M56/SQRT((COUNT(C54:C56)+COUNT(G54:G56)/2))</f>
        <v>8.0932272960633156E-2</v>
      </c>
    </row>
    <row r="57" spans="2:16">
      <c r="B57" s="31" t="s">
        <v>96</v>
      </c>
      <c r="C57" s="30">
        <v>27.077999114990234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36"/>
    </row>
    <row r="58" spans="2:16">
      <c r="B58" s="31" t="s">
        <v>96</v>
      </c>
      <c r="C58" s="30">
        <v>27.356000900268555</v>
      </c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36"/>
    </row>
    <row r="59" spans="2:16" ht="15.75">
      <c r="B59" s="31" t="s">
        <v>96</v>
      </c>
      <c r="C59" s="30">
        <v>27.125999450683594</v>
      </c>
      <c r="D59" s="4">
        <f>STDEV(C57:C59)</f>
        <v>0.14859884008956903</v>
      </c>
      <c r="E59" s="1">
        <f>AVERAGE(C57:C59)</f>
        <v>27.186666488647461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9.5743331909179687</v>
      </c>
      <c r="L59" s="1">
        <f>K59-$K$7</f>
        <v>-5.1196667353312169</v>
      </c>
      <c r="M59" s="27">
        <f>SQRT((D59*D59)+(H59*H59))</f>
        <v>0.17104984063121878</v>
      </c>
      <c r="N59" s="14"/>
      <c r="O59" s="37">
        <f>POWER(2,-L59)</f>
        <v>34.767483333533377</v>
      </c>
      <c r="P59" s="26">
        <f>M59/SQRT((COUNT(C57:C59)+COUNT(G57:G59)/2))</f>
        <v>8.0633668154142038E-2</v>
      </c>
    </row>
    <row r="60" spans="2:16">
      <c r="B60" s="31" t="s">
        <v>97</v>
      </c>
      <c r="C60" s="30">
        <v>27.791999816894531</v>
      </c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36"/>
    </row>
    <row r="61" spans="2:16">
      <c r="B61" s="31" t="s">
        <v>97</v>
      </c>
      <c r="C61" s="30">
        <v>27.333000183105469</v>
      </c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36"/>
    </row>
    <row r="62" spans="2:16" ht="15.75">
      <c r="B62" s="31" t="s">
        <v>97</v>
      </c>
      <c r="C62" s="30">
        <v>27.438999176025391</v>
      </c>
      <c r="D62" s="4">
        <f>STDEV(C60:C62)</f>
        <v>0.2403212789760478</v>
      </c>
      <c r="E62" s="1">
        <f>AVERAGE(C60:C62)</f>
        <v>27.521333058675129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9.3069992065429687</v>
      </c>
      <c r="L62" s="1">
        <f>K62-$K$7</f>
        <v>-5.3870007197062169</v>
      </c>
      <c r="M62" s="27">
        <f>SQRT((D62*D62)+(H62*H62))</f>
        <v>0.24113199963042159</v>
      </c>
      <c r="N62" s="14"/>
      <c r="O62" s="37">
        <f>POWER(2,-L62)</f>
        <v>41.845504028316917</v>
      </c>
      <c r="P62" s="26">
        <f>M62/SQRT((COUNT(C60:C62)+COUNT(G60:G62)/2))</f>
        <v>0.11367071473316213</v>
      </c>
    </row>
    <row r="63" spans="2:16">
      <c r="B63" s="31" t="s">
        <v>98</v>
      </c>
      <c r="C63" s="30">
        <v>28.482000350952148</v>
      </c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36"/>
    </row>
    <row r="64" spans="2:16">
      <c r="B64" s="31" t="s">
        <v>98</v>
      </c>
      <c r="C64" s="30">
        <v>28.402000427246094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36"/>
    </row>
    <row r="65" spans="2:16" ht="15.75">
      <c r="B65" s="31" t="s">
        <v>98</v>
      </c>
      <c r="C65" s="30">
        <v>28.37700080871582</v>
      </c>
      <c r="D65" s="4">
        <f>STDEV(C63:C65)</f>
        <v>5.4848081992403062E-2</v>
      </c>
      <c r="E65" s="1">
        <f>AVERAGE(C63:C65)</f>
        <v>28.420333862304688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10.113667170206707</v>
      </c>
      <c r="L65" s="1">
        <f>K65-$K$7</f>
        <v>-4.5803327560424787</v>
      </c>
      <c r="M65" s="27">
        <f>SQRT((D65*D65)+(H65*H65))</f>
        <v>6.2647318285506848E-2</v>
      </c>
      <c r="N65" s="14"/>
      <c r="O65" s="37">
        <f>POWER(2,-L65)</f>
        <v>23.923105180063438</v>
      </c>
      <c r="P65" s="26">
        <f>M65/SQRT((COUNT(C63:C65)+COUNT(G63:G65)/2))</f>
        <v>2.9532229055222594E-2</v>
      </c>
    </row>
    <row r="66" spans="2:16">
      <c r="B66" s="31" t="s">
        <v>99</v>
      </c>
      <c r="C66" s="30">
        <v>27.392000198364258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36"/>
    </row>
    <row r="67" spans="2:16">
      <c r="B67" s="31" t="s">
        <v>99</v>
      </c>
      <c r="C67" s="30">
        <v>27.091999053955078</v>
      </c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36"/>
    </row>
    <row r="68" spans="2:16" ht="15.75">
      <c r="B68" s="31" t="s">
        <v>99</v>
      </c>
      <c r="C68" s="30">
        <v>26.86400032043457</v>
      </c>
      <c r="D68" s="4">
        <f>STDEV(C66:C68)</f>
        <v>0.26481691166636973</v>
      </c>
      <c r="E68" s="1">
        <f>AVERAGE(C66:C68)</f>
        <v>27.115999857584637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9.1226660410563163</v>
      </c>
      <c r="L68" s="1">
        <f>K68-$K$7</f>
        <v>-5.5713338851928693</v>
      </c>
      <c r="M68" s="27">
        <f>SQRT((D68*D68)+(H68*H68))</f>
        <v>0.26513829927902355</v>
      </c>
      <c r="N68" s="14"/>
      <c r="O68" s="37">
        <f>POWER(2,-L68)</f>
        <v>47.548696457828363</v>
      </c>
      <c r="P68" s="26">
        <f>M68/SQRT((COUNT(C66:C68)+COUNT(G66:G68)/2))</f>
        <v>0.12498739291497725</v>
      </c>
    </row>
    <row r="69" spans="2:16">
      <c r="B69" s="31" t="s">
        <v>100</v>
      </c>
      <c r="C69" s="30">
        <v>28.045000076293945</v>
      </c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36"/>
    </row>
    <row r="70" spans="2:16">
      <c r="B70" s="31" t="s">
        <v>100</v>
      </c>
      <c r="C70" s="30"/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36"/>
    </row>
    <row r="71" spans="2:16" ht="15.75">
      <c r="B71" s="31" t="s">
        <v>100</v>
      </c>
      <c r="C71" s="30">
        <v>27.826999664306641</v>
      </c>
      <c r="D71" s="4">
        <f>STDEV(C69:C71)</f>
        <v>0.15414956961768428</v>
      </c>
      <c r="E71" s="1">
        <f>AVERAGE(C69:C71)</f>
        <v>27.935999870300293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9.7316662470499686</v>
      </c>
      <c r="L71" s="1">
        <f>K71-$K$7</f>
        <v>-4.962333679199217</v>
      </c>
      <c r="M71" s="27">
        <f>SQRT((D71*D71)+(H71*H71))</f>
        <v>0.15537841426695215</v>
      </c>
      <c r="N71" s="14"/>
      <c r="O71" s="37">
        <f>POWER(2,-L71)</f>
        <v>31.17534626790092</v>
      </c>
      <c r="P71" s="26">
        <f>M71/SQRT((COUNT(C69:C71)+COUNT(G69:G71)/2))</f>
        <v>8.3053255926737582E-2</v>
      </c>
    </row>
    <row r="72" spans="2:16">
      <c r="B72" s="31" t="s">
        <v>101</v>
      </c>
      <c r="C72" s="30">
        <v>27.818000793457031</v>
      </c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36"/>
    </row>
    <row r="73" spans="2:16">
      <c r="B73" s="31" t="s">
        <v>101</v>
      </c>
      <c r="C73" s="30">
        <v>27.854999542236328</v>
      </c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36"/>
    </row>
    <row r="74" spans="2:16" ht="15.75">
      <c r="B74" s="31" t="s">
        <v>101</v>
      </c>
      <c r="C74" s="30">
        <v>27.63599967956543</v>
      </c>
      <c r="D74" s="4">
        <f>STDEV(C72:C74)</f>
        <v>0.1172278783103587</v>
      </c>
      <c r="E74" s="1">
        <f>AVERAGE(C72:C74)</f>
        <v>27.76966667175293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9.9560000101725272</v>
      </c>
      <c r="L74" s="1">
        <f>K74-$K$7</f>
        <v>-4.7379999160766584</v>
      </c>
      <c r="M74" s="27">
        <f>SQRT((D74*D74)+(H74*H74))</f>
        <v>0.13588468036517562</v>
      </c>
      <c r="N74" s="14"/>
      <c r="O74" s="37">
        <f>POWER(2,-L74)</f>
        <v>26.685791850053526</v>
      </c>
      <c r="P74" s="26">
        <f>M74/SQRT((COUNT(C72:C74)+COUNT(G72:G74)/2))</f>
        <v>6.4056652630388136E-2</v>
      </c>
    </row>
    <row r="75" spans="2:16">
      <c r="B75" s="31" t="s">
        <v>102</v>
      </c>
      <c r="C75" s="30">
        <v>28.934999465942383</v>
      </c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36"/>
    </row>
    <row r="76" spans="2:16">
      <c r="B76" s="31" t="s">
        <v>102</v>
      </c>
      <c r="C76" s="30">
        <v>29.090000152587891</v>
      </c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36"/>
    </row>
    <row r="77" spans="2:16" ht="15.75">
      <c r="B77" s="31" t="s">
        <v>102</v>
      </c>
      <c r="C77" s="30">
        <v>29.070999145507812</v>
      </c>
      <c r="D77" s="4">
        <f>STDEV(C75:C77)</f>
        <v>8.4540093025474841E-2</v>
      </c>
      <c r="E77" s="1">
        <f>AVERAGE(C75:C77)</f>
        <v>29.031999588012695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9.1209996541341134</v>
      </c>
      <c r="L77" s="1">
        <f>K77-$K$7</f>
        <v>-5.5730002721150722</v>
      </c>
      <c r="M77" s="27">
        <f>SQRT((D77*D77)+(H77*H77))</f>
        <v>9.0044674874382849E-2</v>
      </c>
      <c r="N77" s="14"/>
      <c r="O77" s="37">
        <f>POWER(2,-L77)</f>
        <v>47.603649376703494</v>
      </c>
      <c r="P77" s="26">
        <f>M77/SQRT((COUNT(C75:C77)+COUNT(G75:G77)/2))</f>
        <v>4.2447466808942701E-2</v>
      </c>
    </row>
    <row r="78" spans="2:16">
      <c r="B78" s="31" t="s">
        <v>103</v>
      </c>
      <c r="C78" s="30">
        <v>25.596000671386719</v>
      </c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36"/>
    </row>
    <row r="79" spans="2:16">
      <c r="B79" s="31" t="s">
        <v>103</v>
      </c>
      <c r="C79" s="30">
        <v>25.461999893188477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36"/>
    </row>
    <row r="80" spans="2:16" ht="15.75">
      <c r="B80" s="31" t="s">
        <v>103</v>
      </c>
      <c r="C80" s="30">
        <v>25.437000274658203</v>
      </c>
      <c r="D80" s="4">
        <f>STDEV(C78:C80)</f>
        <v>8.5500794971176589E-2</v>
      </c>
      <c r="E80" s="1">
        <f>AVERAGE(C78:C80)</f>
        <v>25.498333613077801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7.0793336232503279</v>
      </c>
      <c r="L80" s="1">
        <f>K80-$K$7</f>
        <v>-7.6146663029988577</v>
      </c>
      <c r="M80" s="27">
        <f>SQRT((D80*D80)+(H80*H80))</f>
        <v>9.4928603561502539E-2</v>
      </c>
      <c r="N80" s="14"/>
      <c r="O80" s="37">
        <f>POWER(2,-L80)</f>
        <v>195.9940847304639</v>
      </c>
      <c r="P80" s="26">
        <f>M80/SQRT((COUNT(C78:C80)+COUNT(G78:G80)/2))</f>
        <v>4.474977287127193E-2</v>
      </c>
    </row>
    <row r="81" spans="2:16">
      <c r="B81" s="31" t="s">
        <v>104</v>
      </c>
      <c r="C81" s="30">
        <v>28.389999389648438</v>
      </c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36"/>
    </row>
    <row r="82" spans="2:16">
      <c r="B82" s="31" t="s">
        <v>104</v>
      </c>
      <c r="C82" s="30">
        <v>28.606000900268555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36"/>
    </row>
    <row r="83" spans="2:16" ht="15.75">
      <c r="B83" s="31" t="s">
        <v>104</v>
      </c>
      <c r="C83" s="30">
        <v>28.913999557495117</v>
      </c>
      <c r="D83" s="4">
        <f>STDEV(C81:C83)</f>
        <v>0.26334261629622091</v>
      </c>
      <c r="E83" s="1">
        <f>AVERAGE(C81:C83)</f>
        <v>28.636666615804035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9.9970003763834612</v>
      </c>
      <c r="L83" s="1">
        <f>K83-$K$7</f>
        <v>-4.6969995498657244</v>
      </c>
      <c r="M83" s="27">
        <f>SQRT((D83*D83)+(H83*H83))</f>
        <v>0.30740154245464973</v>
      </c>
      <c r="N83" s="14"/>
      <c r="O83" s="37">
        <f>POWER(2,-L83)</f>
        <v>25.938075743407662</v>
      </c>
      <c r="P83" s="26">
        <f>M83/SQRT((COUNT(C81:C83)+COUNT(G81:G83)/2))</f>
        <v>0.14491047681125815</v>
      </c>
    </row>
    <row r="84" spans="2:16">
      <c r="B84" s="31" t="s">
        <v>105</v>
      </c>
      <c r="C84" s="30">
        <v>28.66200065612793</v>
      </c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36"/>
    </row>
    <row r="85" spans="2:16">
      <c r="B85" s="31" t="s">
        <v>105</v>
      </c>
      <c r="C85" s="30">
        <v>28.857999801635742</v>
      </c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36"/>
    </row>
    <row r="86" spans="2:16" ht="15.75">
      <c r="B86" s="31" t="s">
        <v>105</v>
      </c>
      <c r="C86" s="30">
        <v>28.559999465942383</v>
      </c>
      <c r="D86" s="4">
        <f>STDEV(C84:C86)</f>
        <v>0.15145082145282654</v>
      </c>
      <c r="E86" s="1">
        <f>AVERAGE(C84:C86)</f>
        <v>28.693333307902019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9.3540000915527344</v>
      </c>
      <c r="L86" s="1">
        <f>K86-$K$7</f>
        <v>-5.3399998346964512</v>
      </c>
      <c r="M86" s="27">
        <f>SQRT((D86*D86)+(H86*H86))</f>
        <v>0.15466000175057348</v>
      </c>
      <c r="N86" s="14"/>
      <c r="O86" s="37">
        <f>POWER(2,-L86)</f>
        <v>40.504206366089321</v>
      </c>
      <c r="P86" s="26">
        <f>M86/SQRT((COUNT(C84:C86)+COUNT(G84:G86)/2))</f>
        <v>7.2907424010769217E-2</v>
      </c>
    </row>
    <row r="87" spans="2:16">
      <c r="B87" s="31" t="s">
        <v>106</v>
      </c>
      <c r="C87" s="30">
        <v>28.504999160766602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36"/>
    </row>
    <row r="88" spans="2:16">
      <c r="B88" s="31" t="s">
        <v>106</v>
      </c>
      <c r="C88" s="30">
        <v>28.444999694824219</v>
      </c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36"/>
    </row>
    <row r="89" spans="2:16" ht="15.75">
      <c r="B89" s="31" t="s">
        <v>106</v>
      </c>
      <c r="C89" s="30">
        <v>28.541000366210937</v>
      </c>
      <c r="D89" s="4">
        <f>STDEV(C87:C89)</f>
        <v>4.8497683129398388E-2</v>
      </c>
      <c r="E89" s="1">
        <f>AVERAGE(C87:C89)</f>
        <v>28.496999740600586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10.50066630045573</v>
      </c>
      <c r="L89" s="1">
        <f>K89-$K$7</f>
        <v>-4.1933336257934553</v>
      </c>
      <c r="M89" s="27">
        <f>SQRT((D89*D89)+(H89*H89))</f>
        <v>7.5381278197402965E-2</v>
      </c>
      <c r="N89" s="14"/>
      <c r="O89" s="37">
        <f>POWER(2,-L89)</f>
        <v>18.294443500081449</v>
      </c>
      <c r="P89" s="26">
        <f>M89/SQRT((COUNT(C87:C89)+COUNT(G87:G89)/2))</f>
        <v>3.5535075325262191E-2</v>
      </c>
    </row>
    <row r="90" spans="2:16">
      <c r="B90" s="31" t="s">
        <v>107</v>
      </c>
      <c r="C90" s="30">
        <v>29.447999954223633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36"/>
    </row>
    <row r="91" spans="2:16">
      <c r="B91" s="31" t="s">
        <v>107</v>
      </c>
      <c r="C91" s="30">
        <v>28.91200065612793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36"/>
    </row>
    <row r="92" spans="2:16" ht="15.75">
      <c r="B92" s="31" t="s">
        <v>107</v>
      </c>
      <c r="C92" s="30">
        <v>29.683000564575195</v>
      </c>
      <c r="D92" s="4">
        <f>STDEV(C90:C92)</f>
        <v>0.3951711429347059</v>
      </c>
      <c r="E92" s="1">
        <f>AVERAGE(C90:C92)</f>
        <v>29.347667058308918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11.279333750406899</v>
      </c>
      <c r="L92" s="1">
        <f>K92-$K$7</f>
        <v>-3.4146661758422869</v>
      </c>
      <c r="M92" s="27">
        <f>SQRT((D92*D92)+(H92*H92))</f>
        <v>0.42495959569633429</v>
      </c>
      <c r="N92" s="14"/>
      <c r="O92" s="37">
        <f>POWER(2,-L92)</f>
        <v>10.663921614151752</v>
      </c>
      <c r="P92" s="26">
        <f>M92/SQRT((COUNT(C90:C92)+COUNT(G90:G92)/2))</f>
        <v>0.20032787456478104</v>
      </c>
    </row>
    <row r="93" spans="2:16">
      <c r="B93" s="31" t="s">
        <v>108</v>
      </c>
      <c r="C93" s="30">
        <v>29.291000366210938</v>
      </c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36"/>
    </row>
    <row r="94" spans="2:16">
      <c r="B94" s="31" t="s">
        <v>108</v>
      </c>
      <c r="C94" s="30">
        <v>29.041999816894531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36"/>
    </row>
    <row r="95" spans="2:16" ht="15.75">
      <c r="B95" s="31" t="s">
        <v>108</v>
      </c>
      <c r="C95" s="30"/>
      <c r="D95" s="4">
        <f>STDEV(C93:C95)</f>
        <v>0.1760699769408062</v>
      </c>
      <c r="E95" s="1">
        <f>AVERAGE(C93:C95)</f>
        <v>29.166500091552734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8.856833775838215</v>
      </c>
      <c r="L95" s="1">
        <f>K95-$K$7</f>
        <v>-5.8371661504109706</v>
      </c>
      <c r="M95" s="27">
        <f>SQRT((D95*D95)+(H95*H95))</f>
        <v>0.18590035574523878</v>
      </c>
      <c r="N95" s="14"/>
      <c r="O95" s="37">
        <f>POWER(2,-L95)</f>
        <v>57.169198158722978</v>
      </c>
      <c r="P95" s="26">
        <f>M95/SQRT((COUNT(C93:C95)+COUNT(G93:G95)/2))</f>
        <v>9.9367919896868023E-2</v>
      </c>
    </row>
    <row r="96" spans="2:16">
      <c r="B96" s="31" t="s">
        <v>109</v>
      </c>
      <c r="C96" s="30">
        <v>30.908000946044922</v>
      </c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36"/>
    </row>
    <row r="97" spans="2:16">
      <c r="B97" s="31" t="s">
        <v>109</v>
      </c>
      <c r="C97" s="30">
        <v>30.180000305175781</v>
      </c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36"/>
    </row>
    <row r="98" spans="2:16" ht="15.75">
      <c r="B98" s="31" t="s">
        <v>109</v>
      </c>
      <c r="C98" s="30">
        <v>30.389999389648438</v>
      </c>
      <c r="D98" s="4">
        <f>STDEV(C96:C98)</f>
        <v>0.37470213970876448</v>
      </c>
      <c r="E98" s="1">
        <f>AVERAGE(C96:C98)</f>
        <v>30.492666880289715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10.132666269938152</v>
      </c>
      <c r="L98" s="1">
        <f>K98-$K$7</f>
        <v>-4.5613336563110334</v>
      </c>
      <c r="M98" s="27">
        <f>SQRT((D98*D98)+(H98*H98))</f>
        <v>0.39558649879637325</v>
      </c>
      <c r="N98" s="14"/>
      <c r="O98" s="37">
        <f>POWER(2,-L98)</f>
        <v>23.610123064323485</v>
      </c>
      <c r="P98" s="26">
        <f>M98/SQRT((COUNT(C96:C98)+COUNT(G96:G98)/2))</f>
        <v>0.18648126389650638</v>
      </c>
    </row>
    <row r="99" spans="2:16">
      <c r="B99" s="31" t="s">
        <v>110</v>
      </c>
      <c r="C99" s="30">
        <v>28.920000076293945</v>
      </c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36"/>
    </row>
    <row r="100" spans="2:16">
      <c r="B100" s="31" t="s">
        <v>110</v>
      </c>
      <c r="C100" s="30">
        <v>29.350000381469727</v>
      </c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36"/>
    </row>
    <row r="101" spans="2:16" ht="15.75">
      <c r="B101" s="31" t="s">
        <v>110</v>
      </c>
      <c r="C101" s="30">
        <v>29.013999938964844</v>
      </c>
      <c r="D101" s="4">
        <f>STDEV(C99:C101)</f>
        <v>0.22606508428490052</v>
      </c>
      <c r="E101" s="1">
        <f>AVERAGE(C99:C101)</f>
        <v>29.094666798909504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9.0139999389648437</v>
      </c>
      <c r="L101" s="1">
        <f>K101-$K$7</f>
        <v>-5.6799999872843419</v>
      </c>
      <c r="M101" s="27">
        <f>SQRT((D101*D101)+(H101*H101))</f>
        <v>0.22726809831930597</v>
      </c>
      <c r="N101" s="14"/>
      <c r="O101" s="37">
        <f>POWER(2,-L101)</f>
        <v>51.268471713864599</v>
      </c>
      <c r="P101" s="26">
        <f>M101/SQRT((COUNT(C99:C101)+COUNT(G99:G101)/2))</f>
        <v>0.10713520897930151</v>
      </c>
    </row>
    <row r="102" spans="2:16">
      <c r="B102" s="38" t="s">
        <v>111</v>
      </c>
      <c r="C102" s="30"/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36"/>
    </row>
    <row r="103" spans="2:16">
      <c r="B103" s="38" t="s">
        <v>111</v>
      </c>
      <c r="C103" s="30">
        <v>30.759000778198242</v>
      </c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36"/>
    </row>
    <row r="104" spans="2:16" ht="15.75">
      <c r="B104" s="38" t="s">
        <v>111</v>
      </c>
      <c r="C104" s="30">
        <v>30.181999206542969</v>
      </c>
      <c r="D104" s="4">
        <f>STDEV(C102:C104)</f>
        <v>0.40800172407273944</v>
      </c>
      <c r="E104" s="1">
        <f>AVERAGE(C102:C104)</f>
        <v>30.470499992370605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10.851833661397297</v>
      </c>
      <c r="L104" s="1">
        <f>K104-$K$7</f>
        <v>-3.8421662648518886</v>
      </c>
      <c r="M104" s="27">
        <f>SQRT((D104*D104)+(H104*H104))</f>
        <v>0.41345585340229846</v>
      </c>
      <c r="N104" s="14"/>
      <c r="O104" s="37">
        <f>POWER(2,-L104)</f>
        <v>14.34191994696914</v>
      </c>
      <c r="P104" s="26">
        <f>M104/SQRT((COUNT(C102:C104)+COUNT(G102:G104)/2))</f>
        <v>0.22100144971251912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2013-12-28T17:21:51Z</dcterms:modified>
</cp:coreProperties>
</file>