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26" i="19" l="1"/>
  <c r="P26" s="1"/>
  <c r="M23"/>
  <c r="P23" s="1"/>
  <c r="M14"/>
  <c r="P14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101" i="19" l="1"/>
  <c r="O101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<sst xmlns="http://schemas.openxmlformats.org/spreadsheetml/2006/main" count="433" uniqueCount="139">
  <si>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</si>
  <si>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</si>
  <si>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</si>
  <si>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</si>
  <si>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</si>
  <si>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</si>
  <si>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</si>
  <si>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</si>
  <si>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</si>
  <si>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</si>
  <si>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</si>
  <si>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</si>
  <si>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</si>
  <si>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</si>
  <si>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</si>
  <si>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</si>
  <si>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</si>
  <si>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</si>
  <si>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</si>
  <si>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</si>
  <si>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</si>
  <si>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</si>
  <si>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</si>
  <si>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</si>
  <si>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</si>
  <si>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</si>
  <si>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</si>
  <si>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</si>
  <si>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</si>
  <si>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</si>
  <si>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</si>
  <si>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</si>
  <si>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</si>
  <si>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</si>
  <si>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</si>
  <si>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</si>
  <si>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</si>
  <si>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</si>
  <si>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</si>
  <si>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</si>
  <si>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</si>
  <si>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</si>
  <si>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</si>
  <si>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</si>
  <si>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</si>
  <si>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</si>
  <si>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</si>
  <si>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</si>
  <si>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</si>
  <si>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</si>
  <si>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</si>
  <si>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</si>
  <si>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</si>
  <si>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</si>
  <si>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</si>
  <si>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</si>
  <si>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</si>
  <si>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</si>
  <si>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</si>
  <si>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</si>
  <si>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</si>
  <si>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</si>
  <si>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</si>
  <si>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</si>
  <si>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</si>
  <si>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</si>
  <si>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</si>
  <si>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</si>
  <si>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</si>
  <si>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</si>
  <si>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</si>
  <si>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</si>
  <si>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</si>
  <si>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</si>
  <si>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</si>
  <si>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</si>
  <si>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</si>
  <si>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</si>
  <si>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</si>
  <si>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</si>
  <si>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</si>
  <si>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</si>
  <si>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</si>
  <si>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</si>
  <si>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</si>
  <si>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</si>
  <si>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</si>
  <si>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</si>
  <si>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</si>
  <si>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</si>
  <si>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</si>
  <si>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</si>
  <si>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</si>
  <si>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</si>
  <si>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</si>
  <si>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</si>
  <si>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</si>
  <si>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</si>
  <si>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</si>
  <si>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</si>
  <si>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</si>
  <si>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</si>
  <si>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</si>
  <si>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</si>
  <si>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</si>
  <si>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</si>
  <si>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</si>
  <si>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</si>
  <si>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</si>
  <si>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</si>
  <si>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</si>
  <si>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</si>
  <si>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</si>
  <si>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</si>
  <si>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</si>
  <si>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</si>
  <si>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</si>
  <si>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</si>
  <si>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</si>
  <si>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</si>
  <si>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</si>
  <si>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</si>
  <si>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</si>
  <si>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</si>
  <si>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</si>
  <si>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</si>
  <si>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</si>
  <si>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</si>
  <si>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</si>
  <si>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</si>
  <si>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</si>
  <si>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</si>
  <si>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</si>
  <si>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</si>
  <si>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</si>
  <si>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</si>
  <si>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</si>
  <si>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LCN2</t>
  </si>
  <si>
    <t>LCNII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</si>
</sst>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35">
    <font>
      <sz val="10"/>
      <name val="Arial"/>
      <charset val="186"/>
    </font>
    <font>
      <sz val="11"/>
      <color theme="1"/>
      <name val="Calibri"/>
      <family val="2"/>
      <charset val="186"/>
      <scheme val="minor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5" fillId="0" borderId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8" applyNumberFormat="0" applyAlignment="0" applyProtection="0"/>
    <xf numFmtId="0" fontId="25" fillId="7" borderId="9" applyNumberFormat="0" applyAlignment="0" applyProtection="0"/>
    <xf numFmtId="0" fontId="26" fillId="7" borderId="8" applyNumberFormat="0" applyAlignment="0" applyProtection="0"/>
    <xf numFmtId="0" fontId="27" fillId="0" borderId="10" applyNumberFormat="0" applyFill="0" applyAlignment="0" applyProtection="0"/>
    <xf numFmtId="0" fontId="28" fillId="8" borderId="11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3" applyNumberFormat="0" applyFill="0" applyAlignment="0" applyProtection="0"/>
    <xf numFmtId="0" fontId="3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2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</cellStyleXfs>
  <cellXfs count="49">
    <xf numFmtId="0" fontId="0" fillId="0" borderId="0" xfId="0"/>
    <xf numFmtId="2" fontId="0" fillId="0" borderId="1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</xf>
    <xf numFmtId="2" fontId="9" fillId="0" borderId="0" xfId="0" applyNumberFormat="1" applyFont="1" applyBorder="1" applyAlignment="1">
      <alignment horizontal="center"/>
    </xf>
    <xf numFmtId="2" fontId="2" fillId="0" borderId="0" xfId="0" applyNumberFormat="1" applyFont="1" applyAlignment="1" applyProtection="1">
      <alignment horizontal="center"/>
    </xf>
    <xf numFmtId="2" fontId="5" fillId="0" borderId="0" xfId="0" applyNumberFormat="1" applyFont="1" applyBorder="1" applyAlignment="1" applyProtection="1">
      <alignment horizontal="center"/>
    </xf>
    <xf numFmtId="2" fontId="2" fillId="0" borderId="0" xfId="0" applyNumberFormat="1" applyFont="1" applyBorder="1" applyAlignment="1" applyProtection="1">
      <protection locked="0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2" fontId="0" fillId="0" borderId="0" xfId="0" applyNumberFormat="1" applyAlignment="1">
      <alignment horizontal="right"/>
    </xf>
    <xf numFmtId="2" fontId="10" fillId="0" borderId="0" xfId="0" applyNumberFormat="1" applyFont="1" applyAlignment="1" applyProtection="1">
      <alignment horizontal="center"/>
    </xf>
    <xf numFmtId="2" fontId="11" fillId="0" borderId="0" xfId="0" applyNumberFormat="1" applyFont="1" applyAlignment="1" applyProtection="1">
      <alignment horizontal="center"/>
    </xf>
    <xf numFmtId="2" fontId="13" fillId="0" borderId="0" xfId="0" applyNumberFormat="1" applyFont="1" applyAlignment="1" applyProtection="1">
      <alignment horizontal="center"/>
    </xf>
    <xf numFmtId="2" fontId="13" fillId="0" borderId="0" xfId="0" applyNumberFormat="1" applyFont="1" applyProtection="1"/>
    <xf numFmtId="2" fontId="8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 applyBorder="1" applyAlignment="1" applyProtection="1">
      <alignment horizontal="center"/>
    </xf>
    <xf numFmtId="2" fontId="2" fillId="0" borderId="0" xfId="0" applyNumberFormat="1" applyFont="1" applyBorder="1"/>
    <xf numFmtId="164" fontId="0" fillId="0" borderId="0" xfId="0" applyNumberFormat="1"/>
    <xf numFmtId="0" fontId="16" fillId="0" borderId="0" xfId="0" applyFont="1"/>
    <xf numFmtId="165" fontId="0" fillId="0" borderId="0" xfId="0" applyNumberFormat="1"/>
    <xf numFmtId="165" fontId="2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6" fillId="0" borderId="0" xfId="0" applyFont="1" applyProtection="1"/>
    <xf numFmtId="0" fontId="15" fillId="0" borderId="0" xfId="0" applyFont="1" applyAlignment="1">
      <alignment horizontal="center"/>
    </xf>
    <xf numFmtId="0" fontId="1" fillId="0" borderId="0" xfId="42"/>
    <xf numFmtId="0" fontId="15" fillId="0" borderId="0" xfId="0" applyFont="1"/>
    <xf numFmtId="0" fontId="1" fillId="0" borderId="0" xfId="42"/>
    <xf numFmtId="0" fontId="1" fillId="0" borderId="0" xfId="42"/>
    <xf numFmtId="0" fontId="1" fillId="0" borderId="0" xfId="42"/>
    <xf numFmtId="2" fontId="2" fillId="0" borderId="2" xfId="0" applyNumberFormat="1" applyFont="1" applyBorder="1" applyAlignment="1" applyProtection="1">
      <alignment horizontal="center"/>
      <protection locked="0"/>
    </xf>
    <xf numFmtId="2" fontId="2" fillId="0" borderId="3" xfId="0" applyNumberFormat="1" applyFont="1" applyBorder="1" applyAlignment="1" applyProtection="1">
      <alignment horizontal="center"/>
      <protection locked="0"/>
    </xf>
    <xf numFmtId="2" fontId="2" fillId="0" borderId="4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>
      <alignment horizontal="center"/>
    </xf>
    <xf numFmtId="165" fontId="33" fillId="0" borderId="1" xfId="0" applyNumberFormat="1" applyFont="1" applyBorder="1" applyAlignment="1">
      <alignment horizontal="center"/>
    </xf>
    <xf numFmtId="2" fontId="34" fillId="0" borderId="1" xfId="0" applyNumberFormat="1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4" workbookViewId="0">
      <selection activeCell="O77" sqref="O77"/>
    </sheetView>
  </sheetViews>
  <sheetFormatPr defaultRowHeight="12.75"/>
  <cols>
    <col min="1" max="1" width="0.7109375" customWidth="1"/>
    <col min="2" max="2" width="21.140625" style="39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3.570312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6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43" t="s">
        <v>137</v>
      </c>
      <c r="D3" s="44"/>
      <c r="E3" s="45"/>
      <c r="F3" s="17"/>
      <c r="G3" s="46" t="s">
        <v>78</v>
      </c>
      <c r="H3" s="46"/>
      <c r="I3" s="46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 ht="15">
      <c r="B5" s="5"/>
      <c r="C5" s="38">
        <v>13.338355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 ht="15">
      <c r="B6" s="37" t="s">
        <v>4</v>
      </c>
      <c r="C6" s="38">
        <v>12.573245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7"/>
      <c r="C7" s="38">
        <v>12.802815000000001</v>
      </c>
      <c r="D7" s="4">
        <f>STDEV(C5:C8)</f>
        <v>0.3926191514686711</v>
      </c>
      <c r="E7" s="1">
        <f>AVERAGE(C5:C8)</f>
        <v>12.904805000000001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-1.1441951042683911</v>
      </c>
      <c r="L7" s="1">
        <f>K7-$K$7</f>
        <v>0</v>
      </c>
      <c r="M7" s="27">
        <f>SQRT((D7*D7)+(H7*H7))</f>
        <v>0.39410760921911359</v>
      </c>
      <c r="N7" s="14"/>
      <c r="O7" s="35">
        <f>POWER(2,-L7)</f>
        <v>1</v>
      </c>
      <c r="P7" s="26">
        <f>M7/SQRT((COUNT(C5:C8)+COUNT(G5:G8)/2))</f>
        <v>0.18578410866403544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 ht="15">
      <c r="B9" s="39" t="s">
        <v>112</v>
      </c>
      <c r="C9" s="41">
        <v>26.498481999999999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4"/>
    </row>
    <row r="10" spans="2:16" ht="15">
      <c r="B10" s="39" t="s">
        <v>112</v>
      </c>
      <c r="C10" s="41">
        <v>26.312777000000001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9" t="s">
        <v>112</v>
      </c>
      <c r="C11" s="41">
        <v>27.040804000000001</v>
      </c>
      <c r="D11" s="4">
        <f>STDEV(C9:C11)</f>
        <v>0.37829063153396164</v>
      </c>
      <c r="E11" s="1">
        <f>AVERAGE(C9:C11)</f>
        <v>26.617354333333335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7.2773541807454443</v>
      </c>
      <c r="L11" s="1">
        <f>K11-$K$7</f>
        <v>8.4215492850138354</v>
      </c>
      <c r="M11" s="27">
        <f>SQRT((D11*D11)+(H11*H11))</f>
        <v>0.38012736121155122</v>
      </c>
      <c r="N11" s="14"/>
      <c r="O11" s="35">
        <f>POWER(2,-L11)</f>
        <v>2.9164937847019419E-3</v>
      </c>
      <c r="P11" s="26">
        <f>M11/SQRT((COUNT(C9:C11)+COUNT(G9:G11)/2))</f>
        <v>0.17919375655149072</v>
      </c>
    </row>
    <row r="12" spans="2:16" ht="15">
      <c r="B12" s="39" t="s">
        <v>113</v>
      </c>
      <c r="C12" s="41">
        <v>25.364554999999999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4"/>
    </row>
    <row r="13" spans="2:16" ht="15">
      <c r="B13" s="39" t="s">
        <v>113</v>
      </c>
      <c r="C13" s="41">
        <v>25.293210999999999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9" t="s">
        <v>113</v>
      </c>
      <c r="C14" s="41">
        <v>24.874265999999999</v>
      </c>
      <c r="D14" s="4">
        <f>STDEV(C12:C14)</f>
        <v>0.26488619659645113</v>
      </c>
      <c r="E14" s="1">
        <f>AVERAGE(C12:C14)</f>
        <v>25.177343999999994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7.5586776690266859</v>
      </c>
      <c r="L14" s="1">
        <f>K14-$K$7</f>
        <v>8.702872773295077</v>
      </c>
      <c r="M14" s="27">
        <f>SQRT((D14*D14)+(H14*H14))</f>
        <v>0.2655729946675558</v>
      </c>
      <c r="N14" s="14"/>
      <c r="O14" s="35">
        <f>POWER(2,-L14)</f>
        <v>2.3997955672197422E-3</v>
      </c>
      <c r="P14" s="26">
        <f>M14/SQRT((COUNT(C12:C14)+COUNT(G12:G14)/2))</f>
        <v>0.12519231028629837</v>
      </c>
    </row>
    <row r="15" spans="2:16" ht="15">
      <c r="B15" s="39" t="s">
        <v>114</v>
      </c>
      <c r="C15" s="41">
        <v>21.466830000000002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4"/>
    </row>
    <row r="16" spans="2:16" ht="15">
      <c r="B16" s="39" t="s">
        <v>114</v>
      </c>
      <c r="C16" s="41">
        <v>21.863296999999999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9" t="s">
        <v>114</v>
      </c>
      <c r="C17" s="41">
        <v>21.630531000000001</v>
      </c>
      <c r="D17" s="4">
        <f>STDEV(C15:C17)</f>
        <v>0.19923357742668396</v>
      </c>
      <c r="E17" s="1">
        <f>AVERAGE(C15:C17)</f>
        <v>21.65355266666667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3.7502196385091189</v>
      </c>
      <c r="L17" s="1">
        <f>K17-$K$7</f>
        <v>4.89441474277751</v>
      </c>
      <c r="M17" s="27">
        <f>SQRT((D17*D17)+(H17*H17))</f>
        <v>0.20010088964312955</v>
      </c>
      <c r="N17" s="14"/>
      <c r="O17" s="35">
        <f>POWER(2,-L17)</f>
        <v>3.36228366913255E-2</v>
      </c>
      <c r="P17" s="26">
        <f>M17/SQRT((COUNT(C15:C17)+COUNT(G15:G17)/2))</f>
        <v>9.4328463992078615E-2</v>
      </c>
    </row>
    <row r="18" spans="2:16" ht="15">
      <c r="B18" s="39" t="s">
        <v>115</v>
      </c>
      <c r="C18" s="41">
        <v>21.963152000000001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4"/>
    </row>
    <row r="19" spans="2:16" ht="15">
      <c r="B19" s="39" t="s">
        <v>115</v>
      </c>
      <c r="C19" s="41">
        <v>21.81953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9" t="s">
        <v>115</v>
      </c>
      <c r="C20" s="41">
        <v>21.905653000000001</v>
      </c>
      <c r="D20" s="4">
        <f>STDEV(C18:C20)</f>
        <v>7.2284835908601033E-2</v>
      </c>
      <c r="E20" s="1">
        <f>AVERAGE(C18:C20)</f>
        <v>21.896111666666666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5.6014447406005843</v>
      </c>
      <c r="L20" s="1">
        <f>K20-$K$7</f>
        <v>6.7456398448689754</v>
      </c>
      <c r="M20" s="27">
        <f>SQRT((D20*D20)+(H20*H20))</f>
        <v>8.1911150666649848E-2</v>
      </c>
      <c r="N20" s="14"/>
      <c r="O20" s="35">
        <f>POWER(2,-L20)</f>
        <v>9.3188016251557256E-3</v>
      </c>
      <c r="P20" s="26">
        <f>M20/SQRT((COUNT(C18:C20)+COUNT(G18:G20)/2))</f>
        <v>3.8613286727454073E-2</v>
      </c>
    </row>
    <row r="21" spans="2:16" ht="15">
      <c r="B21" s="39" t="s">
        <v>116</v>
      </c>
      <c r="C21" s="41">
        <v>22.032803999999999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4"/>
    </row>
    <row r="22" spans="2:16" ht="15">
      <c r="B22" s="39" t="s">
        <v>116</v>
      </c>
      <c r="C22" s="41">
        <v>22.046462999999999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9" t="s">
        <v>116</v>
      </c>
      <c r="C23" s="41">
        <v>22.51633</v>
      </c>
      <c r="D23" s="4">
        <f>STDEV(C21:C23)</f>
        <v>0.27530557526922861</v>
      </c>
      <c r="E23" s="1">
        <f>AVERAGE(C21:C23)</f>
        <v>22.198532333333333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5.8668660227050786</v>
      </c>
      <c r="L23" s="1">
        <f>K23-$K$7</f>
        <v>7.0110611269734697</v>
      </c>
      <c r="M23" s="27">
        <f>SQRT((D23*D23)+(H23*H23))</f>
        <v>0.33076040300831688</v>
      </c>
      <c r="N23" s="14"/>
      <c r="O23" s="35">
        <f>POWER(2,-L23)</f>
        <v>7.7528306829206493E-3</v>
      </c>
      <c r="P23" s="26">
        <f>M23/SQRT((COUNT(C21:C23)+COUNT(G21:G23)/2))</f>
        <v>0.15592194927678416</v>
      </c>
    </row>
    <row r="24" spans="2:16" ht="15">
      <c r="B24" s="39" t="s">
        <v>117</v>
      </c>
      <c r="C24" s="41"/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4"/>
    </row>
    <row r="25" spans="2:16" ht="15">
      <c r="B25" s="39" t="s">
        <v>117</v>
      </c>
      <c r="C25" s="41">
        <v>25.511848000000001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9" t="s">
        <v>117</v>
      </c>
      <c r="C26" s="41">
        <v>25.984985000000002</v>
      </c>
      <c r="D26" s="4">
        <f>STDEV(C24:C26)</f>
        <v>0.33455838113031833</v>
      </c>
      <c r="E26" s="1">
        <f>AVERAGE(C24:C26)</f>
        <v>25.748416500000001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7.7644159761149112</v>
      </c>
      <c r="L26" s="1">
        <f>K26-$K$7</f>
        <v>8.9086110803833023</v>
      </c>
      <c r="M26" s="27">
        <f>SQRT((D26*D26)+(H26*H26))</f>
        <v>0.3403826354363747</v>
      </c>
      <c r="N26" s="14"/>
      <c r="O26" s="35">
        <f>POWER(2,-L26)</f>
        <v>2.0808503367361264E-3</v>
      </c>
      <c r="P26" s="26">
        <f>M26/SQRT((COUNT(C24:C26)+COUNT(G24:G26)/2))</f>
        <v>0.181942171744299</v>
      </c>
    </row>
    <row r="27" spans="2:16" ht="15">
      <c r="B27" s="39" t="s">
        <v>118</v>
      </c>
      <c r="C27" s="41">
        <v>22.888331999999998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4"/>
    </row>
    <row r="28" spans="2:16" ht="15">
      <c r="B28" s="39" t="s">
        <v>118</v>
      </c>
      <c r="C28" s="41">
        <v>23.341152000000001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9" t="s">
        <v>118</v>
      </c>
      <c r="C29" s="41">
        <v>23.509641999999999</v>
      </c>
      <c r="D29" s="4">
        <f>STDEV(C27:C29)</f>
        <v>0.32131525241313713</v>
      </c>
      <c r="E29" s="1">
        <f>AVERAGE(C27:C29)</f>
        <v>23.246375333333333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5.6837081224365242</v>
      </c>
      <c r="L29" s="1">
        <f>K29-$K$7</f>
        <v>6.8279032267049153</v>
      </c>
      <c r="M29" s="27">
        <f>SQRT((D29*D29)+(H29*H29))</f>
        <v>0.32264815553310472</v>
      </c>
      <c r="N29" s="14"/>
      <c r="O29" s="35">
        <f>POWER(2,-L29)</f>
        <v>8.8023031449256765E-3</v>
      </c>
      <c r="P29" s="26">
        <f>M29/SQRT((COUNT(C27:C29)+COUNT(G27:G29)/2))</f>
        <v>0.15209779914319349</v>
      </c>
    </row>
    <row r="30" spans="2:16" ht="15">
      <c r="B30" s="39" t="s">
        <v>119</v>
      </c>
      <c r="C30" s="41">
        <v>25.509053999999999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4"/>
    </row>
    <row r="31" spans="2:16" ht="15">
      <c r="B31" s="39" t="s">
        <v>119</v>
      </c>
      <c r="C31" s="41">
        <v>25.617947000000001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9" t="s">
        <v>119</v>
      </c>
      <c r="C32" s="41">
        <v>25.79129</v>
      </c>
      <c r="D32" s="4">
        <f>STDEV(C30:C32)</f>
        <v>0.14233917286654946</v>
      </c>
      <c r="E32" s="1">
        <f>AVERAGE(C30:C32)</f>
        <v>25.639430333333333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7.3374302875569661</v>
      </c>
      <c r="L32" s="1">
        <f>K32-$K$7</f>
        <v>8.4816253918253572</v>
      </c>
      <c r="M32" s="27">
        <f>SQRT((D32*D32)+(H32*H32))</f>
        <v>0.14451789183001751</v>
      </c>
      <c r="N32" s="14"/>
      <c r="O32" s="35">
        <f>POWER(2,-L32)</f>
        <v>2.797540258745164E-3</v>
      </c>
      <c r="P32" s="26">
        <f>M32/SQRT((COUNT(C30:C32)+COUNT(G30:G32)/2))</f>
        <v>6.8126387543859565E-2</v>
      </c>
    </row>
    <row r="33" spans="2:16" ht="15">
      <c r="B33" s="39" t="s">
        <v>120</v>
      </c>
      <c r="C33" s="41">
        <v>25.064547999999998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4"/>
    </row>
    <row r="34" spans="2:16" ht="15">
      <c r="B34" s="39" t="s">
        <v>120</v>
      </c>
      <c r="C34" s="41">
        <v>25.726186999999999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9" t="s">
        <v>120</v>
      </c>
      <c r="C35" s="41">
        <v>25.794640999999999</v>
      </c>
      <c r="D35" s="4">
        <f>STDEV(C33:C35)</f>
        <v>0.40321373676305111</v>
      </c>
      <c r="E35" s="1">
        <f>AVERAGE(C33:C35)</f>
        <v>25.528458666666666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6.8621251502278646</v>
      </c>
      <c r="L35" s="1">
        <f>K35-$K$7</f>
        <v>8.0063202544962557</v>
      </c>
      <c r="M35" s="27">
        <f>SQRT((D35*D35)+(H35*H35))</f>
        <v>0.40630354796623641</v>
      </c>
      <c r="N35" s="14"/>
      <c r="O35" s="35">
        <f>POWER(2,-L35)</f>
        <v>3.8891746695856335E-3</v>
      </c>
      <c r="P35" s="26">
        <f>M35/SQRT((COUNT(C33:C35)+COUNT(G33:G35)/2))</f>
        <v>0.19153332932471964</v>
      </c>
    </row>
    <row r="36" spans="2:16" ht="15">
      <c r="B36" s="39" t="s">
        <v>121</v>
      </c>
      <c r="C36" s="41">
        <v>24.795840999999999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4"/>
    </row>
    <row r="37" spans="2:16" ht="15">
      <c r="B37" s="39" t="s">
        <v>121</v>
      </c>
      <c r="C37" s="41">
        <v>24.617296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9" t="s">
        <v>121</v>
      </c>
      <c r="C38" s="41">
        <v>24.668576999999999</v>
      </c>
      <c r="D38" s="4">
        <f>STDEV(C36:C38)</f>
        <v>9.1927674181028429E-2</v>
      </c>
      <c r="E38" s="1">
        <f>AVERAGE(C36:C38)</f>
        <v>24.693904666666668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6.1775707687581409</v>
      </c>
      <c r="L38" s="1">
        <f>K38-$K$7</f>
        <v>7.321765873026532</v>
      </c>
      <c r="M38" s="27">
        <f>SQRT((D38*D38)+(H38*H38))</f>
        <v>0.10014012599821971</v>
      </c>
      <c r="N38" s="14"/>
      <c r="O38" s="35">
        <f>POWER(2,-L38)</f>
        <v>6.2507028121717581E-3</v>
      </c>
      <c r="P38" s="26">
        <f>M38/SQRT((COUNT(C36:C38)+COUNT(G36:G38)/2))</f>
        <v>4.72065081081443E-2</v>
      </c>
    </row>
    <row r="39" spans="2:16" ht="15">
      <c r="B39" s="39" t="s">
        <v>122</v>
      </c>
      <c r="C39" s="41">
        <v>28.00666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4"/>
    </row>
    <row r="40" spans="2:16" ht="15">
      <c r="B40" s="39" t="s">
        <v>122</v>
      </c>
      <c r="C40" s="41">
        <v>28.342043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9" t="s">
        <v>122</v>
      </c>
      <c r="C41" s="41">
        <v>27.664017000000001</v>
      </c>
      <c r="D41" s="4">
        <f>STDEV(C39:C41)</f>
        <v>0.33901947800810511</v>
      </c>
      <c r="E41" s="1">
        <f>AVERAGE(C39:C41)</f>
        <v>28.004239999999999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8.2319068548583978</v>
      </c>
      <c r="L41" s="1">
        <f>K41-$K$7</f>
        <v>9.3761019591267889</v>
      </c>
      <c r="M41" s="27">
        <f>SQRT((D41*D41)+(H41*H41))</f>
        <v>0.34377389895665267</v>
      </c>
      <c r="N41" s="14"/>
      <c r="O41" s="35">
        <f>POWER(2,-L41)</f>
        <v>1.5049153358523174E-3</v>
      </c>
      <c r="P41" s="26">
        <f>M41/SQRT((COUNT(C39:C41)+COUNT(G39:G41)/2))</f>
        <v>0.16205657009812541</v>
      </c>
    </row>
    <row r="42" spans="2:16" ht="15">
      <c r="B42" s="39" t="s">
        <v>123</v>
      </c>
      <c r="C42" s="41">
        <v>24.134250000000002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4"/>
    </row>
    <row r="43" spans="2:16" ht="15">
      <c r="B43" s="39" t="s">
        <v>123</v>
      </c>
      <c r="C43" s="41">
        <v>24.166785999999998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9" t="s">
        <v>123</v>
      </c>
      <c r="C44" s="41">
        <v>24.358315999999999</v>
      </c>
      <c r="D44" s="4">
        <f>STDEV(C42:C44)</f>
        <v>0.12107016185666786</v>
      </c>
      <c r="E44" s="1">
        <f>AVERAGE(C42:C44)</f>
        <v>24.219784000000001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6.1164508446858719</v>
      </c>
      <c r="L44" s="1">
        <f>K44-$K$7</f>
        <v>7.260645948954263</v>
      </c>
      <c r="M44" s="27">
        <f>SQRT((D44*D44)+(H44*H44))</f>
        <v>0.24163472196451216</v>
      </c>
      <c r="N44" s="14"/>
      <c r="O44" s="35">
        <f>POWER(2,-L44)</f>
        <v>6.5212039279621357E-3</v>
      </c>
      <c r="P44" s="26">
        <f>M44/SQRT((COUNT(C42:C44)+COUNT(G42:G44)/2))</f>
        <v>0.11390770031415505</v>
      </c>
    </row>
    <row r="45" spans="2:16" ht="15">
      <c r="B45" s="39" t="s">
        <v>124</v>
      </c>
      <c r="C45" s="41">
        <v>27.89912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4"/>
    </row>
    <row r="46" spans="2:16" ht="15">
      <c r="B46" s="39" t="s">
        <v>124</v>
      </c>
      <c r="C46" s="41">
        <v>28.176268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9" t="s">
        <v>124</v>
      </c>
      <c r="C47" s="41">
        <v>28.188662000000001</v>
      </c>
      <c r="D47" s="4">
        <f>STDEV(C45:C47)</f>
        <v>0.16370664561139067</v>
      </c>
      <c r="E47" s="1">
        <f>AVERAGE(C45:C47)</f>
        <v>28.088016666666665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8.2183502492268872</v>
      </c>
      <c r="L47" s="1">
        <f>K47-$K$7</f>
        <v>9.3625453534952783</v>
      </c>
      <c r="M47" s="27">
        <f>SQRT((D47*D47)+(H47*H47))</f>
        <v>0.16891480000019071</v>
      </c>
      <c r="N47" s="14"/>
      <c r="O47" s="35">
        <f>POWER(2,-L47)</f>
        <v>1.5191232577673381E-3</v>
      </c>
      <c r="P47" s="26">
        <f>M47/SQRT((COUNT(C45:C47)+COUNT(G45:G47)/2))</f>
        <v>7.9627200348602864E-2</v>
      </c>
    </row>
    <row r="48" spans="2:16" ht="15">
      <c r="B48" s="39" t="s">
        <v>125</v>
      </c>
      <c r="C48" s="41">
        <v>24.056436999999999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4"/>
    </row>
    <row r="49" spans="2:16" ht="15">
      <c r="B49" s="39" t="s">
        <v>125</v>
      </c>
      <c r="C49" s="41">
        <v>23.776689999999999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9" t="s">
        <v>125</v>
      </c>
      <c r="C50" s="41">
        <v>23.295590000000001</v>
      </c>
      <c r="D50" s="4">
        <f>STDEV(C48:C50)</f>
        <v>0.38483844043486432</v>
      </c>
      <c r="E50" s="1">
        <f>AVERAGE(C48:C50)</f>
        <v>23.70957233333333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5.0092390559488891</v>
      </c>
      <c r="L50" s="1">
        <f>K50-$K$7</f>
        <v>6.1534341602172802</v>
      </c>
      <c r="M50" s="27">
        <f>SQRT((D50*D50)+(H50*H50))</f>
        <v>0.38941735087402723</v>
      </c>
      <c r="N50" s="14"/>
      <c r="O50" s="35">
        <f>POWER(2,-L50)</f>
        <v>1.4048557761253889E-2</v>
      </c>
      <c r="P50" s="26">
        <f>M50/SQRT((COUNT(C48:C50)+COUNT(G48:G50)/2))</f>
        <v>0.18357309967648386</v>
      </c>
    </row>
    <row r="51" spans="2:16" ht="15">
      <c r="B51" s="39" t="s">
        <v>126</v>
      </c>
      <c r="C51" s="41">
        <v>24.746962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4"/>
    </row>
    <row r="52" spans="2:16" ht="15">
      <c r="B52" s="39" t="s">
        <v>126</v>
      </c>
      <c r="C52" s="41">
        <v>25.045341000000001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9" t="s">
        <v>126</v>
      </c>
      <c r="C53" s="41">
        <v>25.278960000000001</v>
      </c>
      <c r="D53" s="4">
        <f>STDEV(C51:C53)</f>
        <v>0.26665512583555762</v>
      </c>
      <c r="E53" s="1">
        <f>AVERAGE(C51:C53)</f>
        <v>25.023754333333333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5.5997545469563796</v>
      </c>
      <c r="L53" s="1">
        <f>K53-$K$7</f>
        <v>6.7439496512247707</v>
      </c>
      <c r="M53" s="27">
        <f>SQRT((D53*D53)+(H53*H53))</f>
        <v>0.26813795741427671</v>
      </c>
      <c r="N53" s="14"/>
      <c r="O53" s="35">
        <f>POWER(2,-L53)</f>
        <v>9.3297254924698501E-3</v>
      </c>
      <c r="P53" s="26">
        <f>M53/SQRT((COUNT(C51:C53)+COUNT(G51:G53)/2))</f>
        <v>0.12640144532076319</v>
      </c>
    </row>
    <row r="54" spans="2:16" ht="15">
      <c r="B54" s="31" t="s">
        <v>127</v>
      </c>
      <c r="C54" s="41">
        <v>28.318034999999998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4"/>
    </row>
    <row r="55" spans="2:16" ht="15">
      <c r="B55" s="31" t="s">
        <v>127</v>
      </c>
      <c r="C55" s="41">
        <v>29.080853000000001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1" t="s">
        <v>127</v>
      </c>
      <c r="C56" s="41" t="s">
        <v>79</v>
      </c>
      <c r="D56" s="4">
        <f>STDEV(C54:C56)</f>
        <v>0.53939378061135212</v>
      </c>
      <c r="E56" s="1">
        <f>AVERAGE(C54:C56)</f>
        <v>28.699444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6.9397769213460272</v>
      </c>
      <c r="L56" s="1">
        <f>K56-$K$7</f>
        <v>8.0839720256144183</v>
      </c>
      <c r="M56" s="27">
        <f>SQRT((D56*D56)+(H56*H56))</f>
        <v>0.54194276429478494</v>
      </c>
      <c r="N56" s="14"/>
      <c r="O56" s="47">
        <f>POWER(2,-L56)</f>
        <v>3.6853771276803547E-3</v>
      </c>
      <c r="P56" s="26">
        <f>M56/SQRT((COUNT(C54:C56)+COUNT(G54:G56)/2))</f>
        <v>0.28968059246175304</v>
      </c>
    </row>
    <row r="57" spans="2:16" ht="15">
      <c r="B57" s="39" t="s">
        <v>128</v>
      </c>
      <c r="C57" s="41"/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4"/>
    </row>
    <row r="58" spans="2:16" ht="15">
      <c r="B58" s="39" t="s">
        <v>128</v>
      </c>
      <c r="C58" s="41">
        <v>27.402190000000001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9" t="s">
        <v>128</v>
      </c>
      <c r="C59" s="41">
        <v>27.446311999999999</v>
      </c>
      <c r="D59" s="4">
        <f>STDEV(C57:C59)</f>
        <v>3.1198965399511433E-2</v>
      </c>
      <c r="E59" s="1">
        <f>AVERAGE(C57:C59)</f>
        <v>27.424250999999998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7.9215845266113263</v>
      </c>
      <c r="L59" s="1">
        <f>K59-$K$7</f>
        <v>9.0657796308797174</v>
      </c>
      <c r="M59" s="27">
        <f>SQRT((D59*D59)+(H59*H59))</f>
        <v>5.0355798233011541E-2</v>
      </c>
      <c r="N59" s="14"/>
      <c r="O59" s="35">
        <f>POWER(2,-L59)</f>
        <v>1.8660720025571044E-3</v>
      </c>
      <c r="P59" s="26">
        <f>M59/SQRT((COUNT(C57:C59)+COUNT(G57:G59)/2))</f>
        <v>2.6916306346492259E-2</v>
      </c>
    </row>
    <row r="60" spans="2:16" ht="15">
      <c r="B60" s="39" t="s">
        <v>129</v>
      </c>
      <c r="C60" s="41">
        <v>26.468876000000002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4"/>
    </row>
    <row r="61" spans="2:16" ht="15">
      <c r="B61" s="39" t="s">
        <v>129</v>
      </c>
      <c r="C61" s="41">
        <v>26.155258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9" t="s">
        <v>129</v>
      </c>
      <c r="C62" s="41">
        <v>25.780518000000001</v>
      </c>
      <c r="D62" s="4">
        <f>STDEV(C60:C62)</f>
        <v>0.34463097502697865</v>
      </c>
      <c r="E62" s="1">
        <f>AVERAGE(C60:C62)</f>
        <v>26.134884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7.9858838321533199</v>
      </c>
      <c r="L62" s="1">
        <f>K62-$K$7</f>
        <v>9.130078936421711</v>
      </c>
      <c r="M62" s="27">
        <f>SQRT((D62*D62)+(H62*H62))</f>
        <v>0.34539765769046882</v>
      </c>
      <c r="N62" s="14"/>
      <c r="O62" s="35">
        <f>POWER(2,-L62)</f>
        <v>1.7847293978773657E-3</v>
      </c>
      <c r="P62" s="26">
        <f>M62/SQRT((COUNT(C60:C62)+COUNT(G60:G62)/2))</f>
        <v>0.16282201730592027</v>
      </c>
    </row>
    <row r="63" spans="2:16" ht="15">
      <c r="B63" s="39" t="s">
        <v>130</v>
      </c>
      <c r="C63" s="41">
        <v>24.817599999999999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4"/>
    </row>
    <row r="64" spans="2:16" ht="15">
      <c r="B64" s="39" t="s">
        <v>130</v>
      </c>
      <c r="C64" s="41">
        <v>25.477516000000001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9" t="s">
        <v>130</v>
      </c>
      <c r="C65" s="41">
        <v>24.837332</v>
      </c>
      <c r="D65" s="4">
        <f>STDEV(C63:C65)</f>
        <v>0.37543619802737155</v>
      </c>
      <c r="E65" s="1">
        <f>AVERAGE(C63:C65)</f>
        <v>25.044149333333333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6.6914824784749349</v>
      </c>
      <c r="L65" s="1">
        <f>K65-$K$7</f>
        <v>7.835677582743326</v>
      </c>
      <c r="M65" s="27">
        <f>SQRT((D65*D65)+(H65*H65))</f>
        <v>0.37666254258058413</v>
      </c>
      <c r="N65" s="14"/>
      <c r="O65" s="35">
        <f>POWER(2,-L65)</f>
        <v>4.3774985534508265E-3</v>
      </c>
      <c r="P65" s="26">
        <f>M65/SQRT((COUNT(C63:C65)+COUNT(G63:G65)/2))</f>
        <v>0.17756042538513184</v>
      </c>
    </row>
    <row r="66" spans="2:16" ht="15">
      <c r="B66" s="39" t="s">
        <v>131</v>
      </c>
      <c r="C66" s="41">
        <v>25.402643000000001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4"/>
    </row>
    <row r="67" spans="2:16" ht="15">
      <c r="B67" s="39" t="s">
        <v>131</v>
      </c>
      <c r="C67" s="41">
        <v>25.483587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9" t="s">
        <v>131</v>
      </c>
      <c r="C68" s="41">
        <v>25.225058000000001</v>
      </c>
      <c r="D68" s="4">
        <f>STDEV(C66:C68)</f>
        <v>0.13224069419181553</v>
      </c>
      <c r="E68" s="1">
        <f>AVERAGE(C66:C68)</f>
        <v>25.370429333333334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6.4587630989990252</v>
      </c>
      <c r="L68" s="1">
        <f>K68-$K$7</f>
        <v>7.6029582032674163</v>
      </c>
      <c r="M68" s="27">
        <f>SQRT((D68*D68)+(H68*H68))</f>
        <v>0.13330019054799852</v>
      </c>
      <c r="N68" s="14"/>
      <c r="O68" s="35">
        <f>POWER(2,-L68)</f>
        <v>5.1437698087684431E-3</v>
      </c>
      <c r="P68" s="26">
        <f>M68/SQRT((COUNT(C66:C68)+COUNT(G66:G68)/2))</f>
        <v>6.2838312446632461E-2</v>
      </c>
    </row>
    <row r="69" spans="2:16" ht="15">
      <c r="B69" s="31" t="s">
        <v>132</v>
      </c>
      <c r="C69" s="41">
        <v>25.900824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4"/>
    </row>
    <row r="70" spans="2:16" ht="15">
      <c r="B70" s="31" t="s">
        <v>132</v>
      </c>
      <c r="C70" s="41"/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1" t="s">
        <v>132</v>
      </c>
      <c r="C71" s="41">
        <v>26.508627000000001</v>
      </c>
      <c r="D71" s="4">
        <f>STDEV(C69:C71)</f>
        <v>0.42978162292516897</v>
      </c>
      <c r="E71" s="1">
        <f>AVERAGE(C69:C71)</f>
        <v>26.204725500000002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7.5223918716634124</v>
      </c>
      <c r="L71" s="1">
        <f>K71-$K$7</f>
        <v>8.6665869759318035</v>
      </c>
      <c r="M71" s="27">
        <f>SQRT((D71*D71)+(H71*H71))</f>
        <v>0.43385085841706394</v>
      </c>
      <c r="N71" s="14"/>
      <c r="O71" s="47">
        <f>POWER(2,-L71)</f>
        <v>2.4609192316217641E-3</v>
      </c>
      <c r="P71" s="26">
        <f>M71/SQRT((COUNT(C69:C71)+COUNT(G69:G71)/2))</f>
        <v>0.23190303845063182</v>
      </c>
    </row>
    <row r="72" spans="2:16" ht="15">
      <c r="B72" s="39" t="s">
        <v>133</v>
      </c>
      <c r="C72" s="41">
        <v>23.205380000000002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4"/>
    </row>
    <row r="73" spans="2:16" ht="15">
      <c r="B73" s="39" t="s">
        <v>133</v>
      </c>
      <c r="C73" s="41">
        <v>23.667953000000001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9" t="s">
        <v>133</v>
      </c>
      <c r="C74" s="41"/>
      <c r="D74" s="4">
        <f>STDEV(C72:C74)</f>
        <v>0.32708850509385834</v>
      </c>
      <c r="E74" s="1">
        <f>AVERAGE(C72:C74)</f>
        <v>23.436666500000001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6.032332749593099</v>
      </c>
      <c r="L74" s="1">
        <f>K74-$K$7</f>
        <v>7.1765278538614901</v>
      </c>
      <c r="M74" s="27">
        <f>SQRT((D74*D74)+(H74*H74))</f>
        <v>0.32844664659402945</v>
      </c>
      <c r="N74" s="14"/>
      <c r="O74" s="35">
        <f>POWER(2,-L74)</f>
        <v>6.9127340889995935E-3</v>
      </c>
      <c r="P74" s="26">
        <f>M74/SQRT((COUNT(C72:C74)+COUNT(G72:G74)/2))</f>
        <v>0.17556211734138294</v>
      </c>
    </row>
    <row r="75" spans="2:16" ht="15">
      <c r="B75" s="31" t="s">
        <v>134</v>
      </c>
      <c r="C75" s="41">
        <v>21.259810000000002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4"/>
    </row>
    <row r="76" spans="2:16" ht="15">
      <c r="B76" s="31" t="s">
        <v>134</v>
      </c>
      <c r="C76" s="41">
        <v>19.885992000000002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1" t="s">
        <v>134</v>
      </c>
      <c r="C77" s="41"/>
      <c r="D77" s="4">
        <f>STDEV(C75:C77)</f>
        <v>0.97143602391608241</v>
      </c>
      <c r="E77" s="1">
        <f>AVERAGE(C75:C77)</f>
        <v>20.572901000000002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2.4575674428710954</v>
      </c>
      <c r="L77" s="1">
        <f>K77-$K$7</f>
        <v>3.6017625471394865</v>
      </c>
      <c r="M77" s="27">
        <f>SQRT((D77*D77)+(H77*H77))</f>
        <v>0.97153089943309567</v>
      </c>
      <c r="N77" s="14"/>
      <c r="O77" s="47">
        <f>POWER(2,-L77)</f>
        <v>8.2368552889834704E-2</v>
      </c>
      <c r="P77" s="26">
        <f>M77/SQRT((COUNT(C75:C77)+COUNT(G75:G77)/2))</f>
        <v>0.51930510947756769</v>
      </c>
    </row>
    <row r="78" spans="2:16" ht="15">
      <c r="B78" s="39" t="s">
        <v>135</v>
      </c>
      <c r="C78" s="41">
        <v>25.56935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4"/>
    </row>
    <row r="79" spans="2:16" ht="15">
      <c r="B79" s="39" t="s">
        <v>135</v>
      </c>
      <c r="C79" s="41">
        <v>26.160715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9" t="s">
        <v>135</v>
      </c>
      <c r="C80" s="41">
        <v>25.574096999999998</v>
      </c>
      <c r="D80" s="4">
        <f>STDEV(C78:C80)</f>
        <v>0.34006268421141955</v>
      </c>
      <c r="E80" s="1">
        <f>AVERAGE(C78:C80)</f>
        <v>25.768053999999996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6.4727207734781871</v>
      </c>
      <c r="L80" s="1">
        <f>K80-$K$7</f>
        <v>7.6169158777465782</v>
      </c>
      <c r="M80" s="27">
        <f>SQRT((D80*D80)+(H80*H80))</f>
        <v>0.34349377320558655</v>
      </c>
      <c r="N80" s="14"/>
      <c r="O80" s="35">
        <f>POWER(2,-L80)</f>
        <v>5.0942452168117715E-3</v>
      </c>
      <c r="P80" s="26">
        <f>M80/SQRT((COUNT(C78:C80)+COUNT(G78:G80)/2))</f>
        <v>0.16192451755268286</v>
      </c>
    </row>
    <row r="81" spans="2:16" ht="15">
      <c r="B81" s="39" t="s">
        <v>136</v>
      </c>
      <c r="C81" s="41">
        <v>25.269966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4"/>
    </row>
    <row r="82" spans="2:16" ht="15">
      <c r="B82" s="39" t="s">
        <v>136</v>
      </c>
      <c r="C82" s="41">
        <v>24.519380000000002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9" t="s">
        <v>136</v>
      </c>
      <c r="C83" s="41">
        <v>24.526706999999998</v>
      </c>
      <c r="D83" s="4">
        <f>STDEV(C81:C83)</f>
        <v>0.43125146751564747</v>
      </c>
      <c r="E83" s="1">
        <f>AVERAGE(C81:C83)</f>
        <v>24.772017666666667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4.1686845113525379</v>
      </c>
      <c r="L83" s="1">
        <f>K83-$K$7</f>
        <v>5.312879615620929</v>
      </c>
      <c r="M83" s="27">
        <f>SQRT((D83*D83)+(H83*H83))</f>
        <v>0.43301284984519062</v>
      </c>
      <c r="N83" s="14"/>
      <c r="O83" s="35">
        <f>POWER(2,-L83)</f>
        <v>2.5157290940401689E-2</v>
      </c>
      <c r="P83" s="26">
        <f>M83/SQRT((COUNT(C81:C83)+COUNT(G81:G83)/2))</f>
        <v>0.20412421497763106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9" workbookViewId="0">
      <selection activeCell="P215" sqref="P215"/>
    </sheetView>
  </sheetViews>
  <sheetFormatPr defaultRowHeight="12.75"/>
  <cols>
    <col min="1" max="1" width="0.7109375" customWidth="1"/>
    <col min="2" max="2" width="21.140625" style="39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3.4257812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6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43" t="s">
        <v>137</v>
      </c>
      <c r="D3" s="44"/>
      <c r="E3" s="45"/>
      <c r="F3" s="17"/>
      <c r="G3" s="46" t="s">
        <v>78</v>
      </c>
      <c r="H3" s="46"/>
      <c r="I3" s="46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 ht="15">
      <c r="B5" s="5"/>
      <c r="C5" s="40">
        <v>13.338355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 ht="15">
      <c r="B6" s="37" t="s">
        <v>4</v>
      </c>
      <c r="C6" s="40">
        <v>12.573245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7"/>
      <c r="C7" s="40">
        <v>12.802815000000001</v>
      </c>
      <c r="D7" s="4">
        <f>STDEV(C5:C8)</f>
        <v>0.3926191514686711</v>
      </c>
      <c r="E7" s="1">
        <f>AVERAGE(C5:C8)</f>
        <v>12.904805000000001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-1.1441951042683911</v>
      </c>
      <c r="L7" s="1">
        <f>K7-$K$7</f>
        <v>0</v>
      </c>
      <c r="M7" s="27">
        <f>SQRT((D7*D7)+(H7*H7))</f>
        <v>0.39410760921911359</v>
      </c>
      <c r="N7" s="14"/>
      <c r="O7" s="35">
        <f>POWER(2,-L7)</f>
        <v>1</v>
      </c>
      <c r="P7" s="26">
        <f>M7/SQRT((COUNT(C5:C8)+COUNT(G5:G8)/2))</f>
        <v>0.18578410866403544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 ht="15">
      <c r="B9" s="39" t="s">
        <v>9</v>
      </c>
      <c r="C9" s="42"/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4"/>
    </row>
    <row r="10" spans="2:16" ht="15">
      <c r="B10" s="39" t="s">
        <v>9</v>
      </c>
      <c r="C10" s="42">
        <v>18.786049999999999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9" t="s">
        <v>9</v>
      </c>
      <c r="C11" s="42">
        <v>18.915282999999999</v>
      </c>
      <c r="D11" s="4">
        <f>STDEV(C9:C11)</f>
        <v>9.1381530653080578E-2</v>
      </c>
      <c r="E11" s="1">
        <f>AVERAGE(C9:C11)</f>
        <v>18.850666499999999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1.5359997519531241</v>
      </c>
      <c r="L11" s="1">
        <f>K11-$K$7</f>
        <v>2.6801948562215152</v>
      </c>
      <c r="M11" s="27">
        <f>SQRT((D11*D11)+(H11*H11))</f>
        <v>0.18462844261532105</v>
      </c>
      <c r="N11" s="14"/>
      <c r="O11" s="35">
        <f>POWER(2,-L11)</f>
        <v>0.15602024446492752</v>
      </c>
      <c r="P11" s="26">
        <f>M11/SQRT((COUNT(C9:C11)+COUNT(G9:G11)/2))</f>
        <v>9.8688053731454964E-2</v>
      </c>
    </row>
    <row r="12" spans="2:16" ht="15">
      <c r="B12" s="39" t="s">
        <v>10</v>
      </c>
      <c r="C12" s="42">
        <v>21.936095999999999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4"/>
    </row>
    <row r="13" spans="2:16" ht="15">
      <c r="B13" s="39" t="s">
        <v>10</v>
      </c>
      <c r="C13" s="42"/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9" t="s">
        <v>10</v>
      </c>
      <c r="C14" s="42">
        <v>22.432283000000002</v>
      </c>
      <c r="D14" s="4">
        <f>STDEV(C12:C14)</f>
        <v>0.35085719243643998</v>
      </c>
      <c r="E14" s="1">
        <f>AVERAGE(C12:C14)</f>
        <v>22.184189500000002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3.0411892151692719</v>
      </c>
      <c r="L14" s="1">
        <f>K14-$K$7</f>
        <v>4.185384319437663</v>
      </c>
      <c r="M14" s="27">
        <f>SQRT((D14*D14)+(H14*H14))</f>
        <v>0.35106661776671266</v>
      </c>
      <c r="N14" s="14"/>
      <c r="O14" s="35">
        <f>POWER(2,-L14)</f>
        <v>5.4963423591959104E-2</v>
      </c>
      <c r="P14" s="26">
        <f>M14/SQRT((COUNT(C12:C14)+COUNT(G12:G14)/2))</f>
        <v>0.18765300051665204</v>
      </c>
    </row>
    <row r="15" spans="2:16" ht="15">
      <c r="B15" s="39" t="s">
        <v>11</v>
      </c>
      <c r="C15" s="42">
        <v>19.515647999999999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4"/>
    </row>
    <row r="16" spans="2:16" ht="15">
      <c r="B16" s="39" t="s">
        <v>11</v>
      </c>
      <c r="C16" s="42">
        <v>19.03342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9" t="s">
        <v>11</v>
      </c>
      <c r="C17" s="42">
        <v>18.965064999999999</v>
      </c>
      <c r="D17" s="4">
        <f>STDEV(C15:C17)</f>
        <v>0.3000993973939996</v>
      </c>
      <c r="E17" s="1">
        <f>AVERAGE(C15:C17)</f>
        <v>19.171377666666668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1.6440440891927111</v>
      </c>
      <c r="L17" s="1">
        <f>K17-$K$7</f>
        <v>2.7882391934611022</v>
      </c>
      <c r="M17" s="27">
        <f>SQRT((D17*D17)+(H17*H17))</f>
        <v>0.3015244491409656</v>
      </c>
      <c r="N17" s="14"/>
      <c r="O17" s="35">
        <f>POWER(2,-L17)</f>
        <v>0.14476259768538322</v>
      </c>
      <c r="P17" s="26">
        <f>M17/SQRT((COUNT(C15:C17)+COUNT(G15:G17)/2))</f>
        <v>0.14213998845407672</v>
      </c>
    </row>
    <row r="18" spans="2:16" ht="15">
      <c r="B18" s="39" t="s">
        <v>12</v>
      </c>
      <c r="C18" s="42">
        <v>25.152874000000001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4"/>
    </row>
    <row r="19" spans="2:16" ht="15">
      <c r="B19" s="39" t="s">
        <v>12</v>
      </c>
      <c r="C19" s="42">
        <v>24.336635999999999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9" t="s">
        <v>12</v>
      </c>
      <c r="C20" s="42">
        <v>24.736115000000002</v>
      </c>
      <c r="D20" s="4">
        <f>STDEV(C18:C20)</f>
        <v>0.40814948408804619</v>
      </c>
      <c r="E20" s="1">
        <f>AVERAGE(C18:C20)</f>
        <v>24.741874999999997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6.8132085673014302</v>
      </c>
      <c r="L20" s="1">
        <f>K20-$K$7</f>
        <v>7.9574036715698213</v>
      </c>
      <c r="M20" s="27">
        <f>SQRT((D20*D20)+(H20*H20))</f>
        <v>0.40825524071564262</v>
      </c>
      <c r="N20" s="14"/>
      <c r="O20" s="35">
        <f>POWER(2,-L20)</f>
        <v>4.0233036131394314E-3</v>
      </c>
      <c r="P20" s="26">
        <f>M20/SQRT((COUNT(C18:C20)+COUNT(G18:G20)/2))</f>
        <v>0.19245336610998481</v>
      </c>
    </row>
    <row r="21" spans="2:16" ht="15">
      <c r="B21" s="39" t="s">
        <v>13</v>
      </c>
      <c r="C21" s="42">
        <v>16.945087000000001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4"/>
    </row>
    <row r="22" spans="2:16" ht="15">
      <c r="B22" s="39" t="s">
        <v>13</v>
      </c>
      <c r="C22" s="42"/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9" t="s">
        <v>13</v>
      </c>
      <c r="C23" s="42">
        <v>17.216149999999999</v>
      </c>
      <c r="D23" s="4">
        <f>STDEV(C21:C23)</f>
        <v>0.19167048542876805</v>
      </c>
      <c r="E23" s="1">
        <f>AVERAGE(C21:C23)</f>
        <v>17.0806185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0.10528496830240996</v>
      </c>
      <c r="L23" s="1">
        <f>K23-$K$7</f>
        <v>1.2494800725708011</v>
      </c>
      <c r="M23" s="27">
        <f>SQRT((D23*D23)+(H23*H23))</f>
        <v>0.20026698418025041</v>
      </c>
      <c r="N23" s="14"/>
      <c r="O23" s="35">
        <f>POWER(2,-L23)</f>
        <v>0.42059975867882188</v>
      </c>
      <c r="P23" s="26">
        <f>M23/SQRT((COUNT(C21:C23)+COUNT(G21:G23)/2))</f>
        <v>0.10704720581213914</v>
      </c>
    </row>
    <row r="24" spans="2:16" ht="15">
      <c r="B24" s="39" t="s">
        <v>14</v>
      </c>
      <c r="C24" s="42">
        <v>22.809840999999999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4"/>
    </row>
    <row r="25" spans="2:16" ht="15">
      <c r="B25" s="39" t="s">
        <v>14</v>
      </c>
      <c r="C25" s="42"/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9" t="s">
        <v>14</v>
      </c>
      <c r="C26" s="42">
        <v>22.60286</v>
      </c>
      <c r="D26" s="4">
        <f>STDEV(C24:C26)</f>
        <v>0.14635766867677205</v>
      </c>
      <c r="E26" s="1">
        <f>AVERAGE(C24:C26)</f>
        <v>22.706350499999999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4.802016749593097</v>
      </c>
      <c r="L26" s="1">
        <f>K26-$K$7</f>
        <v>5.9462118538614881</v>
      </c>
      <c r="M26" s="27">
        <f>SQRT((D26*D26)+(H26*H26))</f>
        <v>0.15335539192396758</v>
      </c>
      <c r="N26" s="14"/>
      <c r="O26" s="35">
        <f>POWER(2,-L26)</f>
        <v>1.6218544300516159E-2</v>
      </c>
      <c r="P26" s="26">
        <f>M26/SQRT((COUNT(C24:C26)+COUNT(G24:G26)/2))</f>
        <v>8.1971904999132303E-2</v>
      </c>
    </row>
    <row r="27" spans="2:16" ht="15">
      <c r="B27" s="39" t="s">
        <v>15</v>
      </c>
      <c r="C27" s="42">
        <v>19.307130000000001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4"/>
    </row>
    <row r="28" spans="2:16" ht="15">
      <c r="B28" s="39" t="s">
        <v>15</v>
      </c>
      <c r="C28" s="42">
        <v>19.077577999999999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4"/>
    </row>
    <row r="29" spans="2:16" ht="15.75">
      <c r="B29" s="39" t="s">
        <v>15</v>
      </c>
      <c r="C29" s="42">
        <v>19.591660000000001</v>
      </c>
      <c r="D29" s="4">
        <f>STDEV(C27:C29)</f>
        <v>0.25753049797606409</v>
      </c>
      <c r="E29" s="1">
        <f>AVERAGE(C27:C29)</f>
        <v>19.325456000000003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1.809456205993655</v>
      </c>
      <c r="L29" s="1">
        <f>K29-$K$7</f>
        <v>2.9536513102620461</v>
      </c>
      <c r="M29" s="27">
        <f>SQRT((D29*D29)+(H29*H29))</f>
        <v>0.27204740210618733</v>
      </c>
      <c r="N29" s="14"/>
      <c r="O29" s="35">
        <f>POWER(2,-L29)</f>
        <v>0.12908101118222282</v>
      </c>
      <c r="P29" s="26">
        <f>M29/SQRT((COUNT(C27:C29)+COUNT(G27:G29)/2))</f>
        <v>0.13602370105309367</v>
      </c>
    </row>
    <row r="30" spans="2:16" ht="15">
      <c r="B30" s="31" t="s">
        <v>16</v>
      </c>
      <c r="C30" s="42"/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4"/>
    </row>
    <row r="31" spans="2:16" ht="15">
      <c r="B31" s="31" t="s">
        <v>16</v>
      </c>
      <c r="C31" s="42">
        <v>25.513062000000001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16</v>
      </c>
      <c r="C32" s="42">
        <v>24.863209000000001</v>
      </c>
      <c r="D32" s="4">
        <f>STDEV(C30:C32)</f>
        <v>0.45951546307460023</v>
      </c>
      <c r="E32" s="1">
        <f>AVERAGE(C30:C32)</f>
        <v>25.188135500000001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7.161802644775392</v>
      </c>
      <c r="L32" s="1">
        <f>K32-$K$7</f>
        <v>8.3059977490437831</v>
      </c>
      <c r="M32" s="27">
        <f>SQRT((D32*D32)+(H32*H32))</f>
        <v>0.46814186342430242</v>
      </c>
      <c r="N32" s="14"/>
      <c r="O32" s="47">
        <f>POWER(2,-L32)</f>
        <v>3.1596976969334302E-3</v>
      </c>
      <c r="P32" s="26">
        <f>M32/SQRT((COUNT(C30:C32)+COUNT(G30:G32)/2))</f>
        <v>0.25023235161995128</v>
      </c>
    </row>
    <row r="33" spans="2:16" ht="15">
      <c r="B33" s="39" t="s">
        <v>17</v>
      </c>
      <c r="C33" s="42">
        <v>17.881433000000001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4"/>
    </row>
    <row r="34" spans="2:16" ht="15">
      <c r="B34" s="39" t="s">
        <v>17</v>
      </c>
      <c r="C34" s="42">
        <v>17.975933000000001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9" t="s">
        <v>17</v>
      </c>
      <c r="C35" s="42">
        <v>18.371037000000001</v>
      </c>
      <c r="D35" s="4">
        <f>STDEV(C33:C35)</f>
        <v>0.25972726003523117</v>
      </c>
      <c r="E35" s="1">
        <f>AVERAGE(C33:C35)</f>
        <v>18.076134333333332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0.75746787520344938</v>
      </c>
      <c r="L35" s="1">
        <f>K35-$K$7</f>
        <v>1.9016629794718405</v>
      </c>
      <c r="M35" s="27">
        <f>SQRT((D35*D35)+(H35*H35))</f>
        <v>0.34331366594069879</v>
      </c>
      <c r="N35" s="14"/>
      <c r="O35" s="35">
        <f>POWER(2,-L35)</f>
        <v>0.26763468806015728</v>
      </c>
      <c r="P35" s="26">
        <f>M35/SQRT((COUNT(C33:C35)+COUNT(G33:G35)/2))</f>
        <v>0.16183961417378745</v>
      </c>
    </row>
    <row r="36" spans="2:16" ht="15">
      <c r="B36" s="39" t="s">
        <v>18</v>
      </c>
      <c r="C36" s="42">
        <v>22.944994000000001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4"/>
    </row>
    <row r="37" spans="2:16" ht="15">
      <c r="B37" s="39" t="s">
        <v>18</v>
      </c>
      <c r="C37" s="42">
        <v>22.916060999999999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9" t="s">
        <v>18</v>
      </c>
      <c r="C38" s="42">
        <v>22.823643000000001</v>
      </c>
      <c r="D38" s="4">
        <f>STDEV(C36:C38)</f>
        <v>6.3382792635961818E-2</v>
      </c>
      <c r="E38" s="1">
        <f>AVERAGE(C36:C38)</f>
        <v>22.894899333333331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4.9932326920979797</v>
      </c>
      <c r="L38" s="1">
        <f>K38-$K$7</f>
        <v>6.1374277963663708</v>
      </c>
      <c r="M38" s="27">
        <f>SQRT((D38*D38)+(H38*H38))</f>
        <v>6.6945719088128963E-2</v>
      </c>
      <c r="N38" s="14"/>
      <c r="O38" s="35">
        <f>POWER(2,-L38)</f>
        <v>1.4205291073864274E-2</v>
      </c>
      <c r="P38" s="26">
        <f>M38/SQRT((COUNT(C36:C38)+COUNT(G36:G38)/2))</f>
        <v>3.1558514625750461E-2</v>
      </c>
    </row>
    <row r="39" spans="2:16" ht="15">
      <c r="B39" s="39" t="s">
        <v>19</v>
      </c>
      <c r="C39" s="42" t="s">
        <v>79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4"/>
    </row>
    <row r="40" spans="2:16" ht="15">
      <c r="B40" s="39" t="s">
        <v>19</v>
      </c>
      <c r="C40" s="42">
        <v>18.734707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9" t="s">
        <v>19</v>
      </c>
      <c r="C41" s="42">
        <v>18.421865</v>
      </c>
      <c r="D41" s="4">
        <f>STDEV(C39:C41)</f>
        <v>0.2212126996402547</v>
      </c>
      <c r="E41" s="1">
        <f>AVERAGE(C39:C41)</f>
        <v>18.578285999999999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2.016952661580401</v>
      </c>
      <c r="L41" s="1">
        <f>K41-$K$7</f>
        <v>3.1611477658487921</v>
      </c>
      <c r="M41" s="27">
        <f>SQRT((D41*D41)+(H41*H41))</f>
        <v>0.28367118868099533</v>
      </c>
      <c r="N41" s="14"/>
      <c r="O41" s="35">
        <f>POWER(2,-L41)</f>
        <v>0.11178916230124585</v>
      </c>
      <c r="P41" s="26">
        <f>M41/SQRT((COUNT(C39:C41)+COUNT(G39:G41)/2))</f>
        <v>0.15162862836331295</v>
      </c>
    </row>
    <row r="42" spans="2:16" ht="15">
      <c r="B42" s="31" t="s">
        <v>20</v>
      </c>
      <c r="C42" s="42">
        <v>25.179375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4"/>
    </row>
    <row r="43" spans="2:16" ht="15">
      <c r="B43" s="31" t="s">
        <v>20</v>
      </c>
      <c r="C43" s="42"/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1" t="s">
        <v>20</v>
      </c>
      <c r="C44" s="42">
        <v>25.973082000000002</v>
      </c>
      <c r="D44" s="4">
        <f>STDEV(C42:C44)</f>
        <v>0.56123560197549605</v>
      </c>
      <c r="E44" s="1">
        <f>AVERAGE(C42:C44)</f>
        <v>25.576228499999999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6.4708951717529288</v>
      </c>
      <c r="L44" s="1">
        <f>K44-$K$7</f>
        <v>7.6150902760213199</v>
      </c>
      <c r="M44" s="27">
        <f>SQRT((D44*D44)+(H44*H44))</f>
        <v>0.56171410224514184</v>
      </c>
      <c r="N44" s="14"/>
      <c r="O44" s="47">
        <f>POWER(2,-L44)</f>
        <v>5.1006956094971131E-3</v>
      </c>
      <c r="P44" s="26">
        <f>M44/SQRT((COUNT(C42:C44)+COUNT(G42:G44)/2))</f>
        <v>0.3002488171315183</v>
      </c>
    </row>
    <row r="45" spans="2:16" ht="15">
      <c r="B45" s="31" t="s">
        <v>21</v>
      </c>
      <c r="C45" s="42"/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4"/>
    </row>
    <row r="46" spans="2:16" ht="15">
      <c r="B46" s="31" t="s">
        <v>21</v>
      </c>
      <c r="C46" s="42">
        <v>25.631384000000001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1" t="s">
        <v>21</v>
      </c>
      <c r="C47" s="42">
        <v>24.654129999999999</v>
      </c>
      <c r="D47" s="4">
        <f>STDEV(C45:C47)</f>
        <v>0.69102293034166484</v>
      </c>
      <c r="E47" s="1">
        <f>AVERAGE(C45:C47)</f>
        <v>25.142757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8.2197566643066402</v>
      </c>
      <c r="L47" s="1">
        <f>K47-$K$7</f>
        <v>9.3639517685750313</v>
      </c>
      <c r="M47" s="27">
        <f>SQRT((D47*D47)+(H47*H47))</f>
        <v>0.69272268298858308</v>
      </c>
      <c r="N47" s="14"/>
      <c r="O47" s="47">
        <f>POWER(2,-L47)</f>
        <v>1.5176430580435721E-3</v>
      </c>
      <c r="P47" s="26">
        <f>M47/SQRT((COUNT(C45:C47)+COUNT(G45:G47)/2))</f>
        <v>0.37027584911287076</v>
      </c>
    </row>
    <row r="48" spans="2:16" ht="15">
      <c r="B48" s="39" t="s">
        <v>22</v>
      </c>
      <c r="C48" s="42">
        <v>20.387981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4"/>
    </row>
    <row r="49" spans="2:16" ht="15">
      <c r="B49" s="39" t="s">
        <v>22</v>
      </c>
      <c r="C49" s="42">
        <v>20.119658000000001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9" t="s">
        <v>22</v>
      </c>
      <c r="C50" s="42"/>
      <c r="D50" s="4">
        <f>STDEV(C48:C50)</f>
        <v>0.18973301284870669</v>
      </c>
      <c r="E50" s="1">
        <f>AVERAGE(C48:C50)</f>
        <v>20.253819499999999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1.3808196729329403</v>
      </c>
      <c r="L50" s="1">
        <f>K50-$K$7</f>
        <v>2.5250147772013314</v>
      </c>
      <c r="M50" s="27">
        <f>SQRT((D50*D50)+(H50*H50))</f>
        <v>0.1985209603560539</v>
      </c>
      <c r="N50" s="14"/>
      <c r="O50" s="35">
        <f>POWER(2,-L50)</f>
        <v>0.17373799791188041</v>
      </c>
      <c r="P50" s="26">
        <f>M50/SQRT((COUNT(C48:C50)+COUNT(G48:G50)/2))</f>
        <v>0.10611391682081227</v>
      </c>
    </row>
    <row r="51" spans="2:16" ht="15">
      <c r="B51" s="39" t="s">
        <v>23</v>
      </c>
      <c r="C51" s="42"/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4"/>
    </row>
    <row r="52" spans="2:16" ht="15">
      <c r="B52" s="39" t="s">
        <v>23</v>
      </c>
      <c r="C52" s="42">
        <v>25.331136999999998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9" t="s">
        <v>23</v>
      </c>
      <c r="C53" s="42">
        <v>25.805990000000001</v>
      </c>
      <c r="D53" s="4">
        <f>STDEV(C51:C53)</f>
        <v>0.3357717763667839</v>
      </c>
      <c r="E53" s="1">
        <f>AVERAGE(C51:C53)</f>
        <v>25.5685635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7.5132300445963551</v>
      </c>
      <c r="L53" s="1">
        <f>K53-$K$7</f>
        <v>8.6574251488647462</v>
      </c>
      <c r="M53" s="27">
        <f>SQRT((D53*D53)+(H53*H53))</f>
        <v>0.36211464027153406</v>
      </c>
      <c r="N53" s="14"/>
      <c r="O53" s="35">
        <f>POWER(2,-L53)</f>
        <v>2.4765970140615515E-3</v>
      </c>
      <c r="P53" s="26">
        <f>M53/SQRT((COUNT(C51:C53)+COUNT(G51:G53)/2))</f>
        <v>0.19355841694728199</v>
      </c>
    </row>
    <row r="54" spans="2:16" ht="15">
      <c r="B54" s="39" t="s">
        <v>24</v>
      </c>
      <c r="C54" s="42">
        <v>18.598423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4"/>
    </row>
    <row r="55" spans="2:16" ht="15">
      <c r="B55" s="39" t="s">
        <v>24</v>
      </c>
      <c r="C55" s="42">
        <v>18.697717999999998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9" t="s">
        <v>24</v>
      </c>
      <c r="C56" s="42">
        <v>18.261507000000002</v>
      </c>
      <c r="D56" s="4">
        <f>STDEV(C54:C56)</f>
        <v>0.22863796877808074</v>
      </c>
      <c r="E56" s="1">
        <f>AVERAGE(C54:C56)</f>
        <v>18.519216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1.4515489925537111</v>
      </c>
      <c r="L56" s="1">
        <f>K56-$K$7</f>
        <v>2.5957440968221022</v>
      </c>
      <c r="M56" s="27">
        <f>SQRT((D56*D56)+(H56*H56))</f>
        <v>0.23026220572931808</v>
      </c>
      <c r="N56" s="14"/>
      <c r="O56" s="35">
        <f>POWER(2,-L56)</f>
        <v>0.16542577037223094</v>
      </c>
      <c r="P56" s="26">
        <f>M56/SQRT((COUNT(C54:C56)+COUNT(G54:G56)/2))</f>
        <v>0.10854664474811515</v>
      </c>
    </row>
    <row r="57" spans="2:16" ht="15">
      <c r="B57" s="39" t="s">
        <v>25</v>
      </c>
      <c r="C57" s="42">
        <v>37.109256999999999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4"/>
    </row>
    <row r="58" spans="2:16" ht="15">
      <c r="B58" s="39" t="s">
        <v>25</v>
      </c>
      <c r="C58" s="42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9" t="s">
        <v>25</v>
      </c>
      <c r="C59" s="42" t="s">
        <v>79</v>
      </c>
      <c r="D59" s="4" t="e">
        <f>STDEV(C57:C59)</f>
        <v>#DIV/0!</v>
      </c>
      <c r="E59" s="1">
        <f>AVERAGE(C57:C59)</f>
        <v>37.109256999999999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7.8845904045410151</v>
      </c>
      <c r="L59" s="1">
        <f>K59-$K$7</f>
        <v>9.0287855088094062</v>
      </c>
      <c r="M59" s="27" t="e">
        <f>SQRT((D59*D59)+(H59*H59))</f>
        <v>#DIV/0!</v>
      </c>
      <c r="N59" s="14"/>
      <c r="O59" s="47">
        <f>POWER(2,-L59)</f>
        <v>1.914541291874313E-3</v>
      </c>
      <c r="P59" s="26" t="e">
        <f>M59/SQRT((COUNT(C57:C59)+COUNT(G57:G59)/2))</f>
        <v>#DIV/0!</v>
      </c>
    </row>
    <row r="60" spans="2:16" ht="15">
      <c r="B60" s="31" t="s">
        <v>26</v>
      </c>
      <c r="C60" s="42"/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4"/>
    </row>
    <row r="61" spans="2:16" ht="15">
      <c r="B61" s="31" t="s">
        <v>26</v>
      </c>
      <c r="C61" s="42">
        <v>19.523828999999999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1" t="s">
        <v>26</v>
      </c>
      <c r="C62" s="42">
        <v>18.527367000000002</v>
      </c>
      <c r="D62" s="4">
        <f>STDEV(C60:C62)</f>
        <v>0.70460503739460145</v>
      </c>
      <c r="E62" s="1">
        <f>AVERAGE(C60:C62)</f>
        <v>19.025598000000002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2.6809312010904982</v>
      </c>
      <c r="L62" s="1">
        <f>K62-$K$7</f>
        <v>3.8251263053588893</v>
      </c>
      <c r="M62" s="27">
        <f>SQRT((D62*D62)+(H62*H62))</f>
        <v>0.70570428871846813</v>
      </c>
      <c r="N62" s="14"/>
      <c r="O62" s="47">
        <f>POWER(2,-L62)</f>
        <v>7.0554098145452326E-2</v>
      </c>
      <c r="P62" s="26">
        <f>M62/SQRT((COUNT(C60:C62)+COUNT(G60:G62)/2))</f>
        <v>0.3772148092516438</v>
      </c>
    </row>
    <row r="63" spans="2:16" ht="15">
      <c r="B63" s="39" t="s">
        <v>27</v>
      </c>
      <c r="C63" s="42">
        <v>24.888117000000001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4"/>
    </row>
    <row r="64" spans="2:16" ht="15">
      <c r="B64" s="39" t="s">
        <v>27</v>
      </c>
      <c r="C64" s="42">
        <v>24.916893000000002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9" t="s">
        <v>27</v>
      </c>
      <c r="C65" s="42">
        <v>24.793392000000001</v>
      </c>
      <c r="D65" s="4">
        <f>STDEV(C63:C65)</f>
        <v>6.4618600008047672E-2</v>
      </c>
      <c r="E65" s="1">
        <f>AVERAGE(C63:C65)</f>
        <v>24.866134000000002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6.6274674655761743</v>
      </c>
      <c r="L65" s="1">
        <f>K65-$K$7</f>
        <v>7.7716625698445654</v>
      </c>
      <c r="M65" s="27">
        <f>SQRT((D65*D65)+(H65*H65))</f>
        <v>6.4636656905673329E-2</v>
      </c>
      <c r="N65" s="14"/>
      <c r="O65" s="35">
        <f>POWER(2,-L65)</f>
        <v>4.5761099459149636E-3</v>
      </c>
      <c r="P65" s="26">
        <f>M65/SQRT((COUNT(C63:C65)+COUNT(G63:G65)/2))</f>
        <v>3.0470012274153267E-2</v>
      </c>
    </row>
    <row r="66" spans="2:16" ht="15">
      <c r="B66" s="39" t="s">
        <v>28</v>
      </c>
      <c r="C66" s="42">
        <v>18.002596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4"/>
    </row>
    <row r="67" spans="2:16" ht="15">
      <c r="B67" s="39" t="s">
        <v>28</v>
      </c>
      <c r="C67" s="42">
        <v>17.266819000000002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9" t="s">
        <v>28</v>
      </c>
      <c r="C68" s="42">
        <v>17.934342999999998</v>
      </c>
      <c r="D68" s="4">
        <f>STDEV(C66:C68)</f>
        <v>0.40653301553369015</v>
      </c>
      <c r="E68" s="1">
        <f>AVERAGE(C66:C68)</f>
        <v>17.734586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1.849919239237467</v>
      </c>
      <c r="L68" s="1">
        <f>K68-$K$7</f>
        <v>2.9941143435058581</v>
      </c>
      <c r="M68" s="27">
        <f>SQRT((D68*D68)+(H68*H68))</f>
        <v>0.40753331488306377</v>
      </c>
      <c r="N68" s="14"/>
      <c r="O68" s="35">
        <f>POWER(2,-L68)</f>
        <v>0.12551099490095449</v>
      </c>
      <c r="P68" s="26">
        <f>M68/SQRT((COUNT(C66:C68)+COUNT(G66:G68)/2))</f>
        <v>0.19211304700883131</v>
      </c>
    </row>
    <row r="69" spans="2:16" ht="15">
      <c r="B69" s="39" t="s">
        <v>29</v>
      </c>
      <c r="C69" s="42">
        <v>30.068743000000001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4"/>
    </row>
    <row r="70" spans="2:16" ht="15">
      <c r="B70" s="39" t="s">
        <v>29</v>
      </c>
      <c r="C70" s="42">
        <v>27.529202999999999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9" t="s">
        <v>29</v>
      </c>
      <c r="C71" s="42">
        <v>26.296896</v>
      </c>
      <c r="D71" s="4">
        <f>STDEV(C69:C71)</f>
        <v>1.9233076433260563</v>
      </c>
      <c r="E71" s="1">
        <f>AVERAGE(C69:C71)</f>
        <v>27.964947333333331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9.2546144628499327</v>
      </c>
      <c r="L71" s="1">
        <f>K71-$K$7</f>
        <v>10.398809567118324</v>
      </c>
      <c r="M71" s="27">
        <f>SQRT((D71*D71)+(H71*H71))</f>
        <v>1.923599388002363</v>
      </c>
      <c r="N71" s="14"/>
      <c r="O71" s="47">
        <f>POWER(2,-L71)</f>
        <v>7.407069184052447E-4</v>
      </c>
      <c r="P71" s="26">
        <f>M71/SQRT((COUNT(C69:C71)+COUNT(G69:G71)/2))</f>
        <v>0.90679344769517578</v>
      </c>
    </row>
    <row r="72" spans="2:16" ht="15">
      <c r="B72" s="39" t="s">
        <v>30</v>
      </c>
      <c r="C72" s="42">
        <v>26.413568000000001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4"/>
    </row>
    <row r="73" spans="2:16" ht="15">
      <c r="B73" s="39" t="s">
        <v>30</v>
      </c>
      <c r="C73" s="42">
        <v>26.343703999999999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9" t="s">
        <v>30</v>
      </c>
      <c r="C74" s="42"/>
      <c r="D74" s="4">
        <f>STDEV(C72:C74)</f>
        <v>4.9401308160818787E-2</v>
      </c>
      <c r="E74" s="1">
        <f>AVERAGE(C72:C74)</f>
        <v>26.378636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5.3829688603108714</v>
      </c>
      <c r="L74" s="1">
        <f>K74-$K$7</f>
        <v>6.5271639645792625</v>
      </c>
      <c r="M74" s="27">
        <f>SQRT((D74*D74)+(H74*H74))</f>
        <v>6.2328407110324495E-2</v>
      </c>
      <c r="N74" s="14"/>
      <c r="O74" s="35">
        <f>POWER(2,-L74)</f>
        <v>1.0842460784419925E-2</v>
      </c>
      <c r="P74" s="26">
        <f>M74/SQRT((COUNT(C72:C74)+COUNT(G72:G74)/2))</f>
        <v>3.3315934981457011E-2</v>
      </c>
    </row>
    <row r="75" spans="2:16" ht="15">
      <c r="B75" s="39" t="s">
        <v>31</v>
      </c>
      <c r="C75" s="42"/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4"/>
    </row>
    <row r="76" spans="2:16" ht="15">
      <c r="B76" s="39" t="s">
        <v>31</v>
      </c>
      <c r="C76" s="42">
        <v>24.230284000000001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9" t="s">
        <v>31</v>
      </c>
      <c r="C77" s="42">
        <v>24.398417999999999</v>
      </c>
      <c r="D77" s="4">
        <f>STDEV(C75:C77)</f>
        <v>0.11888869154801789</v>
      </c>
      <c r="E77" s="1">
        <f>AVERAGE(C75:C77)</f>
        <v>24.314351000000002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6.0760176158040373</v>
      </c>
      <c r="L77" s="1">
        <f>K77-$K$7</f>
        <v>7.2202127200724284</v>
      </c>
      <c r="M77" s="27">
        <f>SQRT((D77*D77)+(H77*H77))</f>
        <v>0.12995724845541479</v>
      </c>
      <c r="N77" s="14"/>
      <c r="O77" s="35">
        <f>POWER(2,-L77)</f>
        <v>6.7065535426353712E-3</v>
      </c>
      <c r="P77" s="26">
        <f>M77/SQRT((COUNT(C75:C77)+COUNT(G75:G77)/2))</f>
        <v>6.9465071235431303E-2</v>
      </c>
    </row>
    <row r="78" spans="2:16" ht="15">
      <c r="B78" s="39" t="s">
        <v>32</v>
      </c>
      <c r="C78" s="42">
        <v>18.891966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4"/>
    </row>
    <row r="79" spans="2:16" ht="15">
      <c r="B79" s="39" t="s">
        <v>32</v>
      </c>
      <c r="C79" s="42">
        <v>18.843734999999999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9" t="s">
        <v>32</v>
      </c>
      <c r="C80" s="42">
        <v>18.820416999999999</v>
      </c>
      <c r="D80" s="4">
        <f>STDEV(C78:C80)</f>
        <v>3.6490222174349315E-2</v>
      </c>
      <c r="E80" s="1">
        <f>AVERAGE(C78:C80)</f>
        <v>18.852039333333334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7.9705552408853464E-2</v>
      </c>
      <c r="L80" s="1">
        <f>K80-$K$7</f>
        <v>1.2239006566772446</v>
      </c>
      <c r="M80" s="27">
        <f>SQRT((D80*D80)+(H80*H80))</f>
        <v>7.1427354830504358E-2</v>
      </c>
      <c r="N80" s="14"/>
      <c r="O80" s="35">
        <f>POWER(2,-L80)</f>
        <v>0.42812362165564349</v>
      </c>
      <c r="P80" s="26">
        <f>M80/SQRT((COUNT(C78:C80)+COUNT(G78:G80)/2))</f>
        <v>3.3671177975244895E-2</v>
      </c>
    </row>
    <row r="81" spans="2:16" ht="15">
      <c r="B81" s="39" t="s">
        <v>33</v>
      </c>
      <c r="C81" s="42">
        <v>25.211607000000001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4"/>
    </row>
    <row r="82" spans="2:16" ht="15">
      <c r="B82" s="39" t="s">
        <v>33</v>
      </c>
      <c r="C82" s="42">
        <v>25.442501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9" t="s">
        <v>33</v>
      </c>
      <c r="C83" s="42">
        <v>25.684215999999999</v>
      </c>
      <c r="D83" s="4">
        <f>STDEV(C81:C83)</f>
        <v>0.23632514584145958</v>
      </c>
      <c r="E83" s="1">
        <f>AVERAGE(C81:C83)</f>
        <v>25.446107999999999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6.654441333333331</v>
      </c>
      <c r="L83" s="1">
        <f>K83-$K$7</f>
        <v>7.7986364376017221</v>
      </c>
      <c r="M83" s="27">
        <f>SQRT((D83*D83)+(H83*H83))</f>
        <v>0.28236485202727785</v>
      </c>
      <c r="N83" s="14"/>
      <c r="O83" s="35">
        <f>POWER(2,-L83)</f>
        <v>4.4913459368232248E-3</v>
      </c>
      <c r="P83" s="26">
        <f>M83/SQRT((COUNT(C81:C83)+COUNT(G81:G83)/2))</f>
        <v>0.13310806775814948</v>
      </c>
    </row>
    <row r="84" spans="2:16" ht="15">
      <c r="B84" s="39" t="s">
        <v>34</v>
      </c>
      <c r="C84" s="42">
        <v>18.692083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4"/>
    </row>
    <row r="85" spans="2:16" ht="15">
      <c r="B85" s="39" t="s">
        <v>34</v>
      </c>
      <c r="C85" s="42">
        <v>18.579315000000001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9" t="s">
        <v>34</v>
      </c>
      <c r="C86" s="42">
        <v>19.190902999999999</v>
      </c>
      <c r="D86" s="4">
        <f>STDEV(C84:C86)</f>
        <v>0.32546835380400768</v>
      </c>
      <c r="E86" s="1">
        <f>AVERAGE(C84:C86)</f>
        <v>18.820767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1.5802665498657227</v>
      </c>
      <c r="L86" s="1">
        <f>K86-$K$7</f>
        <v>2.7244616541341138</v>
      </c>
      <c r="M86" s="27">
        <f>SQRT((D86*D86)+(H86*H86))</f>
        <v>0.32547526804063409</v>
      </c>
      <c r="N86" s="14"/>
      <c r="O86" s="35">
        <f>POWER(2,-L86)</f>
        <v>0.15130571078724109</v>
      </c>
      <c r="P86" s="26">
        <f>M86/SQRT((COUNT(C84:C86)+COUNT(G84:G86)/2))</f>
        <v>0.16273763402031705</v>
      </c>
    </row>
    <row r="87" spans="2:16" ht="15">
      <c r="B87" s="39" t="s">
        <v>35</v>
      </c>
      <c r="C87" s="42" t="s">
        <v>79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4"/>
    </row>
    <row r="88" spans="2:16" ht="15">
      <c r="B88" s="39" t="s">
        <v>35</v>
      </c>
      <c r="C88" s="42">
        <v>1.3213379000000001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9" t="s">
        <v>35</v>
      </c>
      <c r="C89" s="42">
        <v>31.580725000000001</v>
      </c>
      <c r="D89" s="4">
        <f>STDEV(C87:C89)</f>
        <v>21.396617812958738</v>
      </c>
      <c r="E89" s="1">
        <f>AVERAGE(C87:C89)</f>
        <v>16.451031450000002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-15.926302508943685</v>
      </c>
      <c r="L89" s="1">
        <f>K89-$K$7</f>
        <v>-14.782107404675294</v>
      </c>
      <c r="M89" s="27">
        <f>SQRT((D89*D89)+(H89*H89))</f>
        <v>21.514722184600803</v>
      </c>
      <c r="N89" s="14"/>
      <c r="O89" s="47">
        <f>POWER(2,-L89)</f>
        <v>28174.597984414911</v>
      </c>
      <c r="P89" s="26">
        <f>M89/SQRT((COUNT(C87:C89)+COUNT(G87:G89)/2))</f>
        <v>11.500102740914398</v>
      </c>
    </row>
    <row r="90" spans="2:16" ht="15">
      <c r="B90" s="31" t="s">
        <v>36</v>
      </c>
      <c r="C90" s="42"/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4"/>
    </row>
    <row r="91" spans="2:16" ht="15">
      <c r="B91" s="31" t="s">
        <v>36</v>
      </c>
      <c r="C91" s="42">
        <v>30.188939999999999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1" t="s">
        <v>36</v>
      </c>
      <c r="C92" s="42">
        <v>31.189983000000002</v>
      </c>
      <c r="D92" s="4">
        <f>STDEV(C90:C92)</f>
        <v>0.70784429355943257</v>
      </c>
      <c r="E92" s="1">
        <f>AVERAGE(C90:C92)</f>
        <v>30.6894615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1.0954610015462229</v>
      </c>
      <c r="L92" s="1">
        <f>K92-$K$7</f>
        <v>2.2396561058146141</v>
      </c>
      <c r="M92" s="27">
        <f>SQRT((D92*D92)+(H92*H92))</f>
        <v>0.83663884918128428</v>
      </c>
      <c r="N92" s="14"/>
      <c r="O92" s="47">
        <f>POWER(2,-L92)</f>
        <v>0.21173679362378298</v>
      </c>
      <c r="P92" s="26">
        <f>M92/SQRT((COUNT(C90:C92)+COUNT(G90:G92)/2))</f>
        <v>0.4472022757287431</v>
      </c>
    </row>
    <row r="93" spans="2:16" ht="15">
      <c r="B93" s="39" t="s">
        <v>37</v>
      </c>
      <c r="C93" s="42">
        <v>23.486249999999998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4"/>
    </row>
    <row r="94" spans="2:16" ht="15">
      <c r="B94" s="39" t="s">
        <v>37</v>
      </c>
      <c r="C94" s="42">
        <v>23.383804000000001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9" t="s">
        <v>37</v>
      </c>
      <c r="C95" s="42">
        <v>23.425395999999999</v>
      </c>
      <c r="D95" s="4">
        <f>STDEV(C93:C95)</f>
        <v>5.1523921137013436E-2</v>
      </c>
      <c r="E95" s="1">
        <f>AVERAGE(C93:C95)</f>
        <v>23.431816666666663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5.180482794189448</v>
      </c>
      <c r="L95" s="1">
        <f>K95-$K$7</f>
        <v>6.3246778984578391</v>
      </c>
      <c r="M95" s="27">
        <f>SQRT((D95*D95)+(H95*H95))</f>
        <v>5.2839763349144468E-2</v>
      </c>
      <c r="N95" s="14"/>
      <c r="O95" s="35">
        <f>POWER(2,-L95)</f>
        <v>1.2476197458849403E-2</v>
      </c>
      <c r="P95" s="26">
        <f>M95/SQRT((COUNT(C93:C95)+COUNT(G93:G95)/2))</f>
        <v>2.4908903320314969E-2</v>
      </c>
    </row>
    <row r="96" spans="2:16" ht="15">
      <c r="B96" s="39" t="s">
        <v>38</v>
      </c>
      <c r="C96" s="42">
        <v>20.826155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4"/>
    </row>
    <row r="97" spans="2:16" ht="15">
      <c r="B97" s="39" t="s">
        <v>38</v>
      </c>
      <c r="C97" s="42">
        <v>21.344017000000001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9" t="s">
        <v>38</v>
      </c>
      <c r="C98" s="42"/>
      <c r="D98" s="4">
        <f>STDEV(C96:C98)</f>
        <v>0.36618373191878628</v>
      </c>
      <c r="E98" s="1">
        <f>AVERAGE(C96:C98)</f>
        <v>21.085086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3.7307527582194027</v>
      </c>
      <c r="L98" s="1">
        <f>K98-$K$7</f>
        <v>4.8749478624877938</v>
      </c>
      <c r="M98" s="27">
        <f>SQRT((D98*D98)+(H98*H98))</f>
        <v>0.36668768900277898</v>
      </c>
      <c r="N98" s="14"/>
      <c r="O98" s="35">
        <f>POWER(2,-L98)</f>
        <v>3.407959822509897E-2</v>
      </c>
      <c r="P98" s="26">
        <f>M98/SQRT((COUNT(C96:C98)+COUNT(G96:G98)/2))</f>
        <v>0.1960028143137591</v>
      </c>
    </row>
    <row r="99" spans="2:16" ht="15">
      <c r="B99" s="39" t="s">
        <v>39</v>
      </c>
      <c r="C99" s="42"/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4"/>
    </row>
    <row r="100" spans="2:16" ht="15">
      <c r="B100" s="39" t="s">
        <v>39</v>
      </c>
      <c r="C100" s="42">
        <v>26.271329999999999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9" t="s">
        <v>39</v>
      </c>
      <c r="C101" s="42">
        <v>26.780455</v>
      </c>
      <c r="D101" s="4">
        <f>STDEV(C99:C101)</f>
        <v>0.3600057399720194</v>
      </c>
      <c r="E101" s="1">
        <f>AVERAGE(C99:C101)</f>
        <v>26.525892499999998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7.5802258689371733</v>
      </c>
      <c r="L101" s="1">
        <f>K101-$K$7</f>
        <v>8.7244209732055644</v>
      </c>
      <c r="M101" s="27">
        <f>SQRT((D101*D101)+(H101*H101))</f>
        <v>0.36183074256826364</v>
      </c>
      <c r="N101" s="14"/>
      <c r="O101" s="35">
        <f>POWER(2,-L101)</f>
        <v>2.3642183960359059E-3</v>
      </c>
      <c r="P101" s="26">
        <f>M101/SQRT((COUNT(C99:C101)+COUNT(G99:G101)/2))</f>
        <v>0.19340666724177771</v>
      </c>
    </row>
    <row r="102" spans="2:16" ht="15">
      <c r="B102" s="39" t="s">
        <v>40</v>
      </c>
      <c r="C102" s="42">
        <v>18.432925999999998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4"/>
    </row>
    <row r="103" spans="2:16" ht="15">
      <c r="B103" s="39" t="s">
        <v>40</v>
      </c>
      <c r="C103" s="42">
        <v>18.460996999999999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9" t="s">
        <v>40</v>
      </c>
      <c r="C104" s="42">
        <v>18.723896</v>
      </c>
      <c r="D104" s="4">
        <f>STDEV(C102:C104)</f>
        <v>0.16050306650374449</v>
      </c>
      <c r="E104" s="1">
        <f>AVERAGE(C102:C104)</f>
        <v>18.539272999999998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0.87027301017252512</v>
      </c>
      <c r="L104" s="1">
        <f>K104-$K$7</f>
        <v>2.0144681144409162</v>
      </c>
      <c r="M104" s="27">
        <f>SQRT((D104*D104)+(H104*H104))</f>
        <v>0.16497647384168473</v>
      </c>
      <c r="N104" s="14"/>
      <c r="O104" s="35">
        <f>POWER(2,-L104)</f>
        <v>0.24750539633121679</v>
      </c>
      <c r="P104" s="26">
        <f>M104/SQRT((COUNT(C102:C104)+COUNT(G102:G104)/2))</f>
        <v>7.7770655593133578E-2</v>
      </c>
    </row>
    <row r="105" spans="2:16" ht="15">
      <c r="B105" s="31" t="s">
        <v>41</v>
      </c>
      <c r="C105" s="42"/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4"/>
    </row>
    <row r="106" spans="2:16" ht="15">
      <c r="B106" s="31" t="s">
        <v>41</v>
      </c>
      <c r="C106" s="42">
        <v>25.85183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4"/>
    </row>
    <row r="107" spans="2:16" ht="15.75">
      <c r="B107" s="31" t="s">
        <v>41</v>
      </c>
      <c r="C107" s="42">
        <v>24.819566999999999</v>
      </c>
      <c r="D107" s="4">
        <f>STDEV(C105:C107)</f>
        <v>0.72992016726795184</v>
      </c>
      <c r="E107" s="1">
        <f>AVERAGE(C105:C107)</f>
        <v>25.335698499999999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6.5223649886474604</v>
      </c>
      <c r="L107" s="1">
        <f>K107-$K$7</f>
        <v>7.6665600929158515</v>
      </c>
      <c r="M107" s="27">
        <f>SQRT((D107*D107)+(H107*H107))</f>
        <v>0.73019501770989725</v>
      </c>
      <c r="N107" s="14"/>
      <c r="O107" s="47">
        <f>POWER(2,-L107)</f>
        <v>4.9219301770783569E-3</v>
      </c>
      <c r="P107" s="26">
        <f>M107/SQRT((COUNT(C105:C107)+COUNT(G105:G107)/2))</f>
        <v>0.39030565454282373</v>
      </c>
    </row>
    <row r="108" spans="2:16" ht="15">
      <c r="B108" s="39" t="s">
        <v>42</v>
      </c>
      <c r="C108" s="42">
        <v>18.769136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4"/>
    </row>
    <row r="109" spans="2:16" ht="15">
      <c r="B109" s="39" t="s">
        <v>42</v>
      </c>
      <c r="C109" s="42">
        <v>18.502115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4"/>
    </row>
    <row r="110" spans="2:16" ht="15.75">
      <c r="B110" s="39" t="s">
        <v>42</v>
      </c>
      <c r="C110" s="42">
        <v>18.842623</v>
      </c>
      <c r="D110" s="4">
        <f>STDEV(C108:C110)</f>
        <v>0.17918624001951039</v>
      </c>
      <c r="E110" s="1">
        <f>AVERAGE(C108:C110)</f>
        <v>18.704624666666664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1.3291531697589676E-2</v>
      </c>
      <c r="L110" s="1">
        <f>K110-$K$7</f>
        <v>1.1574866359659808</v>
      </c>
      <c r="M110" s="27">
        <f>SQRT((D110*D110)+(H110*H110))</f>
        <v>0.19159353930700593</v>
      </c>
      <c r="N110" s="14"/>
      <c r="O110" s="35">
        <f>POWER(2,-L110)</f>
        <v>0.44829284051120805</v>
      </c>
      <c r="P110" s="26">
        <f>M110/SQRT((COUNT(C108:C110)+COUNT(G108:G110)/2))</f>
        <v>9.0318060583676835E-2</v>
      </c>
    </row>
    <row r="111" spans="2:16" ht="15">
      <c r="B111" s="31" t="s">
        <v>43</v>
      </c>
      <c r="C111" s="42"/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4"/>
    </row>
    <row r="112" spans="2:16" ht="15">
      <c r="B112" s="31" t="s">
        <v>43</v>
      </c>
      <c r="C112" s="42">
        <v>27.366534999999999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4"/>
    </row>
    <row r="113" spans="2:16" ht="15.75">
      <c r="B113" s="31" t="s">
        <v>43</v>
      </c>
      <c r="C113" s="42">
        <v>28.081866999999999</v>
      </c>
      <c r="D113" s="4">
        <f>STDEV(C111:C113)</f>
        <v>0.5058161079996194</v>
      </c>
      <c r="E113" s="1">
        <f>AVERAGE(C111:C113)</f>
        <v>27.724201000000001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6.4242011271565751</v>
      </c>
      <c r="L113" s="1">
        <f>K113-$K$7</f>
        <v>7.5683962314249662</v>
      </c>
      <c r="M113" s="27">
        <f>SQRT((D113*D113)+(H113*H113))</f>
        <v>0.50902158853306312</v>
      </c>
      <c r="N113" s="14"/>
      <c r="O113" s="47">
        <f>POWER(2,-L113)</f>
        <v>5.2684846041587052E-3</v>
      </c>
      <c r="P113" s="26">
        <f>M113/SQRT((COUNT(C111:C113)+COUNT(G111:G113)/2))</f>
        <v>0.27208348382316305</v>
      </c>
    </row>
    <row r="114" spans="2:16" ht="15">
      <c r="B114" s="39" t="s">
        <v>44</v>
      </c>
      <c r="C114" s="42">
        <v>19.388987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4"/>
    </row>
    <row r="115" spans="2:16" ht="15">
      <c r="B115" s="39" t="s">
        <v>44</v>
      </c>
      <c r="C115" s="42">
        <v>18.68956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4"/>
    </row>
    <row r="116" spans="2:16" ht="15.75">
      <c r="B116" s="39" t="s">
        <v>44</v>
      </c>
      <c r="C116" s="42">
        <v>19.396059999999999</v>
      </c>
      <c r="D116" s="4">
        <f>STDEV(C114:C116)</f>
        <v>0.40587157362448456</v>
      </c>
      <c r="E116" s="1">
        <f>AVERAGE(C114:C116)</f>
        <v>19.158202333333332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1.5125355751139296</v>
      </c>
      <c r="L116" s="1">
        <f>K116-$K$7</f>
        <v>2.6567306793823207</v>
      </c>
      <c r="M116" s="27">
        <f>SQRT((D116*D116)+(H116*H116))</f>
        <v>0.42013454176721265</v>
      </c>
      <c r="N116" s="14"/>
      <c r="O116" s="35">
        <f>POWER(2,-L116)</f>
        <v>0.15857852540583525</v>
      </c>
      <c r="P116" s="26">
        <f>M116/SQRT((COUNT(C114:C116)+COUNT(G114:G116)/2))</f>
        <v>0.19805332232953257</v>
      </c>
    </row>
    <row r="117" spans="2:16" ht="15">
      <c r="B117" s="31" t="s">
        <v>45</v>
      </c>
      <c r="C117" s="42"/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4"/>
    </row>
    <row r="118" spans="2:16" ht="15">
      <c r="B118" s="31" t="s">
        <v>45</v>
      </c>
      <c r="C118" s="42">
        <v>34.088158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4"/>
    </row>
    <row r="119" spans="2:16" ht="15.75">
      <c r="B119" s="31" t="s">
        <v>45</v>
      </c>
      <c r="C119" s="42">
        <v>37.209372999999999</v>
      </c>
      <c r="D119" s="4">
        <f>STDEV(C117:C119)</f>
        <v>2.2070322920413354</v>
      </c>
      <c r="E119" s="1">
        <f>AVERAGE(C117:C119)</f>
        <v>35.648765499999996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16.835431988647457</v>
      </c>
      <c r="L119" s="1">
        <f>K119-$K$7</f>
        <v>17.979627092915848</v>
      </c>
      <c r="M119" s="27">
        <f>SQRT((D119*D119)+(H119*H119))</f>
        <v>2.2072376125712081</v>
      </c>
      <c r="N119" s="14"/>
      <c r="O119" s="47">
        <f>POWER(2,-L119)</f>
        <v>3.8689483695921454E-6</v>
      </c>
      <c r="P119" s="26">
        <f>M119/SQRT((COUNT(C117:C119)+COUNT(G117:G119)/2))</f>
        <v>1.1798181310631914</v>
      </c>
    </row>
    <row r="120" spans="2:16" ht="15">
      <c r="B120" s="39" t="s">
        <v>46</v>
      </c>
      <c r="C120" s="42">
        <v>19.005928000000001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4"/>
    </row>
    <row r="121" spans="2:16" ht="15">
      <c r="B121" s="39" t="s">
        <v>46</v>
      </c>
      <c r="C121" s="42"/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4"/>
    </row>
    <row r="122" spans="2:16" ht="15.75">
      <c r="B122" s="39" t="s">
        <v>46</v>
      </c>
      <c r="C122" s="42">
        <v>18.890419999999999</v>
      </c>
      <c r="D122" s="4">
        <f>STDEV(C120:C122)</f>
        <v>8.1676490081297112E-2</v>
      </c>
      <c r="E122" s="1">
        <f>AVERAGE(C120:C122)</f>
        <v>18.948174000000002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0.59684101761881792</v>
      </c>
      <c r="L122" s="1">
        <f>K122-$K$7</f>
        <v>1.741036121887209</v>
      </c>
      <c r="M122" s="27">
        <f>SQRT((D122*D122)+(H122*H122))</f>
        <v>8.6760331890246234E-2</v>
      </c>
      <c r="N122" s="14"/>
      <c r="O122" s="35">
        <f>POWER(2,-L122)</f>
        <v>0.29915475054180013</v>
      </c>
      <c r="P122" s="26">
        <f>M122/SQRT((COUNT(C120:C122)+COUNT(G120:G122)/2))</f>
        <v>4.6375348099442652E-2</v>
      </c>
    </row>
    <row r="123" spans="2:16" ht="15">
      <c r="B123" s="39" t="s">
        <v>47</v>
      </c>
      <c r="C123" s="42">
        <v>27.003637000000001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4"/>
    </row>
    <row r="124" spans="2:16" ht="15">
      <c r="B124" s="39" t="s">
        <v>47</v>
      </c>
      <c r="C124" s="42">
        <v>27.391096000000001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4"/>
    </row>
    <row r="125" spans="2:16" ht="15.75">
      <c r="B125" s="39" t="s">
        <v>47</v>
      </c>
      <c r="C125" s="42"/>
      <c r="D125" s="4">
        <f>STDEV(C123:C125)</f>
        <v>0.2739748863321349</v>
      </c>
      <c r="E125" s="1">
        <f>AVERAGE(C123:C125)</f>
        <v>27.197366500000001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7.3360339245198567</v>
      </c>
      <c r="L125" s="1">
        <f>K125-$K$7</f>
        <v>8.4802290287882478</v>
      </c>
      <c r="M125" s="27">
        <f>SQRT((D125*D125)+(H125*H125))</f>
        <v>0.275613078922955</v>
      </c>
      <c r="N125" s="14"/>
      <c r="O125" s="35">
        <f>POWER(2,-L125)</f>
        <v>2.8002492670773571E-3</v>
      </c>
      <c r="P125" s="26">
        <f>M125/SQRT((COUNT(C123:C125)+COUNT(G123:G125)/2))</f>
        <v>0.14732138752051199</v>
      </c>
    </row>
    <row r="126" spans="2:16" ht="15">
      <c r="B126" s="39" t="s">
        <v>48</v>
      </c>
      <c r="C126" s="42">
        <v>17.925877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4"/>
    </row>
    <row r="127" spans="2:16" ht="15">
      <c r="B127" s="39" t="s">
        <v>48</v>
      </c>
      <c r="C127" s="42">
        <v>18.303404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4"/>
    </row>
    <row r="128" spans="2:16" ht="15.75">
      <c r="B128" s="39" t="s">
        <v>48</v>
      </c>
      <c r="C128" s="42">
        <v>18.094411999999998</v>
      </c>
      <c r="D128" s="4">
        <f>STDEV(C126:C128)</f>
        <v>0.18912444669157458</v>
      </c>
      <c r="E128" s="1">
        <f>AVERAGE(C126:C128)</f>
        <v>18.107897666666666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0.97256428755696689</v>
      </c>
      <c r="L128" s="1">
        <f>K128-$K$7</f>
        <v>2.116759391825358</v>
      </c>
      <c r="M128" s="27">
        <f>SQRT((D128*D128)+(H128*H128))</f>
        <v>0.19006419634882238</v>
      </c>
      <c r="N128" s="14"/>
      <c r="O128" s="35">
        <f>POWER(2,-L128)</f>
        <v>0.23056422905408933</v>
      </c>
      <c r="P128" s="26">
        <f>M128/SQRT((COUNT(C126:C128)+COUNT(G126:G128)/2))</f>
        <v>8.9597121399349181E-2</v>
      </c>
    </row>
    <row r="129" spans="2:16" ht="15">
      <c r="B129" s="31" t="s">
        <v>49</v>
      </c>
      <c r="C129" s="42">
        <v>25.547308000000001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4"/>
    </row>
    <row r="130" spans="2:16" ht="15">
      <c r="B130" s="31" t="s">
        <v>49</v>
      </c>
      <c r="C130" s="42"/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4"/>
    </row>
    <row r="131" spans="2:16" ht="15.75">
      <c r="B131" s="31" t="s">
        <v>49</v>
      </c>
      <c r="C131" s="42">
        <v>24.884765999999999</v>
      </c>
      <c r="D131" s="4">
        <f t="shared" ref="D131" si="0">STDEV(C129:C131)</f>
        <v>0.46848794102105079</v>
      </c>
      <c r="E131" s="1">
        <f t="shared" ref="E131" si="1">AVERAGE(C129:C131)</f>
        <v>25.216037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5.8987037785644532</v>
      </c>
      <c r="L131" s="1">
        <f t="shared" ref="L131" si="5">K131-$K$7</f>
        <v>7.0428988828328443</v>
      </c>
      <c r="M131" s="27">
        <f t="shared" ref="M131" si="6">SQRT((D131*D131)+(H131*H131))</f>
        <v>0.49317486817834921</v>
      </c>
      <c r="N131" s="14"/>
      <c r="O131" s="47">
        <f t="shared" ref="O131" si="7">POWER(2,-L131)</f>
        <v>7.5836133049223091E-3</v>
      </c>
      <c r="P131" s="26">
        <f t="shared" ref="P131" si="8">M131/SQRT((COUNT(C129:C131)+COUNT(G129:G131)/2))</f>
        <v>0.26361305549868358</v>
      </c>
    </row>
    <row r="132" spans="2:16" ht="15">
      <c r="B132" s="39" t="s">
        <v>50</v>
      </c>
      <c r="C132" s="42"/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4"/>
    </row>
    <row r="133" spans="2:16" ht="15">
      <c r="B133" s="39" t="s">
        <v>50</v>
      </c>
      <c r="C133" s="42">
        <v>18.789021999999999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4"/>
    </row>
    <row r="134" spans="2:16" ht="15.75">
      <c r="B134" s="39" t="s">
        <v>50</v>
      </c>
      <c r="C134" s="42">
        <v>18.956083</v>
      </c>
      <c r="D134" s="4">
        <f t="shared" ref="D134" si="9">STDEV(C132:C134)</f>
        <v>0.11812996597180606</v>
      </c>
      <c r="E134" s="1">
        <f t="shared" ref="E134" si="10">AVERAGE(C132:C134)</f>
        <v>18.872552499999998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2.0025529323323532</v>
      </c>
      <c r="L134" s="1">
        <f t="shared" ref="L134" si="14">K134-$K$7</f>
        <v>3.1467480366007443</v>
      </c>
      <c r="M134" s="27">
        <f t="shared" ref="M134" si="15">SQRT((D134*D134)+(H134*H134))</f>
        <v>0.11833718917047358</v>
      </c>
      <c r="N134" s="14"/>
      <c r="O134" s="35">
        <f t="shared" ref="O134" si="16">POWER(2,-L134)</f>
        <v>0.11291053161397695</v>
      </c>
      <c r="P134" s="26">
        <f t="shared" ref="P134" si="17">M134/SQRT((COUNT(C132:C134)+COUNT(G132:G134)/2))</f>
        <v>6.3253888284252532E-2</v>
      </c>
    </row>
    <row r="135" spans="2:16" ht="15">
      <c r="B135" s="39" t="s">
        <v>51</v>
      </c>
      <c r="C135" s="42"/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4"/>
    </row>
    <row r="136" spans="2:16" ht="15">
      <c r="B136" s="39" t="s">
        <v>51</v>
      </c>
      <c r="C136" s="42">
        <v>28.511679999999998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4"/>
    </row>
    <row r="137" spans="2:16" ht="15.75">
      <c r="B137" s="39" t="s">
        <v>51</v>
      </c>
      <c r="C137" s="42">
        <v>28.823188999999999</v>
      </c>
      <c r="D137" s="4">
        <f t="shared" ref="D137" si="18">STDEV(C135:C137)</f>
        <v>0.22027012630061427</v>
      </c>
      <c r="E137" s="1">
        <f t="shared" ref="E137" si="19">AVERAGE(C135:C137)</f>
        <v>28.667434499999999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9.8447676960042294</v>
      </c>
      <c r="L137" s="1">
        <f t="shared" ref="L137" si="23">K137-$K$7</f>
        <v>10.988962800272621</v>
      </c>
      <c r="M137" s="27">
        <f t="shared" ref="M137" si="24">SQRT((D137*D137)+(H137*H137))</f>
        <v>0.23272573477566197</v>
      </c>
      <c r="N137" s="14"/>
      <c r="O137" s="35">
        <f t="shared" ref="O137" si="25">POWER(2,-L137)</f>
        <v>4.9203112450340496E-4</v>
      </c>
      <c r="P137" s="26">
        <f t="shared" ref="P137" si="26">M137/SQRT((COUNT(C135:C137)+COUNT(G135:G137)/2))</f>
        <v>0.12439713780224983</v>
      </c>
    </row>
    <row r="138" spans="2:16" ht="15">
      <c r="B138" s="39" t="s">
        <v>52</v>
      </c>
      <c r="C138" s="42">
        <v>16.960701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4"/>
    </row>
    <row r="139" spans="2:16" ht="15">
      <c r="B139" s="39" t="s">
        <v>52</v>
      </c>
      <c r="C139" s="42"/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4"/>
    </row>
    <row r="140" spans="2:16" ht="15.75">
      <c r="B140" s="39" t="s">
        <v>52</v>
      </c>
      <c r="C140" s="42">
        <v>16.608506999999999</v>
      </c>
      <c r="D140" s="4">
        <f t="shared" ref="D140" si="27">STDEV(C138:C140)</f>
        <v>0.24903876569298461</v>
      </c>
      <c r="E140" s="1">
        <f t="shared" ref="E140" si="28">AVERAGE(C138:C140)</f>
        <v>16.784604000000002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0.11893741979980632</v>
      </c>
      <c r="L140" s="1">
        <f t="shared" ref="L140" si="32">K140-$K$7</f>
        <v>1.2631325240681974</v>
      </c>
      <c r="M140" s="27">
        <f t="shared" ref="M140" si="33">SQRT((D140*D140)+(H140*H140))</f>
        <v>0.25725594585565176</v>
      </c>
      <c r="N140" s="14"/>
      <c r="O140" s="35">
        <f t="shared" ref="O140" si="34">POWER(2,-L140)</f>
        <v>0.41663832997296457</v>
      </c>
      <c r="P140" s="26">
        <f t="shared" ref="P140" si="35">M140/SQRT((COUNT(C138:C140)+COUNT(G138:G140)/2))</f>
        <v>0.13750908715747379</v>
      </c>
    </row>
    <row r="141" spans="2:16" ht="15">
      <c r="B141" s="31" t="s">
        <v>53</v>
      </c>
      <c r="C141" s="42">
        <v>29.784185000000001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4"/>
    </row>
    <row r="142" spans="2:16" ht="15">
      <c r="B142" s="31" t="s">
        <v>53</v>
      </c>
      <c r="C142" s="42"/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4"/>
    </row>
    <row r="143" spans="2:16" ht="15.75">
      <c r="B143" s="31" t="s">
        <v>53</v>
      </c>
      <c r="C143" s="42">
        <v>28.713135000000001</v>
      </c>
      <c r="D143" s="4">
        <f t="shared" ref="D143" si="36">STDEV(C141:C143)</f>
        <v>0.7573467179898743</v>
      </c>
      <c r="E143" s="1">
        <f t="shared" ref="E143" si="37">AVERAGE(C141:C143)</f>
        <v>29.248660000000001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9.5483267226155597</v>
      </c>
      <c r="L143" s="1">
        <f t="shared" ref="L143" si="41">K143-$K$7</f>
        <v>10.692521826883951</v>
      </c>
      <c r="M143" s="27">
        <f t="shared" ref="M143" si="42">SQRT((D143*D143)+(H143*H143))</f>
        <v>0.75746379087168814</v>
      </c>
      <c r="N143" s="14"/>
      <c r="O143" s="47">
        <f t="shared" ref="O143" si="43">POWER(2,-L143)</f>
        <v>6.0426884141323459E-4</v>
      </c>
      <c r="P143" s="26">
        <f t="shared" ref="P143" si="44">M143/SQRT((COUNT(C141:C143)+COUNT(G141:G143)/2))</f>
        <v>0.40488142690412054</v>
      </c>
    </row>
    <row r="144" spans="2:16" ht="15">
      <c r="B144" s="31" t="s">
        <v>54</v>
      </c>
      <c r="C144" s="42">
        <v>17.459146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4"/>
    </row>
    <row r="145" spans="2:16" ht="15">
      <c r="B145" s="31" t="s">
        <v>54</v>
      </c>
      <c r="C145" s="42"/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4"/>
    </row>
    <row r="146" spans="2:16" ht="15.75">
      <c r="B146" s="31" t="s">
        <v>54</v>
      </c>
      <c r="C146" s="42">
        <v>20.555426000000001</v>
      </c>
      <c r="D146" s="4">
        <f t="shared" ref="D146" si="45">STDEV(C144:C146)</f>
        <v>2.1894005844523048</v>
      </c>
      <c r="E146" s="1">
        <f t="shared" ref="E146" si="46">AVERAGE(C144:C146)</f>
        <v>19.007286000000001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2.1522864577636724</v>
      </c>
      <c r="L146" s="1">
        <f t="shared" ref="L146" si="50">K146-$K$7</f>
        <v>3.2964815620320636</v>
      </c>
      <c r="M146" s="27">
        <f t="shared" ref="M146" si="51">SQRT((D146*D146)+(H146*H146))</f>
        <v>2.1897063544449527</v>
      </c>
      <c r="N146" s="14"/>
      <c r="O146" s="47">
        <f t="shared" ref="O146" si="52">POWER(2,-L146)</f>
        <v>0.1017794664025562</v>
      </c>
      <c r="P146" s="26">
        <f t="shared" ref="P146" si="53">M146/SQRT((COUNT(C144:C146)+COUNT(G144:G146)/2))</f>
        <v>1.1704472794249707</v>
      </c>
    </row>
    <row r="147" spans="2:16" ht="15">
      <c r="B147" s="31" t="s">
        <v>55</v>
      </c>
      <c r="C147" s="42">
        <v>26.167300999999998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4"/>
    </row>
    <row r="148" spans="2:16" ht="15">
      <c r="B148" s="31" t="s">
        <v>55</v>
      </c>
      <c r="C148" s="42"/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4"/>
    </row>
    <row r="149" spans="2:16" ht="15.75">
      <c r="B149" s="31" t="s">
        <v>55</v>
      </c>
      <c r="C149" s="42">
        <v>24.692226000000002</v>
      </c>
      <c r="D149" s="4">
        <f t="shared" ref="D149" si="54">STDEV(C147:C149)</f>
        <v>1.0430355352587339</v>
      </c>
      <c r="E149" s="1">
        <f t="shared" ref="E149" si="55">AVERAGE(C147:C149)</f>
        <v>25.4297635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6.5437631846516915</v>
      </c>
      <c r="L149" s="1">
        <f t="shared" ref="L149" si="59">K149-$K$7</f>
        <v>7.6879582889200826</v>
      </c>
      <c r="M149" s="27">
        <f t="shared" ref="M149" si="60">SQRT((D149*D149)+(H149*H149))</f>
        <v>1.0508083035501459</v>
      </c>
      <c r="N149" s="14"/>
      <c r="O149" s="47">
        <f t="shared" ref="O149" si="61">POWER(2,-L149)</f>
        <v>4.8494663441176495E-3</v>
      </c>
      <c r="P149" s="26">
        <f t="shared" ref="P149" si="62">M149/SQRT((COUNT(C147:C149)+COUNT(G147:G149)/2))</f>
        <v>0.56168066443739961</v>
      </c>
    </row>
    <row r="150" spans="2:16" ht="15">
      <c r="B150" s="39" t="s">
        <v>56</v>
      </c>
      <c r="C150" s="42">
        <v>20.201986000000002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4"/>
    </row>
    <row r="151" spans="2:16" ht="15">
      <c r="B151" s="39" t="s">
        <v>56</v>
      </c>
      <c r="C151" s="42">
        <v>20.302040000000002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4"/>
    </row>
    <row r="152" spans="2:16" ht="15.75">
      <c r="B152" s="39" t="s">
        <v>56</v>
      </c>
      <c r="C152" s="42">
        <v>20.287970000000001</v>
      </c>
      <c r="D152" s="4">
        <f t="shared" ref="D152" si="63">STDEV(C150:C152)</f>
        <v>5.416335795843287E-2</v>
      </c>
      <c r="E152" s="1">
        <f t="shared" ref="E152" si="64">AVERAGE(C150:C152)</f>
        <v>20.263998666666669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2.6073315930989622</v>
      </c>
      <c r="L152" s="1">
        <f t="shared" ref="L152" si="68">K152-$K$7</f>
        <v>3.7515266973673533</v>
      </c>
      <c r="M152" s="27">
        <f t="shared" ref="M152" si="69">SQRT((D152*D152)+(H152*H152))</f>
        <v>0.1000399245265325</v>
      </c>
      <c r="N152" s="14"/>
      <c r="O152" s="35">
        <f t="shared" ref="O152" si="70">POWER(2,-L152)</f>
        <v>7.4246833173151838E-2</v>
      </c>
      <c r="P152" s="26">
        <f t="shared" ref="P152" si="71">M152/SQRT((COUNT(C150:C152)+COUNT(G150:G152)/2))</f>
        <v>4.7159272681401035E-2</v>
      </c>
    </row>
    <row r="153" spans="2:16" ht="15">
      <c r="B153" s="39" t="s">
        <v>57</v>
      </c>
      <c r="C153" s="42">
        <v>24.890557999999999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4"/>
    </row>
    <row r="154" spans="2:16" ht="15">
      <c r="B154" s="39" t="s">
        <v>57</v>
      </c>
      <c r="C154" s="42">
        <v>24.78885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4"/>
    </row>
    <row r="155" spans="2:16" ht="15.75">
      <c r="B155" s="39" t="s">
        <v>57</v>
      </c>
      <c r="C155" s="42">
        <v>25.110695</v>
      </c>
      <c r="D155" s="4">
        <f t="shared" ref="D155" si="72">STDEV(C153:C155)</f>
        <v>0.16451394067547184</v>
      </c>
      <c r="E155" s="1">
        <f t="shared" ref="E155" si="73">AVERAGE(C153:C155)</f>
        <v>24.930034333333328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6.9390344757486915</v>
      </c>
      <c r="L155" s="1">
        <f t="shared" ref="L155" si="77">K155-$K$7</f>
        <v>8.0832295800170826</v>
      </c>
      <c r="M155" s="27">
        <f t="shared" ref="M155" si="78">SQRT((D155*D155)+(H155*H155))</f>
        <v>0.16471741838186507</v>
      </c>
      <c r="N155" s="14"/>
      <c r="O155" s="35">
        <f t="shared" ref="O155" si="79">POWER(2,-L155)</f>
        <v>3.6872741995641043E-3</v>
      </c>
      <c r="P155" s="26">
        <f t="shared" ref="P155" si="80">M155/SQRT((COUNT(C153:C155)+COUNT(G153:G155)/2))</f>
        <v>7.7648535678238984E-2</v>
      </c>
    </row>
    <row r="156" spans="2:16" ht="15">
      <c r="B156" s="39" t="s">
        <v>58</v>
      </c>
      <c r="C156" s="42">
        <v>18.467396000000001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4"/>
    </row>
    <row r="157" spans="2:16" ht="15">
      <c r="B157" s="39" t="s">
        <v>58</v>
      </c>
      <c r="C157" s="42">
        <v>18.188245999999999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4"/>
    </row>
    <row r="158" spans="2:16" ht="15.75">
      <c r="B158" s="39" t="s">
        <v>58</v>
      </c>
      <c r="C158" s="42">
        <v>18.105861999999998</v>
      </c>
      <c r="D158" s="4">
        <f t="shared" ref="D158" si="81">STDEV(C156:C158)</f>
        <v>0.18948116841873003</v>
      </c>
      <c r="E158" s="1">
        <f t="shared" ref="E158" si="82">AVERAGE(C156:C158)</f>
        <v>18.253834666666666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0.11516851371256465</v>
      </c>
      <c r="L158" s="1">
        <f t="shared" ref="L158" si="86">K158-$K$7</f>
        <v>1.2593636179809558</v>
      </c>
      <c r="M158" s="27">
        <f t="shared" ref="M158" si="87">SQRT((D158*D158)+(H158*H158))</f>
        <v>0.18962448501797269</v>
      </c>
      <c r="N158" s="14"/>
      <c r="O158" s="35">
        <f t="shared" ref="O158" si="88">POWER(2,-L158)</f>
        <v>0.41772818165579134</v>
      </c>
      <c r="P158" s="26">
        <f t="shared" ref="P158" si="89">M158/SQRT((COUNT(C156:C158)+COUNT(G156:G158)/2))</f>
        <v>8.9389839490143591E-2</v>
      </c>
    </row>
    <row r="159" spans="2:16" ht="15">
      <c r="B159" s="39" t="s">
        <v>59</v>
      </c>
      <c r="C159" s="42">
        <v>28.674313999999999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4"/>
    </row>
    <row r="160" spans="2:16" ht="15">
      <c r="B160" s="39" t="s">
        <v>59</v>
      </c>
      <c r="C160" s="42" t="s">
        <v>79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4"/>
    </row>
    <row r="161" spans="2:16" ht="15.75">
      <c r="B161" s="39" t="s">
        <v>59</v>
      </c>
      <c r="C161" s="42">
        <v>31.664594999999998</v>
      </c>
      <c r="D161" s="4">
        <f t="shared" ref="D161" si="90">STDEV(C159:C161)</f>
        <v>2.1144479727532004</v>
      </c>
      <c r="E161" s="1">
        <f t="shared" ref="E161" si="91">AVERAGE(C159:C161)</f>
        <v>30.169454500000001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7.111121420979817</v>
      </c>
      <c r="L161" s="1">
        <f t="shared" ref="L161" si="95">K161-$K$7</f>
        <v>8.2553165252482081</v>
      </c>
      <c r="M161" s="27">
        <f t="shared" ref="M161" si="96">SQRT((D161*D161)+(H161*H161))</f>
        <v>2.1164273446840158</v>
      </c>
      <c r="N161" s="14"/>
      <c r="O161" s="47">
        <f t="shared" ref="O161" si="97">POWER(2,-L161)</f>
        <v>3.2726691470500355E-3</v>
      </c>
      <c r="P161" s="26">
        <f t="shared" ref="P161" si="98">M161/SQRT((COUNT(C159:C161)+COUNT(G159:G161)/2))</f>
        <v>1.1312780011153294</v>
      </c>
    </row>
    <row r="162" spans="2:16" ht="15">
      <c r="B162" s="39" t="s">
        <v>60</v>
      </c>
      <c r="C162" s="42">
        <v>18.025547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4"/>
    </row>
    <row r="163" spans="2:16" ht="15">
      <c r="B163" s="39" t="s">
        <v>60</v>
      </c>
      <c r="C163" s="42">
        <v>17.916879999999999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4"/>
    </row>
    <row r="164" spans="2:16" ht="15.75">
      <c r="B164" s="39" t="s">
        <v>60</v>
      </c>
      <c r="C164" s="42">
        <v>17.835702999999999</v>
      </c>
      <c r="D164" s="4">
        <f t="shared" ref="D164" si="99">STDEV(C162:C164)</f>
        <v>9.5253142165145452E-2</v>
      </c>
      <c r="E164" s="1">
        <f t="shared" ref="E164" si="100">AVERAGE(C162:C164)</f>
        <v>17.926043333333329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1.2607105391438758</v>
      </c>
      <c r="L164" s="1">
        <f t="shared" ref="L164" si="104">K164-$K$7</f>
        <v>2.4049056434122669</v>
      </c>
      <c r="M164" s="27">
        <f t="shared" ref="M164" si="105">SQRT((D164*D164)+(H164*H164))</f>
        <v>9.6713398480633317E-2</v>
      </c>
      <c r="N164" s="14"/>
      <c r="O164" s="35">
        <f t="shared" ref="O164" si="106">POWER(2,-L164)</f>
        <v>0.18882142227951665</v>
      </c>
      <c r="P164" s="26">
        <f t="shared" ref="P164" si="107">M164/SQRT((COUNT(C162:C164)+COUNT(G162:G164)/2))</f>
        <v>4.5591133264835042E-2</v>
      </c>
    </row>
    <row r="165" spans="2:16" ht="15">
      <c r="B165" s="31" t="s">
        <v>61</v>
      </c>
      <c r="C165" s="42"/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4"/>
    </row>
    <row r="166" spans="2:16" ht="15">
      <c r="B166" s="31" t="s">
        <v>61</v>
      </c>
      <c r="C166" s="42">
        <v>24.774809999999999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4"/>
    </row>
    <row r="167" spans="2:16" ht="15.75">
      <c r="B167" s="31" t="s">
        <v>61</v>
      </c>
      <c r="C167" s="42">
        <v>25.420960999999998</v>
      </c>
      <c r="D167" s="4">
        <f t="shared" ref="D167" si="108">STDEV(C165:C167)</f>
        <v>0.45689775377075753</v>
      </c>
      <c r="E167" s="1">
        <f t="shared" ref="E167" si="109">AVERAGE(C165:C167)</f>
        <v>25.097885499999997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7.1885519530436177</v>
      </c>
      <c r="L167" s="1">
        <f t="shared" ref="L167" si="113">K167-$K$7</f>
        <v>8.3327470573120088</v>
      </c>
      <c r="M167" s="27">
        <f t="shared" ref="M167" si="114">SQRT((D167*D167)+(H167*H167))</f>
        <v>0.45880489426585558</v>
      </c>
      <c r="N167" s="14"/>
      <c r="O167" s="47">
        <f t="shared" ref="O167" si="115">POWER(2,-L167)</f>
        <v>3.1016528595073679E-3</v>
      </c>
      <c r="P167" s="26">
        <f t="shared" ref="P167" si="116">M167/SQRT((COUNT(C165:C167)+COUNT(G165:G167)/2))</f>
        <v>0.24524153167398224</v>
      </c>
    </row>
    <row r="168" spans="2:16" ht="15">
      <c r="B168" s="39" t="s">
        <v>62</v>
      </c>
      <c r="C168" s="42">
        <v>18.407675000000001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4"/>
    </row>
    <row r="169" spans="2:16" ht="15">
      <c r="B169" s="39" t="s">
        <v>62</v>
      </c>
      <c r="C169" s="42">
        <v>18.574560000000002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4"/>
    </row>
    <row r="170" spans="2:16" ht="15.75">
      <c r="B170" s="39" t="s">
        <v>62</v>
      </c>
      <c r="C170" s="42">
        <v>18.450690999999999</v>
      </c>
      <c r="D170" s="4">
        <f t="shared" ref="D170" si="117">STDEV(C168:C170)</f>
        <v>8.6645358254208368E-2</v>
      </c>
      <c r="E170" s="1">
        <f t="shared" ref="E170" si="118">AVERAGE(C168:C170)</f>
        <v>18.477641999999999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1.6123084428710932</v>
      </c>
      <c r="L170" s="1">
        <f t="shared" ref="L170" si="122">K170-$K$7</f>
        <v>2.7565035471394843</v>
      </c>
      <c r="M170" s="27">
        <f t="shared" ref="M170" si="123">SQRT((D170*D170)+(H170*H170))</f>
        <v>8.8146286210583111E-2</v>
      </c>
      <c r="N170" s="14"/>
      <c r="O170" s="35">
        <f t="shared" ref="O170" si="124">POWER(2,-L170)</f>
        <v>0.14798229187005962</v>
      </c>
      <c r="P170" s="26">
        <f t="shared" ref="P170" si="125">M170/SQRT((COUNT(C168:C170)+COUNT(G168:G170)/2))</f>
        <v>4.1552557810609056E-2</v>
      </c>
    </row>
    <row r="171" spans="2:16" ht="15">
      <c r="B171" s="39" t="s">
        <v>63</v>
      </c>
      <c r="C171" s="42">
        <v>26.882940000000001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4"/>
    </row>
    <row r="172" spans="2:16" ht="15">
      <c r="B172" s="39" t="s">
        <v>63</v>
      </c>
      <c r="C172" s="42">
        <v>25.677209999999999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4"/>
    </row>
    <row r="173" spans="2:16" ht="15.75">
      <c r="B173" s="39" t="s">
        <v>63</v>
      </c>
      <c r="C173" s="42"/>
      <c r="D173" s="4">
        <f t="shared" ref="D173" si="126">STDEV(C171:C173)</f>
        <v>0.85257985928020552</v>
      </c>
      <c r="E173" s="1">
        <f t="shared" ref="E173" si="127">AVERAGE(C171:C173)</f>
        <v>26.280075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8.5094076059977226</v>
      </c>
      <c r="L173" s="1">
        <f t="shared" ref="L173" si="131">K173-$K$7</f>
        <v>9.6536027102661137</v>
      </c>
      <c r="M173" s="27">
        <f t="shared" ref="M173" si="132">SQRT((D173*D173)+(H173*H173))</f>
        <v>0.85318155027423759</v>
      </c>
      <c r="N173" s="14"/>
      <c r="O173" s="47">
        <f t="shared" ref="O173" si="133">POWER(2,-L173)</f>
        <v>1.2415837446676412E-3</v>
      </c>
      <c r="P173" s="26">
        <f t="shared" ref="P173" si="134">M173/SQRT((COUNT(C171:C173)+COUNT(G171:G173)/2))</f>
        <v>0.45604472140612057</v>
      </c>
    </row>
    <row r="174" spans="2:16" ht="15">
      <c r="B174" s="39" t="s">
        <v>64</v>
      </c>
      <c r="C174" s="42">
        <v>17.617567000000001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4"/>
    </row>
    <row r="175" spans="2:16" ht="15">
      <c r="B175" s="39" t="s">
        <v>64</v>
      </c>
      <c r="C175" s="42"/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4"/>
    </row>
    <row r="176" spans="2:16" ht="15.75">
      <c r="B176" s="39" t="s">
        <v>64</v>
      </c>
      <c r="C176" s="42">
        <v>17.565702000000002</v>
      </c>
      <c r="D176" s="4">
        <f t="shared" ref="D176" si="135">STDEV(C174:C176)</f>
        <v>3.6674093206239849E-2</v>
      </c>
      <c r="E176" s="1">
        <f t="shared" ref="E176" si="136">AVERAGE(C174:C176)</f>
        <v>17.591634500000001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0.86596781807454448</v>
      </c>
      <c r="L176" s="1">
        <f t="shared" ref="L176" si="140">K176-$K$7</f>
        <v>2.0101629223429356</v>
      </c>
      <c r="M176" s="27">
        <f t="shared" ref="M176" si="141">SQRT((D176*D176)+(H176*H176))</f>
        <v>6.8156462555625172E-2</v>
      </c>
      <c r="N176" s="14"/>
      <c r="O176" s="35">
        <f t="shared" ref="O176" si="142">POWER(2,-L176)</f>
        <v>0.24824508816632498</v>
      </c>
      <c r="P176" s="26">
        <f t="shared" ref="P176" si="143">M176/SQRT((COUNT(C174:C176)+COUNT(G174:G176)/2))</f>
        <v>3.6431161653948066E-2</v>
      </c>
    </row>
    <row r="177" spans="2:16" ht="15">
      <c r="B177" s="39" t="s">
        <v>65</v>
      </c>
      <c r="C177" s="42">
        <v>21.295532000000001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4"/>
    </row>
    <row r="178" spans="2:16" ht="15">
      <c r="B178" s="39" t="s">
        <v>65</v>
      </c>
      <c r="C178" s="42">
        <v>20.975003999999998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4"/>
    </row>
    <row r="179" spans="2:16" ht="15.75">
      <c r="B179" s="39" t="s">
        <v>65</v>
      </c>
      <c r="C179" s="42"/>
      <c r="D179" s="4">
        <f t="shared" ref="D179" si="144">STDEV(C177:C179)</f>
        <v>0.22664752236039235</v>
      </c>
      <c r="E179" s="1">
        <f t="shared" ref="E179" si="145">AVERAGE(C177:C179)</f>
        <v>21.135268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3.1389345598551444</v>
      </c>
      <c r="L179" s="1">
        <f t="shared" ref="L179" si="149">K179-$K$7</f>
        <v>4.2831296641235355</v>
      </c>
      <c r="M179" s="27">
        <f t="shared" ref="M179" si="150">SQRT((D179*D179)+(H179*H179))</f>
        <v>0.22858134785698808</v>
      </c>
      <c r="N179" s="14"/>
      <c r="O179" s="35">
        <f t="shared" ref="O179" si="151">POWER(2,-L179)</f>
        <v>5.136289519038463E-2</v>
      </c>
      <c r="P179" s="26">
        <f t="shared" ref="P179" si="152">M179/SQRT((COUNT(C177:C179)+COUNT(G177:G179)/2))</f>
        <v>0.12218186981254904</v>
      </c>
    </row>
    <row r="180" spans="2:16" ht="15">
      <c r="B180" s="39" t="s">
        <v>66</v>
      </c>
      <c r="C180" s="42">
        <v>17.804613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4"/>
    </row>
    <row r="181" spans="2:16" ht="15">
      <c r="B181" s="39" t="s">
        <v>66</v>
      </c>
      <c r="C181" s="42">
        <v>16.784426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4"/>
    </row>
    <row r="182" spans="2:16" ht="15.75">
      <c r="B182" s="39" t="s">
        <v>66</v>
      </c>
      <c r="C182" s="42"/>
      <c r="D182" s="4">
        <f t="shared" ref="D182" si="153">STDEV(C180:C182)</f>
        <v>0.72138114577828583</v>
      </c>
      <c r="E182" s="1">
        <f t="shared" ref="E182" si="154">AVERAGE(C180:C182)</f>
        <v>17.2945195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0.68201930926513654</v>
      </c>
      <c r="L182" s="1">
        <f t="shared" ref="L182" si="158">K182-$K$7</f>
        <v>1.8262144135335276</v>
      </c>
      <c r="M182" s="27">
        <f t="shared" ref="M182" si="159">SQRT((D182*D182)+(H182*H182))</f>
        <v>0.72145913047115118</v>
      </c>
      <c r="N182" s="14"/>
      <c r="O182" s="47">
        <f t="shared" ref="O182" si="160">POWER(2,-L182)</f>
        <v>0.28200361983313393</v>
      </c>
      <c r="P182" s="26">
        <f t="shared" ref="P182" si="161">M182/SQRT((COUNT(C180:C182)+COUNT(G180:G182)/2))</f>
        <v>0.41653462318683249</v>
      </c>
    </row>
    <row r="183" spans="2:16" ht="15">
      <c r="B183" s="39" t="s">
        <v>67</v>
      </c>
      <c r="C183" s="42">
        <v>25.262718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4"/>
    </row>
    <row r="184" spans="2:16" ht="15">
      <c r="B184" s="39" t="s">
        <v>67</v>
      </c>
      <c r="C184" s="42" t="s">
        <v>79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4"/>
    </row>
    <row r="185" spans="2:16" ht="15.75">
      <c r="B185" s="39" t="s">
        <v>67</v>
      </c>
      <c r="C185" s="42">
        <v>25.992695000000001</v>
      </c>
      <c r="D185" s="4">
        <f t="shared" ref="D185" si="162">STDEV(C183:C185)</f>
        <v>0.51617168680976688</v>
      </c>
      <c r="E185" s="1">
        <f t="shared" ref="E185" si="163">AVERAGE(C183:C185)</f>
        <v>25.627706500000002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6.9353726427815765</v>
      </c>
      <c r="L185" s="1">
        <f t="shared" ref="L185" si="167">K185-$K$7</f>
        <v>8.0795677470499676</v>
      </c>
      <c r="M185" s="27">
        <f t="shared" ref="M185" si="168">SQRT((D185*D185)+(H185*H185))</f>
        <v>0.51933952790081472</v>
      </c>
      <c r="N185" s="14"/>
      <c r="O185" s="47">
        <f t="shared" ref="O185" si="169">POWER(2,-L185)</f>
        <v>3.6966450866144323E-3</v>
      </c>
      <c r="P185" s="26">
        <f t="shared" ref="P185" si="170">M185/SQRT((COUNT(C183:C185)+COUNT(G183:G185)/2))</f>
        <v>0.27759865440196785</v>
      </c>
    </row>
    <row r="186" spans="2:16" ht="15">
      <c r="B186" s="31" t="s">
        <v>68</v>
      </c>
      <c r="C186" s="42"/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4"/>
    </row>
    <row r="187" spans="2:16" ht="15">
      <c r="B187" s="31" t="s">
        <v>68</v>
      </c>
      <c r="C187" s="42">
        <v>19.664755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4"/>
    </row>
    <row r="188" spans="2:16" ht="15.75">
      <c r="B188" s="31" t="s">
        <v>68</v>
      </c>
      <c r="C188" s="42">
        <v>18.420666000000001</v>
      </c>
      <c r="D188" s="4">
        <f t="shared" ref="D188" si="171">STDEV(C186:C188)</f>
        <v>0.87970376829966745</v>
      </c>
      <c r="E188" s="1">
        <f t="shared" ref="E188" si="172">AVERAGE(C186:C188)</f>
        <v>19.042710499999998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1.8827106525878889</v>
      </c>
      <c r="L188" s="1">
        <f t="shared" ref="L188" si="176">K188-$K$7</f>
        <v>3.02690575685628</v>
      </c>
      <c r="M188" s="27">
        <f t="shared" ref="M188" si="177">SQRT((D188*D188)+(H188*H188))</f>
        <v>0.87998564305602256</v>
      </c>
      <c r="N188" s="14"/>
      <c r="O188" s="47">
        <f t="shared" ref="O188" si="178">POWER(2,-L188)</f>
        <v>0.1226903973927497</v>
      </c>
      <c r="P188" s="26">
        <f t="shared" ref="P188" si="179">M188/SQRT((COUNT(C186:C188)+COUNT(G186:G188)/2))</f>
        <v>0.47037211165651199</v>
      </c>
    </row>
    <row r="189" spans="2:16" ht="15">
      <c r="B189" s="39" t="s">
        <v>69</v>
      </c>
      <c r="C189" s="42">
        <v>27.776599999999998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4"/>
    </row>
    <row r="190" spans="2:16" ht="15">
      <c r="B190" s="39" t="s">
        <v>69</v>
      </c>
      <c r="C190" s="42" t="s">
        <v>79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4"/>
    </row>
    <row r="191" spans="2:16" ht="15.75">
      <c r="B191" s="39" t="s">
        <v>69</v>
      </c>
      <c r="C191" s="42">
        <v>22.915050000000001</v>
      </c>
      <c r="D191" s="4">
        <f t="shared" ref="D191" si="180">STDEV(C189:C191)</f>
        <v>3.4376349720775083</v>
      </c>
      <c r="E191" s="1">
        <f t="shared" ref="E191" si="181">AVERAGE(C189:C191)</f>
        <v>25.345824999999998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7.2494918141682909</v>
      </c>
      <c r="L191" s="1">
        <f t="shared" ref="L191" si="185">K191-$K$7</f>
        <v>8.393686918436682</v>
      </c>
      <c r="M191" s="27">
        <f t="shared" ref="M191" si="186">SQRT((D191*D191)+(H191*H191))</f>
        <v>3.4376382208409315</v>
      </c>
      <c r="N191" s="14"/>
      <c r="O191" s="47">
        <f t="shared" ref="O191" si="187">POWER(2,-L191)</f>
        <v>2.9733666320018366E-3</v>
      </c>
      <c r="P191" s="26">
        <f t="shared" ref="P191" si="188">M191/SQRT((COUNT(C189:C191)+COUNT(G189:G191)/2))</f>
        <v>1.8374949202951287</v>
      </c>
    </row>
    <row r="192" spans="2:16" ht="15">
      <c r="B192" s="39" t="s">
        <v>70</v>
      </c>
      <c r="C192" s="42">
        <v>17.403777999999999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4"/>
    </row>
    <row r="193" spans="2:16" ht="15">
      <c r="B193" s="39" t="s">
        <v>70</v>
      </c>
      <c r="C193" s="42">
        <v>17.474888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4"/>
    </row>
    <row r="194" spans="2:16" ht="15.75">
      <c r="B194" s="39" t="s">
        <v>70</v>
      </c>
      <c r="C194" s="42">
        <v>17.363039000000001</v>
      </c>
      <c r="D194" s="4">
        <f t="shared" ref="D194" si="189">STDEV(C192:C194)</f>
        <v>5.6607562836897621E-2</v>
      </c>
      <c r="E194" s="1">
        <f t="shared" ref="E194" si="190">AVERAGE(C192:C194)</f>
        <v>17.413901666666664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0.51756860799153515</v>
      </c>
      <c r="L194" s="1">
        <f t="shared" ref="L194" si="194">K194-$K$7</f>
        <v>1.6617637122599263</v>
      </c>
      <c r="M194" s="27">
        <f t="shared" ref="M194" si="195">SQRT((D194*D194)+(H194*H194))</f>
        <v>5.9688669754634119E-2</v>
      </c>
      <c r="N194" s="14"/>
      <c r="O194" s="35">
        <f t="shared" ref="O194" si="196">POWER(2,-L194)</f>
        <v>0.31605253414774176</v>
      </c>
      <c r="P194" s="26">
        <f t="shared" ref="P194" si="197">M194/SQRT((COUNT(C192:C194)+COUNT(G192:G194)/2))</f>
        <v>2.8137508762337445E-2</v>
      </c>
    </row>
    <row r="195" spans="2:16" ht="15">
      <c r="B195" s="31" t="s">
        <v>71</v>
      </c>
      <c r="C195" s="42">
        <v>27.596788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4"/>
    </row>
    <row r="196" spans="2:16" ht="15">
      <c r="B196" s="31" t="s">
        <v>71</v>
      </c>
      <c r="C196" s="42">
        <v>26.855958999999999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4"/>
    </row>
    <row r="197" spans="2:16" ht="15.75">
      <c r="B197" s="31" t="s">
        <v>71</v>
      </c>
      <c r="C197" s="42"/>
      <c r="D197" s="4">
        <f t="shared" ref="D197" si="198">STDEV(C195:C197)</f>
        <v>0.52384520959944958</v>
      </c>
      <c r="E197" s="1">
        <f t="shared" ref="E197" si="199">AVERAGE(C195:C197)</f>
        <v>27.226373500000001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9.4247072402343761</v>
      </c>
      <c r="L197" s="1">
        <f t="shared" ref="L197" si="203">K197-$K$7</f>
        <v>10.568902344502767</v>
      </c>
      <c r="M197" s="27">
        <f t="shared" ref="M197" si="204">SQRT((D197*D197)+(H197*H197))</f>
        <v>0.53846075736739674</v>
      </c>
      <c r="N197" s="14"/>
      <c r="O197" s="47">
        <f t="shared" ref="O197" si="205">POWER(2,-L197)</f>
        <v>6.5832958584185054E-4</v>
      </c>
      <c r="P197" s="26">
        <f t="shared" ref="P197" si="206">M197/SQRT((COUNT(C195:C197)+COUNT(G195:G197)/2))</f>
        <v>0.28781938147023012</v>
      </c>
    </row>
    <row r="198" spans="2:16" ht="15">
      <c r="B198" s="39" t="s">
        <v>72</v>
      </c>
      <c r="C198" s="42">
        <v>19.305655000000002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4"/>
    </row>
    <row r="199" spans="2:16" ht="15">
      <c r="B199" s="39" t="s">
        <v>72</v>
      </c>
      <c r="C199" s="42">
        <v>19.341332999999999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4"/>
    </row>
    <row r="200" spans="2:16" ht="15.75">
      <c r="B200" s="39" t="s">
        <v>72</v>
      </c>
      <c r="C200" s="42">
        <v>19.227260000000001</v>
      </c>
      <c r="D200" s="4">
        <f t="shared" ref="D200" si="207">STDEV(C198:C200)</f>
        <v>5.8354298667706465E-2</v>
      </c>
      <c r="E200" s="1">
        <f t="shared" ref="E200" si="208">AVERAGE(C198:C200)</f>
        <v>19.291416000000002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1.0659158931884782</v>
      </c>
      <c r="L200" s="1">
        <f t="shared" ref="L200" si="212">K200-$K$7</f>
        <v>2.2101109974568693</v>
      </c>
      <c r="M200" s="27">
        <f t="shared" ref="M200" si="213">SQRT((D200*D200)+(H200*H200))</f>
        <v>5.8461350601457157E-2</v>
      </c>
      <c r="N200" s="14"/>
      <c r="O200" s="35">
        <f t="shared" ref="O200" si="214">POWER(2,-L200)</f>
        <v>0.21611767961727907</v>
      </c>
      <c r="P200" s="26">
        <f t="shared" ref="P200" si="215">M200/SQRT((COUNT(C198:C200)+COUNT(G198:G200)/2))</f>
        <v>2.9230675300728579E-2</v>
      </c>
    </row>
    <row r="201" spans="2:16" ht="15">
      <c r="B201" s="39" t="s">
        <v>73</v>
      </c>
      <c r="C201" s="42"/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4"/>
    </row>
    <row r="202" spans="2:16" ht="15">
      <c r="B202" s="39" t="s">
        <v>73</v>
      </c>
      <c r="C202" s="42">
        <v>23.964770000000001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4"/>
    </row>
    <row r="203" spans="2:16" ht="15.75">
      <c r="B203" s="39" t="s">
        <v>73</v>
      </c>
      <c r="C203" s="42">
        <v>24.464856999999999</v>
      </c>
      <c r="D203" s="4">
        <f t="shared" ref="D203" si="216">STDEV(C201:C203)</f>
        <v>0.35361490888335273</v>
      </c>
      <c r="E203" s="1">
        <f t="shared" ref="E203" si="217">AVERAGE(C201:C203)</f>
        <v>24.214813499999998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5.2778132253417951</v>
      </c>
      <c r="L203" s="1">
        <f t="shared" ref="L203" si="221">K203-$K$7</f>
        <v>6.4220083296101862</v>
      </c>
      <c r="M203" s="27">
        <f t="shared" ref="M203" si="222">SQRT((D203*D203)+(H203*H203))</f>
        <v>0.35413342947500104</v>
      </c>
      <c r="N203" s="14"/>
      <c r="O203" s="35">
        <f t="shared" ref="O203" si="223">POWER(2,-L203)</f>
        <v>1.166226378553256E-2</v>
      </c>
      <c r="P203" s="26">
        <f t="shared" ref="P203" si="224">M203/SQRT((COUNT(C201:C203)+COUNT(G201:G203)/2))</f>
        <v>0.18929228032838946</v>
      </c>
    </row>
    <row r="204" spans="2:16" ht="15">
      <c r="B204" s="39" t="s">
        <v>74</v>
      </c>
      <c r="C204" s="42"/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4"/>
    </row>
    <row r="205" spans="2:16" ht="15">
      <c r="B205" s="39" t="s">
        <v>74</v>
      </c>
      <c r="C205" s="42">
        <v>18.932634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4"/>
    </row>
    <row r="206" spans="2:16" ht="15.75">
      <c r="B206" s="39" t="s">
        <v>74</v>
      </c>
      <c r="C206" s="42">
        <v>18.925356000000001</v>
      </c>
      <c r="D206" s="4">
        <f t="shared" ref="D206" si="225">STDEV(C204:C206)</f>
        <v>5.1463231534753049E-3</v>
      </c>
      <c r="E206" s="1">
        <f t="shared" ref="E206" si="226">AVERAGE(C204:C206)</f>
        <v>18.928995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0.76099509663899667</v>
      </c>
      <c r="L206" s="1">
        <f t="shared" ref="L206" si="230">K206-$K$7</f>
        <v>1.9051902009073878</v>
      </c>
      <c r="M206" s="27">
        <f t="shared" ref="M206" si="231">SQRT((D206*D206)+(H206*H206))</f>
        <v>2.6561064856996944E-2</v>
      </c>
      <c r="N206" s="14"/>
      <c r="O206" s="35">
        <f t="shared" ref="O206" si="232">POWER(2,-L206)</f>
        <v>0.26698115163811004</v>
      </c>
      <c r="P206" s="26">
        <f t="shared" ref="P206" si="233">M206/SQRT((COUNT(C204:C206)+COUNT(G204:G206)/2))</f>
        <v>1.4197486360394909E-2</v>
      </c>
    </row>
    <row r="207" spans="2:16" ht="15">
      <c r="B207" s="31" t="s">
        <v>75</v>
      </c>
      <c r="C207" s="42"/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4"/>
    </row>
    <row r="208" spans="2:16" ht="15">
      <c r="B208" s="31" t="s">
        <v>75</v>
      </c>
      <c r="C208" s="42">
        <v>25.805931000000001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4"/>
    </row>
    <row r="209" spans="2:16" ht="15.75">
      <c r="B209" s="31" t="s">
        <v>75</v>
      </c>
      <c r="C209" s="42">
        <v>23.173114999999999</v>
      </c>
      <c r="D209" s="4">
        <f t="shared" ref="D209" si="234">STDEV(C207:C209)</f>
        <v>1.8616820472164815</v>
      </c>
      <c r="E209" s="1">
        <f t="shared" ref="E209" si="235">AVERAGE(C207:C209)</f>
        <v>24.489522999999998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4.9511897429606115</v>
      </c>
      <c r="L209" s="1">
        <f t="shared" ref="L209" si="239">K209-$K$7</f>
        <v>6.0953848472290026</v>
      </c>
      <c r="M209" s="27">
        <f t="shared" ref="M209" si="240">SQRT((D209*D209)+(H209*H209))</f>
        <v>1.8625456573206576</v>
      </c>
      <c r="N209" s="14"/>
      <c r="O209" s="47">
        <f t="shared" ref="O209" si="241">POWER(2,-L209)</f>
        <v>1.4625351948711684E-2</v>
      </c>
      <c r="P209" s="26">
        <f t="shared" ref="P209" si="242">M209/SQRT((COUNT(C207:C209)+COUNT(G207:G209)/2))</f>
        <v>0.99557253098822351</v>
      </c>
    </row>
    <row r="210" spans="2:16" ht="15">
      <c r="B210" s="31" t="s">
        <v>76</v>
      </c>
      <c r="C210" s="42">
        <v>19.33304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4"/>
    </row>
    <row r="211" spans="2:16" ht="15">
      <c r="B211" s="31" t="s">
        <v>76</v>
      </c>
      <c r="C211" s="42">
        <v>18.718814999999999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4"/>
    </row>
    <row r="212" spans="2:16" ht="15.75">
      <c r="B212" s="31" t="s">
        <v>76</v>
      </c>
      <c r="C212" s="42"/>
      <c r="D212" s="4">
        <f t="shared" ref="D212" si="243">STDEV(C210:C212)</f>
        <v>0.43432266267413883</v>
      </c>
      <c r="E212" s="1">
        <f t="shared" ref="E212" si="244">AVERAGE(C210:C212)</f>
        <v>19.025927500000002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1.2545944413248726</v>
      </c>
      <c r="L212" s="1">
        <f t="shared" ref="L212" si="248">K212-$K$7</f>
        <v>2.3987895455932637</v>
      </c>
      <c r="M212" s="27">
        <f t="shared" ref="M212" si="249">SQRT((D212*D212)+(H212*H212))</f>
        <v>0.4927582344379729</v>
      </c>
      <c r="N212" s="14"/>
      <c r="O212" s="47">
        <f t="shared" ref="O212" si="250">POWER(2,-L212)</f>
        <v>0.18962360266398423</v>
      </c>
      <c r="P212" s="26">
        <f t="shared" ref="P212" si="251">M212/SQRT((COUNT(C210:C212)+COUNT(G210:G212)/2))</f>
        <v>0.2633903553969324</v>
      </c>
    </row>
    <row r="213" spans="2:16" ht="15">
      <c r="B213" s="31" t="s">
        <v>77</v>
      </c>
      <c r="C213" s="42">
        <v>24.480587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4"/>
    </row>
    <row r="214" spans="2:16" ht="15">
      <c r="B214" s="31" t="s">
        <v>77</v>
      </c>
      <c r="C214" s="42"/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4"/>
    </row>
    <row r="215" spans="2:16" ht="15.75">
      <c r="B215" s="31" t="s">
        <v>77</v>
      </c>
      <c r="C215" s="42">
        <v>26.035513000000002</v>
      </c>
      <c r="D215" s="4">
        <f t="shared" ref="D215" si="252">STDEV(C213:C215)</f>
        <v>1.0994987188432794</v>
      </c>
      <c r="E215" s="1">
        <f t="shared" ref="E215" si="253">AVERAGE(C213:C215)</f>
        <v>25.258050000000001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6.8463837656656921</v>
      </c>
      <c r="L215" s="1">
        <f t="shared" ref="L215" si="257">K215-$K$7</f>
        <v>7.9905788699340832</v>
      </c>
      <c r="M215" s="27">
        <f t="shared" ref="M215" si="258">SQRT((D215*D215)+(H215*H215))</f>
        <v>1.0996216464535287</v>
      </c>
      <c r="N215" s="14"/>
      <c r="O215" s="35">
        <f t="shared" ref="O215" si="259">POWER(2,-L215)</f>
        <v>3.931842180396123E-3</v>
      </c>
      <c r="P215" s="48">
        <f t="shared" ref="P215" si="260">M215/SQRT((COUNT(C213:C215)+COUNT(G213:G215)/2))</f>
        <v>0.58777249372990981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82" workbookViewId="0">
      <selection activeCell="O101" sqref="O101"/>
    </sheetView>
  </sheetViews>
  <sheetFormatPr defaultRowHeight="12.75"/>
  <cols>
    <col min="1" max="1" width="0.7109375" customWidth="1"/>
    <col min="2" max="2" width="21.140625" style="39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6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43" t="s">
        <v>138</v>
      </c>
      <c r="D3" s="44"/>
      <c r="E3" s="45"/>
      <c r="F3" s="17"/>
      <c r="G3" s="46" t="s">
        <v>78</v>
      </c>
      <c r="H3" s="46"/>
      <c r="I3" s="46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 ht="15">
      <c r="B5" s="5"/>
      <c r="C5" s="42">
        <v>13.338355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 ht="15">
      <c r="B6" s="37" t="s">
        <v>4</v>
      </c>
      <c r="C6" s="42">
        <v>12.573245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7"/>
      <c r="C7" s="42">
        <v>12.802815000000001</v>
      </c>
      <c r="D7" s="4">
        <f>STDEV(C5:C8)</f>
        <v>0.3926191514686711</v>
      </c>
      <c r="E7" s="1">
        <f>AVERAGE(C5:C8)</f>
        <v>12.904805000000001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-1.1441951042683911</v>
      </c>
      <c r="L7" s="1">
        <f>K7-$K$7</f>
        <v>0</v>
      </c>
      <c r="M7" s="27">
        <f>SQRT((D7*D7)+(H7*H7))</f>
        <v>0.39410760921911359</v>
      </c>
      <c r="N7" s="14"/>
      <c r="O7" s="35">
        <f>POWER(2,-L7)</f>
        <v>1</v>
      </c>
      <c r="P7" s="26">
        <f>M7/SQRT((COUNT(C5:C8)+COUNT(G5:G8)/2))</f>
        <v>0.18578410866403544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1" t="s">
        <v>80</v>
      </c>
      <c r="C9">
        <v>20.317087000000001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4"/>
    </row>
    <row r="10" spans="2:16">
      <c r="B10" s="31" t="s">
        <v>80</v>
      </c>
      <c r="C10" t="s">
        <v>79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1" t="s">
        <v>80</v>
      </c>
      <c r="C11">
        <v>25.519902999999999</v>
      </c>
      <c r="D11" s="4">
        <f>STDEV(C9:C11)</f>
        <v>3.6789464748658305</v>
      </c>
      <c r="E11" s="1">
        <f>AVERAGE(C9:C11)</f>
        <v>22.918495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3.2461622363281251</v>
      </c>
      <c r="L11" s="1">
        <f>K11-$K$7</f>
        <v>4.3903573405965162</v>
      </c>
      <c r="M11" s="27">
        <f>SQRT((D11*D11)+(H11*H11))</f>
        <v>3.6792041926691463</v>
      </c>
      <c r="N11" s="14"/>
      <c r="O11" s="47">
        <f>POWER(2,-L11)</f>
        <v>4.7683788037521144E-2</v>
      </c>
      <c r="P11" s="26">
        <f>M11/SQRT((COUNT(C9:C11)+COUNT(G9:G11)/2))</f>
        <v>1.9666173635643096</v>
      </c>
    </row>
    <row r="12" spans="2:16">
      <c r="B12" s="31" t="s">
        <v>81</v>
      </c>
      <c r="C12"/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4"/>
    </row>
    <row r="13" spans="2:16">
      <c r="B13" s="31" t="s">
        <v>81</v>
      </c>
      <c r="C13">
        <v>26.865300999999999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1" t="s">
        <v>81</v>
      </c>
      <c r="C14">
        <v>25.500160000000001</v>
      </c>
      <c r="D14" s="4">
        <f>STDEV(C12:C14)</f>
        <v>0.96530045837585343</v>
      </c>
      <c r="E14" s="1">
        <f>AVERAGE(C12:C14)</f>
        <v>26.182730499999998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5.8553976854654941</v>
      </c>
      <c r="L14" s="1">
        <f>K14-$K$7</f>
        <v>6.9995927897338852</v>
      </c>
      <c r="M14" s="27">
        <f>SQRT((D14*D14)+(H14*H14))</f>
        <v>0.96539490052014798</v>
      </c>
      <c r="N14" s="14"/>
      <c r="O14" s="47">
        <f>POWER(2,-L14)</f>
        <v>7.8147054412969433E-3</v>
      </c>
      <c r="P14" s="26">
        <f>M14/SQRT((COUNT(C12:C14)+COUNT(G12:G14)/2))</f>
        <v>0.5160252800978723</v>
      </c>
    </row>
    <row r="15" spans="2:16">
      <c r="B15" s="31" t="s">
        <v>82</v>
      </c>
      <c r="C15">
        <v>27.376840000000001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4"/>
    </row>
    <row r="16" spans="2:16">
      <c r="B16" s="31" t="s">
        <v>82</v>
      </c>
      <c r="C16">
        <v>28.010954000000002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1" t="s">
        <v>82</v>
      </c>
      <c r="C17"/>
      <c r="D17" s="4">
        <f>STDEV(C15:C17)</f>
        <v>0.44838630944563002</v>
      </c>
      <c r="E17" s="1">
        <f>AVERAGE(C15:C17)</f>
        <v>27.693897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7.6428964049072263</v>
      </c>
      <c r="L17" s="1">
        <f>K17-$K$7</f>
        <v>8.7870915091756174</v>
      </c>
      <c r="M17" s="27">
        <f>SQRT((D17*D17)+(H17*H17))</f>
        <v>0.45113551726842194</v>
      </c>
      <c r="N17" s="14"/>
      <c r="O17" s="47">
        <f>POWER(2,-L17)</f>
        <v>2.2637156905465738E-3</v>
      </c>
      <c r="P17" s="26">
        <f>M17/SQRT((COUNT(C15:C17)+COUNT(G15:G17)/2))</f>
        <v>0.24114207723192485</v>
      </c>
    </row>
    <row r="18" spans="2:16">
      <c r="B18" s="39" t="s">
        <v>83</v>
      </c>
      <c r="C18"/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4"/>
    </row>
    <row r="19" spans="2:16">
      <c r="B19" s="39" t="s">
        <v>83</v>
      </c>
      <c r="C19">
        <v>24.228977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9" t="s">
        <v>83</v>
      </c>
      <c r="C20">
        <v>23.895800000000001</v>
      </c>
      <c r="D20" s="4">
        <f>STDEV(C18:C20)</f>
        <v>0.23559171603562376</v>
      </c>
      <c r="E20" s="1">
        <f>AVERAGE(C18:C20)</f>
        <v>24.062388500000001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5.7831444999999988</v>
      </c>
      <c r="L20" s="1">
        <f>K20-$K$7</f>
        <v>6.9273396042683899</v>
      </c>
      <c r="M20" s="27">
        <f>SQRT((D20*D20)+(H20*H20))</f>
        <v>0.24481621419262675</v>
      </c>
      <c r="N20" s="14"/>
      <c r="O20" s="35">
        <f>POWER(2,-L20)</f>
        <v>8.2160483995797565E-3</v>
      </c>
      <c r="P20" s="26">
        <f>M20/SQRT((COUNT(C18:C20)+COUNT(G18:G20)/2))</f>
        <v>0.13085977089083906</v>
      </c>
    </row>
    <row r="21" spans="2:16">
      <c r="B21" s="31" t="s">
        <v>84</v>
      </c>
      <c r="C21">
        <v>26.454177999999999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4"/>
    </row>
    <row r="22" spans="2:16">
      <c r="B22" s="31" t="s">
        <v>84</v>
      </c>
      <c r="C22">
        <v>25.716745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1" t="s">
        <v>84</v>
      </c>
      <c r="C23"/>
      <c r="D23" s="4">
        <f>STDEV(C21:C23)</f>
        <v>0.52144387497068145</v>
      </c>
      <c r="E23" s="1">
        <f>AVERAGE(C21:C23)</f>
        <v>26.085461500000001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7.171461306722005</v>
      </c>
      <c r="L23" s="1">
        <f>K23-$K$7</f>
        <v>8.3156564109903961</v>
      </c>
      <c r="M23" s="27">
        <f>SQRT((D23*D23)+(H23*H23))</f>
        <v>0.5232539636908714</v>
      </c>
      <c r="N23" s="14"/>
      <c r="O23" s="47">
        <f>POWER(2,-L23)</f>
        <v>3.1386145712241969E-3</v>
      </c>
      <c r="P23" s="26">
        <f>M23/SQRT((COUNT(C21:C23)+COUNT(G21:G23)/2))</f>
        <v>0.27969100834324184</v>
      </c>
    </row>
    <row r="24" spans="2:16">
      <c r="B24" s="31" t="s">
        <v>85</v>
      </c>
      <c r="C24">
        <v>28.920544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4"/>
    </row>
    <row r="25" spans="2:16">
      <c r="B25" s="31" t="s">
        <v>85</v>
      </c>
      <c r="C25">
        <v>27.720741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1" t="s">
        <v>85</v>
      </c>
      <c r="C26"/>
      <c r="D26" s="4">
        <f>STDEV(C24:C26)</f>
        <v>0.84838883738802373</v>
      </c>
      <c r="E26" s="1">
        <f>AVERAGE(C24:C26)</f>
        <v>28.320642499999998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8.9949760723876935</v>
      </c>
      <c r="L26" s="1">
        <f>K26-$K$7</f>
        <v>10.139171176656085</v>
      </c>
      <c r="M26" s="27">
        <f>SQRT((D26*D26)+(H26*H26))</f>
        <v>0.84861295319811847</v>
      </c>
      <c r="N26" s="14"/>
      <c r="O26" s="47">
        <f>POWER(2,-L26)</f>
        <v>8.8675846850002401E-4</v>
      </c>
      <c r="P26" s="26">
        <f>M26/SQRT((COUNT(C24:C26)+COUNT(G24:G26)/2))</f>
        <v>0.45360270354939841</v>
      </c>
    </row>
    <row r="27" spans="2:16">
      <c r="B27" s="39" t="s">
        <v>86</v>
      </c>
      <c r="C27">
        <v>29.798211999999999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4"/>
    </row>
    <row r="28" spans="2:16">
      <c r="B28" s="39" t="s">
        <v>86</v>
      </c>
      <c r="C28"/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9" t="s">
        <v>86</v>
      </c>
      <c r="C29">
        <v>29.481155000000001</v>
      </c>
      <c r="D29" s="4">
        <f>STDEV(C27:C29)</f>
        <v>0.22419315472256146</v>
      </c>
      <c r="E29" s="1">
        <f>AVERAGE(C27:C29)</f>
        <v>29.6396835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9.8213501920979809</v>
      </c>
      <c r="L29" s="1">
        <f>K29-$K$7</f>
        <v>10.965545296366372</v>
      </c>
      <c r="M29" s="27">
        <f>SQRT((D29*D29)+(H29*H29))</f>
        <v>0.2257430112801623</v>
      </c>
      <c r="N29" s="14"/>
      <c r="O29" s="35">
        <f>POWER(2,-L29)</f>
        <v>5.0008283389237692E-4</v>
      </c>
      <c r="P29" s="26">
        <f>M29/SQRT((COUNT(C27:C29)+COUNT(G27:G29)/2))</f>
        <v>0.12066471509557321</v>
      </c>
    </row>
    <row r="30" spans="2:16">
      <c r="B30" s="31" t="s">
        <v>87</v>
      </c>
      <c r="C30"/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4"/>
    </row>
    <row r="31" spans="2:16">
      <c r="B31" s="31" t="s">
        <v>87</v>
      </c>
      <c r="C31">
        <v>25.387484000000001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87</v>
      </c>
      <c r="C32">
        <v>26.587323999999999</v>
      </c>
      <c r="D32" s="4">
        <f>STDEV(C30:C32)</f>
        <v>0.8484150003389016</v>
      </c>
      <c r="E32" s="1">
        <f>AVERAGE(C30:C32)</f>
        <v>25.987403999999998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7.7517370891927051</v>
      </c>
      <c r="L32" s="1">
        <f>K32-$K$7</f>
        <v>8.8959321934610962</v>
      </c>
      <c r="M32" s="27">
        <f>SQRT((D32*D32)+(H32*H32))</f>
        <v>0.84842226864636983</v>
      </c>
      <c r="N32" s="14"/>
      <c r="O32" s="35">
        <f>POWER(2,-L32)</f>
        <v>2.0992181389811169E-3</v>
      </c>
      <c r="P32" s="48">
        <f>M32/SQRT((COUNT(C30:C32)+COUNT(G30:G32)/2))</f>
        <v>0.45350077836917074</v>
      </c>
    </row>
    <row r="33" spans="2:16">
      <c r="B33" s="31" t="s">
        <v>88</v>
      </c>
      <c r="C33">
        <v>27.191327999999999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4"/>
    </row>
    <row r="34" spans="2:16">
      <c r="B34" s="31" t="s">
        <v>88</v>
      </c>
      <c r="C34"/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1" t="s">
        <v>88</v>
      </c>
      <c r="C35">
        <v>23.672689999999999</v>
      </c>
      <c r="D35" s="4">
        <f>STDEV(C33:C35)</f>
        <v>2.4880527903406255</v>
      </c>
      <c r="E35" s="1">
        <f>AVERAGE(C33:C35)</f>
        <v>25.432009000000001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7.651009498453778</v>
      </c>
      <c r="L35" s="1">
        <f>K35-$K$7</f>
        <v>8.7952046027221691</v>
      </c>
      <c r="M35" s="27">
        <f>SQRT((D35*D35)+(H35*H35))</f>
        <v>2.4892018038902086</v>
      </c>
      <c r="N35" s="14"/>
      <c r="O35" s="35">
        <f>POWER(2,-L35)</f>
        <v>2.2510212590684583E-3</v>
      </c>
      <c r="P35" s="48">
        <f>M35/SQRT((COUNT(C33:C35)+COUNT(G33:G35)/2))</f>
        <v>1.3305343309566884</v>
      </c>
    </row>
    <row r="36" spans="2:16">
      <c r="B36" s="31" t="s">
        <v>89</v>
      </c>
      <c r="C36" t="s">
        <v>79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4"/>
    </row>
    <row r="37" spans="2:16">
      <c r="B37" s="31" t="s">
        <v>89</v>
      </c>
      <c r="C37">
        <v>26.85745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1" t="s">
        <v>89</v>
      </c>
      <c r="C38">
        <v>23.199746999999999</v>
      </c>
      <c r="D38" s="4">
        <f>STDEV(C36:C38)</f>
        <v>2.5863865948663398</v>
      </c>
      <c r="E38" s="1">
        <f>AVERAGE(C36:C38)</f>
        <v>25.028598500000001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7.1959321029052745</v>
      </c>
      <c r="L38" s="1">
        <f>K38-$K$7</f>
        <v>8.3401272071736656</v>
      </c>
      <c r="M38" s="27">
        <f>SQRT((D38*D38)+(H38*H38))</f>
        <v>2.5917955086798545</v>
      </c>
      <c r="N38" s="14"/>
      <c r="O38" s="35">
        <f>POWER(2,-L38)</f>
        <v>3.0858267749597772E-3</v>
      </c>
      <c r="P38" s="48">
        <f>M38/SQRT((COUNT(C36:C38)+COUNT(G36:G38)/2))</f>
        <v>1.3853729728656432</v>
      </c>
    </row>
    <row r="39" spans="2:16">
      <c r="B39" s="39" t="s">
        <v>90</v>
      </c>
      <c r="C39">
        <v>24.457266000000001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4"/>
    </row>
    <row r="40" spans="2:16">
      <c r="B40" s="39" t="s">
        <v>90</v>
      </c>
      <c r="C40">
        <v>24.207508000000001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9" t="s">
        <v>90</v>
      </c>
      <c r="C41">
        <v>24.230447999999999</v>
      </c>
      <c r="D41" s="4">
        <f>STDEV(C39:C41)</f>
        <v>0.13805295317860256</v>
      </c>
      <c r="E41" s="1">
        <f>AVERAGE(C39:C41)</f>
        <v>24.298407333333333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5.3374075266113294</v>
      </c>
      <c r="L41" s="1">
        <f>K41-$K$7</f>
        <v>6.4816026308797206</v>
      </c>
      <c r="M41" s="27">
        <f>SQRT((D41*D41)+(H41*H41))</f>
        <v>0.15942261727896742</v>
      </c>
      <c r="N41" s="14"/>
      <c r="O41" s="35">
        <f>POWER(2,-L41)</f>
        <v>1.1190337580022353E-2</v>
      </c>
      <c r="P41" s="26">
        <f>M41/SQRT((COUNT(C39:C41)+COUNT(G39:G41)/2))</f>
        <v>7.5152542501643688E-2</v>
      </c>
    </row>
    <row r="42" spans="2:16">
      <c r="B42" s="39" t="s">
        <v>91</v>
      </c>
      <c r="C42">
        <v>24.798594999999999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4"/>
    </row>
    <row r="43" spans="2:16">
      <c r="B43" s="39" t="s">
        <v>91</v>
      </c>
      <c r="C43"/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9" t="s">
        <v>91</v>
      </c>
      <c r="C44">
        <v>24.716795000000001</v>
      </c>
      <c r="D44" s="4">
        <f>STDEV(C42:C44)</f>
        <v>5.7841334701057928E-2</v>
      </c>
      <c r="E44" s="1">
        <f>AVERAGE(C42:C44)</f>
        <v>24.757694999999998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5.8163618650309239</v>
      </c>
      <c r="L44" s="1">
        <f>K44-$K$7</f>
        <v>6.960556969299315</v>
      </c>
      <c r="M44" s="27">
        <f>SQRT((D44*D44)+(H44*H44))</f>
        <v>6.7903904912639534E-2</v>
      </c>
      <c r="N44" s="14"/>
      <c r="O44" s="35">
        <f>POWER(2,-L44)</f>
        <v>8.0290389679058046E-3</v>
      </c>
      <c r="P44" s="26">
        <f>M44/SQRT((COUNT(C42:C44)+COUNT(G42:G44)/2))</f>
        <v>3.6296163915310438E-2</v>
      </c>
    </row>
    <row r="45" spans="2:16">
      <c r="B45" s="39" t="s">
        <v>92</v>
      </c>
      <c r="C45">
        <v>24.8261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4"/>
    </row>
    <row r="46" spans="2:16">
      <c r="B46" s="39" t="s">
        <v>92</v>
      </c>
      <c r="C46">
        <v>24.384416999999999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9" t="s">
        <v>92</v>
      </c>
      <c r="C47"/>
      <c r="D47" s="4">
        <f>STDEV(C45:C47)</f>
        <v>0.31231704443501734</v>
      </c>
      <c r="E47" s="1">
        <f>AVERAGE(C45:C47)</f>
        <v>24.605258499999998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6.7179255837402323</v>
      </c>
      <c r="L47" s="1">
        <f>K47-$K$7</f>
        <v>7.8621206880086234</v>
      </c>
      <c r="M47" s="27">
        <f>SQRT((D47*D47)+(H47*H47))</f>
        <v>0.31270157008409172</v>
      </c>
      <c r="N47" s="14"/>
      <c r="O47" s="35">
        <f>POWER(2,-L47)</f>
        <v>4.2979943809988621E-3</v>
      </c>
      <c r="P47" s="26">
        <f>M47/SQRT((COUNT(C45:C47)+COUNT(G45:G47)/2))</f>
        <v>0.16714601993727873</v>
      </c>
    </row>
    <row r="48" spans="2:16">
      <c r="B48" s="39" t="s">
        <v>93</v>
      </c>
      <c r="C48"/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4"/>
    </row>
    <row r="49" spans="2:16">
      <c r="B49" s="39" t="s">
        <v>93</v>
      </c>
      <c r="C49">
        <v>25.179860999999999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9" t="s">
        <v>93</v>
      </c>
      <c r="C50">
        <v>25.553419999999999</v>
      </c>
      <c r="D50" s="4">
        <f>STDEV(C48:C50)</f>
        <v>0.26414610207301981</v>
      </c>
      <c r="E50" s="1">
        <f>AVERAGE(C48:C50)</f>
        <v>25.366640499999999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7.1066409069010419</v>
      </c>
      <c r="L50" s="1">
        <f>K50-$K$7</f>
        <v>8.250836011169433</v>
      </c>
      <c r="M50" s="27">
        <f>SQRT((D50*D50)+(H50*H50))</f>
        <v>0.32195687418972685</v>
      </c>
      <c r="N50" s="14"/>
      <c r="O50" s="35">
        <f>POWER(2,-L50)</f>
        <v>3.2828487296019631E-3</v>
      </c>
      <c r="P50" s="26">
        <f>M50/SQRT((COUNT(C48:C50)+COUNT(G48:G50)/2))</f>
        <v>0.17209318807637713</v>
      </c>
    </row>
    <row r="51" spans="2:16">
      <c r="B51" s="39" t="s">
        <v>94</v>
      </c>
      <c r="C51"/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4"/>
    </row>
    <row r="52" spans="2:16">
      <c r="B52" s="39" t="s">
        <v>94</v>
      </c>
      <c r="C52">
        <v>27.024477000000001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9" t="s">
        <v>94</v>
      </c>
      <c r="C53">
        <v>27.100365</v>
      </c>
      <c r="D53" s="4">
        <f>STDEV(C51:C53)</f>
        <v>5.3660919410684058E-2</v>
      </c>
      <c r="E53" s="1">
        <f>AVERAGE(C51:C53)</f>
        <v>27.062421000000001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8.5747545520426449</v>
      </c>
      <c r="L53" s="1">
        <f>K53-$K$7</f>
        <v>9.718949656311036</v>
      </c>
      <c r="M53" s="27">
        <f>SQRT((D53*D53)+(H53*H53))</f>
        <v>8.6161612126484058E-2</v>
      </c>
      <c r="N53" s="14"/>
      <c r="O53" s="35">
        <f>POWER(2,-L53)</f>
        <v>1.186600773501704E-3</v>
      </c>
      <c r="P53" s="26">
        <f>M53/SQRT((COUNT(C51:C53)+COUNT(G51:G53)/2))</f>
        <v>4.605531892420147E-2</v>
      </c>
    </row>
    <row r="54" spans="2:16">
      <c r="B54" s="31" t="s">
        <v>95</v>
      </c>
      <c r="C54"/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4"/>
    </row>
    <row r="55" spans="2:16">
      <c r="B55" s="31" t="s">
        <v>95</v>
      </c>
      <c r="C55">
        <v>31.165358000000001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1" t="s">
        <v>95</v>
      </c>
      <c r="C56">
        <v>30.104769999999998</v>
      </c>
      <c r="D56" s="4">
        <f>STDEV(C54:C56)</f>
        <v>0.74994896684511381</v>
      </c>
      <c r="E56" s="1">
        <f>AVERAGE(C54:C56)</f>
        <v>30.635064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10.857064122070312</v>
      </c>
      <c r="L56" s="1">
        <f>K56-$K$7</f>
        <v>12.001259226338703</v>
      </c>
      <c r="M56" s="27">
        <f>SQRT((D56*D56)+(H56*H56))</f>
        <v>0.75189654548141294</v>
      </c>
      <c r="N56" s="14"/>
      <c r="O56" s="35">
        <f>POWER(2,-L56)</f>
        <v>2.4392762490679562E-4</v>
      </c>
      <c r="P56" s="48">
        <f>M56/SQRT((COUNT(C54:C56)+COUNT(G54:G56)/2))</f>
        <v>0.40190560907004824</v>
      </c>
    </row>
    <row r="57" spans="2:16">
      <c r="B57" s="39" t="s">
        <v>96</v>
      </c>
      <c r="C57">
        <v>22.470362000000002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4"/>
    </row>
    <row r="58" spans="2:16">
      <c r="B58" s="39" t="s">
        <v>96</v>
      </c>
      <c r="C58"/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9" t="s">
        <v>96</v>
      </c>
      <c r="C59">
        <v>22.236422999999998</v>
      </c>
      <c r="D59" s="4">
        <f>STDEV(C57:C59)</f>
        <v>0.16541985328422562</v>
      </c>
      <c r="E59" s="1">
        <f>AVERAGE(C57:C59)</f>
        <v>22.353392499999998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4.741059202270506</v>
      </c>
      <c r="L59" s="1">
        <f>K59-$K$7</f>
        <v>5.8852543065388971</v>
      </c>
      <c r="M59" s="27">
        <f>SQRT((D59*D59)+(H59*H59))</f>
        <v>0.18584983337246971</v>
      </c>
      <c r="N59" s="14"/>
      <c r="O59" s="35">
        <f>POWER(2,-L59)</f>
        <v>1.691850256755989E-2</v>
      </c>
      <c r="P59" s="26">
        <f>M59/SQRT((COUNT(C57:C59)+COUNT(G57:G59)/2))</f>
        <v>9.9340914552686788E-2</v>
      </c>
    </row>
    <row r="60" spans="2:16">
      <c r="B60" s="39" t="s">
        <v>97</v>
      </c>
      <c r="C60"/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4"/>
    </row>
    <row r="61" spans="2:16">
      <c r="B61" s="39" t="s">
        <v>97</v>
      </c>
      <c r="C61">
        <v>22.422740000000001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9" t="s">
        <v>97</v>
      </c>
      <c r="C62">
        <v>22.672025999999999</v>
      </c>
      <c r="D62" s="4">
        <f>STDEV(C60:C62)</f>
        <v>0.17627182105485192</v>
      </c>
      <c r="E62" s="1">
        <f>AVERAGE(C60:C62)</f>
        <v>22.547383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4.3330491478678397</v>
      </c>
      <c r="L62" s="1">
        <f>K62-$K$7</f>
        <v>5.4772442521362308</v>
      </c>
      <c r="M62" s="27">
        <f>SQRT((D62*D62)+(H62*H62))</f>
        <v>0.17737553104945447</v>
      </c>
      <c r="N62" s="14"/>
      <c r="O62" s="35">
        <f>POWER(2,-L62)</f>
        <v>2.2448389364287787E-2</v>
      </c>
      <c r="P62" s="26">
        <f>M62/SQRT((COUNT(C60:C62)+COUNT(G60:G62)/2))</f>
        <v>9.4811209426305984E-2</v>
      </c>
    </row>
    <row r="63" spans="2:16">
      <c r="B63" s="39" t="s">
        <v>98</v>
      </c>
      <c r="C63">
        <v>24.571467999999999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4"/>
    </row>
    <row r="64" spans="2:16">
      <c r="B64" s="39" t="s">
        <v>98</v>
      </c>
      <c r="C64">
        <v>24.327463000000002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9" t="s">
        <v>98</v>
      </c>
      <c r="C65">
        <v>24.674810000000001</v>
      </c>
      <c r="D65" s="4">
        <f>STDEV(C63:C65)</f>
        <v>0.1783572946814693</v>
      </c>
      <c r="E65" s="1">
        <f>AVERAGE(C63:C65)</f>
        <v>24.524580333333336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6.2179136412353557</v>
      </c>
      <c r="L65" s="1">
        <f>K65-$K$7</f>
        <v>7.3621087455037468</v>
      </c>
      <c r="M65" s="27">
        <f>SQRT((D65*D65)+(H65*H65))</f>
        <v>0.18090798477737988</v>
      </c>
      <c r="N65" s="14"/>
      <c r="O65" s="35">
        <f>POWER(2,-L65)</f>
        <v>6.0783322603128759E-3</v>
      </c>
      <c r="P65" s="26">
        <f>M65/SQRT((COUNT(C63:C65)+COUNT(G63:G65)/2))</f>
        <v>8.5280841871252025E-2</v>
      </c>
    </row>
    <row r="66" spans="2:16">
      <c r="B66" s="39" t="s">
        <v>99</v>
      </c>
      <c r="C66">
        <v>25.412727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4"/>
    </row>
    <row r="67" spans="2:16">
      <c r="B67" s="39" t="s">
        <v>99</v>
      </c>
      <c r="C67">
        <v>25.018148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9" t="s">
        <v>99</v>
      </c>
      <c r="C68">
        <v>24.569700000000001</v>
      </c>
      <c r="D68" s="4">
        <f>STDEV(C66:C68)</f>
        <v>0.42180025262263493</v>
      </c>
      <c r="E68" s="1">
        <f>AVERAGE(C66:C68)</f>
        <v>25.000191666666666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7.0068578501383456</v>
      </c>
      <c r="L68" s="1">
        <f>K68-$K$7</f>
        <v>8.1510529544067367</v>
      </c>
      <c r="M68" s="27">
        <f>SQRT((D68*D68)+(H68*H68))</f>
        <v>0.42200210207127858</v>
      </c>
      <c r="N68" s="14"/>
      <c r="O68" s="35">
        <f>POWER(2,-L68)</f>
        <v>3.5179411046872941E-3</v>
      </c>
      <c r="P68" s="26">
        <f>M68/SQRT((COUNT(C66:C68)+COUNT(G66:G68)/2))</f>
        <v>0.19893369869971914</v>
      </c>
    </row>
    <row r="69" spans="2:16">
      <c r="B69" s="39" t="s">
        <v>100</v>
      </c>
      <c r="C69"/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4"/>
    </row>
    <row r="70" spans="2:16">
      <c r="B70" s="39" t="s">
        <v>100</v>
      </c>
      <c r="C70">
        <v>25.129664999999999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9" t="s">
        <v>100</v>
      </c>
      <c r="C71">
        <v>25.548635000000001</v>
      </c>
      <c r="D71" s="4">
        <f>STDEV(C69:C71)</f>
        <v>0.29625652811355857</v>
      </c>
      <c r="E71" s="1">
        <f>AVERAGE(C69:C71)</f>
        <v>25.33915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7.1348163767496757</v>
      </c>
      <c r="L71" s="1">
        <f>K71-$K$7</f>
        <v>8.2790114810180668</v>
      </c>
      <c r="M71" s="27">
        <f>SQRT((D71*D71)+(H71*H71))</f>
        <v>0.29689778082143864</v>
      </c>
      <c r="N71" s="14"/>
      <c r="O71" s="35">
        <f>POWER(2,-L71)</f>
        <v>3.2193575244858223E-3</v>
      </c>
      <c r="P71" s="26">
        <f>M71/SQRT((COUNT(C69:C71)+COUNT(G69:G71)/2))</f>
        <v>0.15869853924676094</v>
      </c>
    </row>
    <row r="72" spans="2:16">
      <c r="B72" s="39" t="s">
        <v>101</v>
      </c>
      <c r="C72">
        <v>23.185639999999999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4"/>
    </row>
    <row r="73" spans="2:16">
      <c r="B73" s="39" t="s">
        <v>101</v>
      </c>
      <c r="C73">
        <v>23.351935999999998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9" t="s">
        <v>101</v>
      </c>
      <c r="C74">
        <v>23.361519000000001</v>
      </c>
      <c r="D74" s="4">
        <f>STDEV(C72:C74)</f>
        <v>9.8893559063942094E-2</v>
      </c>
      <c r="E74" s="1">
        <f>AVERAGE(C72:C74)</f>
        <v>23.299698333333335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5.4860316717529329</v>
      </c>
      <c r="L74" s="1">
        <f>K74-$K$7</f>
        <v>6.630226776021324</v>
      </c>
      <c r="M74" s="27">
        <f>SQRT((D74*D74)+(H74*H74))</f>
        <v>0.12042510921369795</v>
      </c>
      <c r="N74" s="14"/>
      <c r="O74" s="35">
        <f>POWER(2,-L74)</f>
        <v>1.0094919552711325E-2</v>
      </c>
      <c r="P74" s="26">
        <f>M74/SQRT((COUNT(C72:C74)+COUNT(G72:G74)/2))</f>
        <v>5.6768940900090943E-2</v>
      </c>
    </row>
    <row r="75" spans="2:16">
      <c r="B75" s="39" t="s">
        <v>102</v>
      </c>
      <c r="C75">
        <v>27.755903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4"/>
    </row>
    <row r="76" spans="2:16">
      <c r="B76" s="39" t="s">
        <v>102</v>
      </c>
      <c r="C76"/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9" t="s">
        <v>102</v>
      </c>
      <c r="C77">
        <v>27.969550999999999</v>
      </c>
      <c r="D77" s="4">
        <f>STDEV(C75:C77)</f>
        <v>0.15107194958694292</v>
      </c>
      <c r="E77" s="1">
        <f>AVERAGE(C75:C77)</f>
        <v>27.862727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7.9517270661214177</v>
      </c>
      <c r="L77" s="1">
        <f>K77-$K$7</f>
        <v>9.0959221703898088</v>
      </c>
      <c r="M77" s="27">
        <f>SQRT((D77*D77)+(H77*H77))</f>
        <v>0.15421981097277093</v>
      </c>
      <c r="N77" s="14"/>
      <c r="O77" s="35">
        <f>POWER(2,-L77)</f>
        <v>1.8274882297353108E-3</v>
      </c>
      <c r="P77" s="26">
        <f>M77/SQRT((COUNT(C75:C77)+COUNT(G75:G77)/2))</f>
        <v>8.2433956416164189E-2</v>
      </c>
    </row>
    <row r="78" spans="2:16">
      <c r="B78" s="39" t="s">
        <v>103</v>
      </c>
      <c r="C78"/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4"/>
    </row>
    <row r="79" spans="2:16">
      <c r="B79" s="39" t="s">
        <v>103</v>
      </c>
      <c r="C79">
        <v>25.684871999999999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9" t="s">
        <v>103</v>
      </c>
      <c r="C80">
        <v>25.660620000000002</v>
      </c>
      <c r="D80" s="4">
        <f>STDEV(C78:C80)</f>
        <v>1.7148753657334068E-2</v>
      </c>
      <c r="E80" s="1">
        <f>AVERAGE(C78:C80)</f>
        <v>25.672746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7.2537460101725273</v>
      </c>
      <c r="L80" s="1">
        <f>K80-$K$7</f>
        <v>8.3979411144409184</v>
      </c>
      <c r="M80" s="27">
        <f>SQRT((D80*D80)+(H80*H80))</f>
        <v>4.466691824419574E-2</v>
      </c>
      <c r="N80" s="14"/>
      <c r="O80" s="35">
        <f>POWER(2,-L80)</f>
        <v>2.9646117306529425E-3</v>
      </c>
      <c r="P80" s="26">
        <f>M80/SQRT((COUNT(C78:C80)+COUNT(G78:G80)/2))</f>
        <v>2.3875472084688959E-2</v>
      </c>
    </row>
    <row r="81" spans="2:16">
      <c r="B81" s="31" t="s">
        <v>104</v>
      </c>
      <c r="C81">
        <v>21.781804999999999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4"/>
    </row>
    <row r="82" spans="2:16">
      <c r="B82" s="31" t="s">
        <v>104</v>
      </c>
      <c r="C82"/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1" t="s">
        <v>104</v>
      </c>
      <c r="C83">
        <v>22.904623000000001</v>
      </c>
      <c r="D83" s="4">
        <f>STDEV(C81:C83)</f>
        <v>0.79395222183827885</v>
      </c>
      <c r="E83" s="1">
        <f>AVERAGE(C81:C83)</f>
        <v>22.343214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3.7035477605794256</v>
      </c>
      <c r="L83" s="1">
        <f>K83-$K$7</f>
        <v>4.8477428648478167</v>
      </c>
      <c r="M83" s="27">
        <f>SQRT((D83*D83)+(H83*H83))</f>
        <v>0.80963356236491257</v>
      </c>
      <c r="N83" s="14"/>
      <c r="O83" s="47">
        <f>POWER(2,-L83)</f>
        <v>3.4728336937413118E-2</v>
      </c>
      <c r="P83" s="26">
        <f>M83/SQRT((COUNT(C81:C83)+COUNT(G81:G83)/2))</f>
        <v>0.43276734274325368</v>
      </c>
    </row>
    <row r="84" spans="2:16">
      <c r="B84" s="39" t="s">
        <v>105</v>
      </c>
      <c r="C84"/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4"/>
    </row>
    <row r="85" spans="2:16">
      <c r="B85" s="39" t="s">
        <v>105</v>
      </c>
      <c r="C85">
        <v>23.111324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9" t="s">
        <v>105</v>
      </c>
      <c r="C86">
        <v>23.324210999999998</v>
      </c>
      <c r="D86" s="4">
        <f>STDEV(C84:C86)</f>
        <v>0.15053384132645947</v>
      </c>
      <c r="E86" s="1">
        <f>AVERAGE(C84:C86)</f>
        <v>23.217767500000001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3.8784342836507157</v>
      </c>
      <c r="L86" s="1">
        <f>K86-$K$7</f>
        <v>5.0226293879191068</v>
      </c>
      <c r="M86" s="27">
        <f>SQRT((D86*D86)+(H86*H86))</f>
        <v>0.153762161168641</v>
      </c>
      <c r="N86" s="14"/>
      <c r="O86" s="35">
        <f>POWER(2,-L86)</f>
        <v>3.0763652508851862E-2</v>
      </c>
      <c r="P86" s="26">
        <f>M86/SQRT((COUNT(C84:C86)+COUNT(G84:G86)/2))</f>
        <v>8.2189332306138702E-2</v>
      </c>
    </row>
    <row r="87" spans="2:16">
      <c r="B87" s="39" t="s">
        <v>106</v>
      </c>
      <c r="C87">
        <v>22.900576000000001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4"/>
    </row>
    <row r="88" spans="2:16">
      <c r="B88" s="39" t="s">
        <v>106</v>
      </c>
      <c r="C88">
        <v>23.087612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9" t="s">
        <v>106</v>
      </c>
      <c r="C89">
        <v>23.311022000000001</v>
      </c>
      <c r="D89" s="4">
        <f>STDEV(C87:C89)</f>
        <v>0.20549144844803233</v>
      </c>
      <c r="E89" s="1">
        <f>AVERAGE(C87:C89)</f>
        <v>23.099736666666669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5.103403226521813</v>
      </c>
      <c r="L89" s="1">
        <f>K89-$K$7</f>
        <v>6.2475983307902041</v>
      </c>
      <c r="M89" s="27">
        <f>SQRT((D89*D89)+(H89*H89))</f>
        <v>0.21344096893292311</v>
      </c>
      <c r="N89" s="14"/>
      <c r="O89" s="35">
        <f>POWER(2,-L89)</f>
        <v>1.3160897342911813E-2</v>
      </c>
      <c r="P89" s="26">
        <f>M89/SQRT((COUNT(C87:C89)+COUNT(G87:G89)/2))</f>
        <v>0.1006170376769981</v>
      </c>
    </row>
    <row r="90" spans="2:16">
      <c r="B90" s="39" t="s">
        <v>107</v>
      </c>
      <c r="C90">
        <v>23.441687000000002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4"/>
    </row>
    <row r="91" spans="2:16">
      <c r="B91" s="39" t="s">
        <v>107</v>
      </c>
      <c r="C91">
        <v>23.099889999999998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9" t="s">
        <v>107</v>
      </c>
      <c r="C92">
        <v>23.166951999999998</v>
      </c>
      <c r="D92" s="4">
        <f>STDEV(C90:C92)</f>
        <v>0.18110854078786512</v>
      </c>
      <c r="E92" s="1">
        <f>AVERAGE(C90:C92)</f>
        <v>23.236176333333333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5.1678430254313135</v>
      </c>
      <c r="L92" s="1">
        <f>K92-$K$7</f>
        <v>6.3120381296997046</v>
      </c>
      <c r="M92" s="27">
        <f>SQRT((D92*D92)+(H92*H92))</f>
        <v>0.23922944909099284</v>
      </c>
      <c r="N92" s="14"/>
      <c r="O92" s="35">
        <f>POWER(2,-L92)</f>
        <v>1.258598440204362E-2</v>
      </c>
      <c r="P92" s="26">
        <f>M92/SQRT((COUNT(C90:C92)+COUNT(G90:G92)/2))</f>
        <v>0.112773843807842</v>
      </c>
    </row>
    <row r="93" spans="2:16">
      <c r="B93" s="39" t="s">
        <v>108</v>
      </c>
      <c r="C93">
        <v>27.462630999999998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4"/>
    </row>
    <row r="94" spans="2:16">
      <c r="B94" s="39" t="s">
        <v>108</v>
      </c>
      <c r="C94">
        <v>27.052357000000001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9" t="s">
        <v>108</v>
      </c>
      <c r="C95">
        <v>27.662163</v>
      </c>
      <c r="D95" s="4">
        <f>STDEV(C93:C95)</f>
        <v>0.31091293843929796</v>
      </c>
      <c r="E95" s="1">
        <f>AVERAGE(C93:C95)</f>
        <v>27.392383666666671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7.0827173509521515</v>
      </c>
      <c r="L95" s="1">
        <f>K95-$K$7</f>
        <v>8.2269124552205426</v>
      </c>
      <c r="M95" s="27">
        <f>SQRT((D95*D95)+(H95*H95))</f>
        <v>0.31658357628788797</v>
      </c>
      <c r="N95" s="14"/>
      <c r="O95" s="35">
        <f>POWER(2,-L95)</f>
        <v>3.3377405830338101E-3</v>
      </c>
      <c r="P95" s="26">
        <f>M95/SQRT((COUNT(C93:C95)+COUNT(G93:G95)/2))</f>
        <v>0.14923892907030287</v>
      </c>
    </row>
    <row r="96" spans="2:16">
      <c r="B96" s="39" t="s">
        <v>109</v>
      </c>
      <c r="C96">
        <v>28.128422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4"/>
    </row>
    <row r="97" spans="2:16">
      <c r="B97" s="39" t="s">
        <v>109</v>
      </c>
      <c r="C97">
        <v>28.058330000000002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9" t="s">
        <v>109</v>
      </c>
      <c r="C98">
        <v>28.222591000000001</v>
      </c>
      <c r="D98" s="4">
        <f>STDEV(C96:C98)</f>
        <v>8.2424071267641966E-2</v>
      </c>
      <c r="E98" s="1">
        <f>AVERAGE(C96:C98)</f>
        <v>28.136447666666669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7.7764470563151065</v>
      </c>
      <c r="L98" s="1">
        <f>K98-$K$7</f>
        <v>8.9206421605834976</v>
      </c>
      <c r="M98" s="27">
        <f>SQRT((D98*D98)+(H98*H98))</f>
        <v>0.15126371690521123</v>
      </c>
      <c r="N98" s="14"/>
      <c r="O98" s="35">
        <f>POWER(2,-L98)</f>
        <v>2.0635696368280707E-3</v>
      </c>
      <c r="P98" s="26">
        <f>M98/SQRT((COUNT(C96:C98)+COUNT(G96:G98)/2))</f>
        <v>7.1306399980771387E-2</v>
      </c>
    </row>
    <row r="99" spans="2:16">
      <c r="B99" s="31" t="s">
        <v>110</v>
      </c>
      <c r="C99">
        <v>26.093874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4"/>
    </row>
    <row r="100" spans="2:16">
      <c r="B100" s="31" t="s">
        <v>110</v>
      </c>
      <c r="C100"/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1" t="s">
        <v>110</v>
      </c>
      <c r="C101">
        <v>27.238426</v>
      </c>
      <c r="D101" s="4">
        <f>STDEV(C99:C101)</f>
        <v>0.80932048062055673</v>
      </c>
      <c r="E101" s="1">
        <f>AVERAGE(C99:C101)</f>
        <v>26.666150000000002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6.5854831400553415</v>
      </c>
      <c r="L101" s="1">
        <f>K101-$K$7</f>
        <v>7.7296782443237326</v>
      </c>
      <c r="M101" s="27">
        <f>SQRT((D101*D101)+(H101*H101))</f>
        <v>0.80965733896063929</v>
      </c>
      <c r="N101" s="14"/>
      <c r="O101" s="47">
        <f>POWER(2,-L101)</f>
        <v>4.7112374289619485E-3</v>
      </c>
      <c r="P101" s="26">
        <f>M101/SQRT((COUNT(C99:C101)+COUNT(G99:G101)/2))</f>
        <v>0.43278005186825841</v>
      </c>
    </row>
    <row r="102" spans="2:16">
      <c r="B102" s="39" t="s">
        <v>111</v>
      </c>
      <c r="C102">
        <v>27.964103999999999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4"/>
    </row>
    <row r="103" spans="2:16">
      <c r="B103" s="39" t="s">
        <v>111</v>
      </c>
      <c r="C103">
        <v>28.115786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9" t="s">
        <v>111</v>
      </c>
      <c r="C104">
        <v>27.435600000000001</v>
      </c>
      <c r="D104" s="4">
        <f>STDEV(C102:C104)</f>
        <v>0.35706603071321319</v>
      </c>
      <c r="E104" s="1">
        <f>AVERAGE(C102:C104)</f>
        <v>27.838496666666668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8.2198303356933593</v>
      </c>
      <c r="L104" s="1">
        <f>K104-$K$7</f>
        <v>9.3640254399617504</v>
      </c>
      <c r="M104" s="27">
        <f>SQRT((D104*D104)+(H104*H104))</f>
        <v>0.36328568118711263</v>
      </c>
      <c r="N104" s="14"/>
      <c r="O104" s="35">
        <f>POWER(2,-L104)</f>
        <v>1.5175655614065176E-3</v>
      </c>
      <c r="P104" s="26">
        <f>M104/SQRT((COUNT(C102:C104)+COUNT(G102:G104)/2))</f>
        <v>0.17125451245025436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2014-01-04T09:27:36Z</dcterms:modified>
</cp:coreProperties>
</file>