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23" i="19" l="1"/>
  <c r="P23" s="1"/>
  <c r="M14"/>
  <c r="P14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L101" s="1"/>
  <c r="O101" s="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<sst xmlns="http://schemas.openxmlformats.org/spreadsheetml/2006/main" count="426" uniqueCount="138">
  <si>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</si>
  <si>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</si>
  <si>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</si>
  <si>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</si>
  <si>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</si>
  <si>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</si>
  <si>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</si>
  <si>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</si>
  <si>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</si>
  <si>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</si>
  <si>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</si>
  <si>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</si>
  <si>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</si>
  <si>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</si>
  <si>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</si>
  <si>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</si>
  <si>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</si>
  <si>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</si>
  <si>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</si>
  <si>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</si>
  <si>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</si>
  <si>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</si>
  <si>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</si>
  <si>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</si>
  <si>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</si>
  <si>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</si>
  <si>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</si>
  <si>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</si>
  <si>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</si>
  <si>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</si>
  <si>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</si>
  <si>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</si>
  <si>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</si>
  <si>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</si>
  <si>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</si>
  <si>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</si>
  <si>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</si>
  <si>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</si>
  <si>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</si>
  <si>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</si>
  <si>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</si>
  <si>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</si>
  <si>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</si>
  <si>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</si>
  <si>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</si>
  <si>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</si>
  <si>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</si>
  <si>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</si>
  <si>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</si>
  <si>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</si>
  <si>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</si>
  <si>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</si>
  <si>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</si>
  <si>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</si>
  <si>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</si>
  <si>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</si>
  <si>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</si>
  <si>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</si>
  <si>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</si>
  <si>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</si>
  <si>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</si>
  <si>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</si>
  <si>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</si>
  <si>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</si>
  <si>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</si>
  <si>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</si>
  <si>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</si>
  <si>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</si>
  <si>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</si>
  <si>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</si>
  <si>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</si>
  <si>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</si>
  <si>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</si>
  <si>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</si>
  <si>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</si>
  <si>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</si>
  <si>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</si>
  <si>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</si>
  <si>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</si>
  <si>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</si>
  <si>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</si>
  <si>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</si>
  <si>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</si>
  <si>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</si>
  <si>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</si>
  <si>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</si>
  <si>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</si>
  <si>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</si>
  <si>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</si>
  <si>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</si>
  <si>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</si>
  <si>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</si>
  <si>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</si>
  <si>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</si>
  <si>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</si>
  <si>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</si>
  <si>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</si>
  <si>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</si>
  <si>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</si>
  <si>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</si>
  <si>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</si>
  <si>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</si>
  <si>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</si>
  <si>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</si>
  <si>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</si>
  <si>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</si>
  <si>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</si>
  <si>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</si>
  <si>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</si>
  <si>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</si>
  <si>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</si>
  <si>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</si>
  <si>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</si>
  <si>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</si>
  <si>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</si>
  <si>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</si>
  <si>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</si>
  <si>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</si>
  <si>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</si>
  <si>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</si>
  <si>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</si>
  <si>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</si>
  <si>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</si>
  <si>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</si>
  <si>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</si>
  <si>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</si>
  <si>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</si>
  <si>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</si>
  <si>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</si>
  <si>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</si>
  <si>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</si>
  <si>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</si>
  <si>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</si>
  <si>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</si>
  <si>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</si>
  <si>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</si>
  <si>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</si>
  <si>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MICB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</si>
</sst>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4" fillId="0" borderId="0" xfId="0" applyFont="1"/>
    <xf numFmtId="0" fontId="5" fillId="0" borderId="0" xfId="0" applyFont="1" applyProtection="1"/>
    <xf numFmtId="0" fontId="14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4" workbookViewId="0">
      <selection activeCell="T21" sqref="T21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21.47599983215332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21.499000549316406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21.402999877929688</v>
      </c>
      <c r="D7" s="4">
        <f>STDEV(C5:C8)</f>
        <v>5.0123439648813543E-2</v>
      </c>
      <c r="E7" s="1">
        <f>AVERAGE(C5:C8)</f>
        <v>21.459333419799805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7.4103333155314122</v>
      </c>
      <c r="L7" s="1">
        <f>K7-$K$7</f>
        <v>0</v>
      </c>
      <c r="M7" s="27">
        <f>SQRT((D7*D7)+(H7*H7))</f>
        <v>6.0690763272960239E-2</v>
      </c>
      <c r="N7" s="14"/>
      <c r="O7" s="35">
        <f>POWER(2,-L7)</f>
        <v>1</v>
      </c>
      <c r="P7" s="26">
        <f>M7/SQRT((COUNT(C5:C8)+COUNT(G5:G8)/2))</f>
        <v>2.8609900177131768E-2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112</v>
      </c>
      <c r="C9" s="30">
        <v>30.381000518798828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6" t="s">
        <v>112</v>
      </c>
      <c r="C10" s="30"/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112</v>
      </c>
      <c r="C11" s="30">
        <v>30.21299934387207</v>
      </c>
      <c r="D11" s="4">
        <f>STDEV(C9:C11)</f>
        <v>0.11879477003801783</v>
      </c>
      <c r="E11" s="1">
        <f>AVERAGE(C9:C11)</f>
        <v>30.296999931335449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10.956999778747559</v>
      </c>
      <c r="L11" s="1">
        <f>K11-$K$7</f>
        <v>3.5466664632161464</v>
      </c>
      <c r="M11" s="27">
        <f>SQRT((D11*D11)+(H11*H11))</f>
        <v>0.12451990292189889</v>
      </c>
      <c r="N11" s="14"/>
      <c r="O11" s="35">
        <f>POWER(2,-L11)</f>
        <v>8.5575020127336782E-2</v>
      </c>
      <c r="P11" s="26">
        <f>M11/SQRT((COUNT(C9:C11)+COUNT(G9:G11)/2))</f>
        <v>6.6558687795442439E-2</v>
      </c>
    </row>
    <row r="12" spans="2:16">
      <c r="B12" s="36" t="s">
        <v>113</v>
      </c>
      <c r="C12" s="30">
        <v>30.195999145507813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>
      <c r="B13" s="36" t="s">
        <v>113</v>
      </c>
      <c r="C13" s="30">
        <v>29.354999542236328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113</v>
      </c>
      <c r="C14" s="30">
        <v>29.929000854492188</v>
      </c>
      <c r="D14" s="4">
        <f>STDEV(C12:C14)</f>
        <v>0.42973750254836812</v>
      </c>
      <c r="E14" s="1">
        <f>AVERAGE(C12:C14)</f>
        <v>29.826666514078777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12.208000183105469</v>
      </c>
      <c r="L14" s="1">
        <f>K14-$K$7</f>
        <v>4.7976668675740566</v>
      </c>
      <c r="M14" s="27">
        <f>SQRT((D14*D14)+(H14*H14))</f>
        <v>0.43016117845043683</v>
      </c>
      <c r="N14" s="14"/>
      <c r="O14" s="35">
        <f>POWER(2,-L14)</f>
        <v>3.5954923052889595E-2</v>
      </c>
      <c r="P14" s="26">
        <f>M14/SQRT((COUNT(C12:C14)+COUNT(G12:G14)/2))</f>
        <v>0.20277992419033367</v>
      </c>
    </row>
    <row r="15" spans="2:16">
      <c r="B15" s="36" t="s">
        <v>114</v>
      </c>
      <c r="C15" s="30">
        <v>30.239999771118164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6" t="s">
        <v>114</v>
      </c>
      <c r="C16" s="30">
        <v>29.575000762939453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114</v>
      </c>
      <c r="C17" s="30">
        <v>30.205999374389648</v>
      </c>
      <c r="D17" s="4">
        <f>STDEV(C15:C17)</f>
        <v>0.37450833446632403</v>
      </c>
      <c r="E17" s="1">
        <f>AVERAGE(C15:C17)</f>
        <v>30.006999969482422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12.103666941324871</v>
      </c>
      <c r="L17" s="1">
        <f>K17-$K$7</f>
        <v>4.6933336257934588</v>
      </c>
      <c r="M17" s="27">
        <f>SQRT((D17*D17)+(H17*H17))</f>
        <v>0.37497045249789679</v>
      </c>
      <c r="N17" s="14"/>
      <c r="O17" s="35">
        <f>POWER(2,-L17)</f>
        <v>3.8651450708702767E-2</v>
      </c>
      <c r="P17" s="26">
        <f>M17/SQRT((COUNT(C15:C17)+COUNT(G15:G17)/2))</f>
        <v>0.17676276647056735</v>
      </c>
    </row>
    <row r="18" spans="2:16">
      <c r="B18" s="36" t="s">
        <v>115</v>
      </c>
      <c r="C18" s="30">
        <v>29.968999862670898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6" t="s">
        <v>115</v>
      </c>
      <c r="C19" s="30">
        <v>30.330999374389648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115</v>
      </c>
      <c r="C20" s="30">
        <v>29.974000930786133</v>
      </c>
      <c r="D20" s="4">
        <f>STDEV(C18:C20)</f>
        <v>0.20757189353018515</v>
      </c>
      <c r="E20" s="1">
        <f>AVERAGE(C18:C20)</f>
        <v>30.091333389282227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13.796666463216145</v>
      </c>
      <c r="L20" s="1">
        <f>K20-$K$7</f>
        <v>6.3863331476847325</v>
      </c>
      <c r="M20" s="27">
        <f>SQRT((D20*D20)+(H20*H20))</f>
        <v>0.21111710040853574</v>
      </c>
      <c r="N20" s="14"/>
      <c r="O20" s="35">
        <f>POWER(2,-L20)</f>
        <v>1.195424521666094E-2</v>
      </c>
      <c r="P20" s="26">
        <f>M20/SQRT((COUNT(C18:C20)+COUNT(G18:G20)/2))</f>
        <v>9.9521555548877913E-2</v>
      </c>
    </row>
    <row r="21" spans="2:16">
      <c r="B21" s="36" t="s">
        <v>116</v>
      </c>
      <c r="C21" s="30">
        <v>29.083000183105469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6" t="s">
        <v>116</v>
      </c>
      <c r="C22" s="30">
        <v>29.131999969482422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116</v>
      </c>
      <c r="C23" s="30">
        <v>29.069000244140625</v>
      </c>
      <c r="D23" s="4">
        <f>STDEV(C21:C23)</f>
        <v>3.3080565163320683E-2</v>
      </c>
      <c r="E23" s="1">
        <f>AVERAGE(C21:C23)</f>
        <v>29.094666798909504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12.76300048828125</v>
      </c>
      <c r="L23" s="1">
        <f>K23-$K$7</f>
        <v>5.3526671727498378</v>
      </c>
      <c r="M23" s="27">
        <f>SQRT((D23*D23)+(H23*H23))</f>
        <v>0.18628904480786848</v>
      </c>
      <c r="N23" s="14"/>
      <c r="O23" s="35">
        <f>POWER(2,-L23)</f>
        <v>2.4472966977965829E-2</v>
      </c>
      <c r="P23" s="26">
        <f>M23/SQRT((COUNT(C21:C23)+COUNT(G21:G23)/2))</f>
        <v>8.7817497896272273E-2</v>
      </c>
    </row>
    <row r="24" spans="2:16">
      <c r="B24" s="36" t="s">
        <v>117</v>
      </c>
      <c r="C24" s="30">
        <v>31.375999450683594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6" t="s">
        <v>117</v>
      </c>
      <c r="C25" s="30">
        <v>31.854000091552734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117</v>
      </c>
      <c r="C26" s="30">
        <v>31.500999450683594</v>
      </c>
      <c r="D26" s="4">
        <f>STDEV(C24:C26)</f>
        <v>0.24789751414826422</v>
      </c>
      <c r="E26" s="1">
        <f>AVERAGE(C24:C26)</f>
        <v>31.576999664306641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13.592999140421551</v>
      </c>
      <c r="L26" s="1">
        <f>K26-$K$7</f>
        <v>6.1826658248901385</v>
      </c>
      <c r="M26" s="27">
        <f>SQRT((D26*D26)+(H26*H26))</f>
        <v>0.25570335477455414</v>
      </c>
      <c r="N26" s="14"/>
      <c r="O26" s="35">
        <f>POWER(2,-L26)</f>
        <v>1.376677243384446E-2</v>
      </c>
      <c r="P26" s="26">
        <f>M26/SQRT((COUNT(C24:C26)+COUNT(G24:G26)/2))</f>
        <v>0.12053971742215787</v>
      </c>
    </row>
    <row r="27" spans="2:16">
      <c r="B27" s="36" t="s">
        <v>118</v>
      </c>
      <c r="C27" s="30">
        <v>30.499000549316406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6" t="s">
        <v>118</v>
      </c>
      <c r="C28" s="30"/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118</v>
      </c>
      <c r="C29" s="30">
        <v>29.983999252319336</v>
      </c>
      <c r="D29" s="4">
        <f>STDEV(C27:C29)</f>
        <v>0.36416090942649559</v>
      </c>
      <c r="E29" s="1">
        <f>AVERAGE(C27:C29)</f>
        <v>30.241499900817871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12.678832689921062</v>
      </c>
      <c r="L29" s="1">
        <f>K29-$K$7</f>
        <v>5.2684993743896502</v>
      </c>
      <c r="M29" s="27">
        <f>SQRT((D29*D29)+(H29*H29))</f>
        <v>0.36533752721275276</v>
      </c>
      <c r="N29" s="14"/>
      <c r="O29" s="35">
        <f>POWER(2,-L29)</f>
        <v>2.5943206718213908E-2</v>
      </c>
      <c r="P29" s="26">
        <f>M29/SQRT((COUNT(C27:C29)+COUNT(G27:G29)/2))</f>
        <v>0.19528112248018889</v>
      </c>
    </row>
    <row r="30" spans="2:16">
      <c r="B30" s="36" t="s">
        <v>119</v>
      </c>
      <c r="C30" s="30">
        <v>29.173000335693359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6" t="s">
        <v>119</v>
      </c>
      <c r="C31" s="30">
        <v>29.334999084472656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119</v>
      </c>
      <c r="C32" s="30"/>
      <c r="D32" s="4">
        <f>STDEV(C30:C32)</f>
        <v>0.11455041380557676</v>
      </c>
      <c r="E32" s="1">
        <f>AVERAGE(C30:C32)</f>
        <v>29.253999710083008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10.951999664306641</v>
      </c>
      <c r="L32" s="1">
        <f>K32-$K$7</f>
        <v>3.5416663487752285</v>
      </c>
      <c r="M32" s="27">
        <f>SQRT((D32*D32)+(H32*H32))</f>
        <v>0.11724665551600208</v>
      </c>
      <c r="N32" s="14"/>
      <c r="O32" s="35">
        <f>POWER(2,-L32)</f>
        <v>8.5872121887668781E-2</v>
      </c>
      <c r="P32" s="26">
        <f>M32/SQRT((COUNT(C30:C32)+COUNT(G30:G32)/2))</f>
        <v>6.2670973526569834E-2</v>
      </c>
    </row>
    <row r="33" spans="2:16">
      <c r="B33" s="36" t="s">
        <v>120</v>
      </c>
      <c r="C33" s="30">
        <v>29.180999755859375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>
      <c r="B34" s="36" t="s">
        <v>120</v>
      </c>
      <c r="C34" s="30">
        <v>28.472999572753906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120</v>
      </c>
      <c r="C35" s="30">
        <v>29.142000198364258</v>
      </c>
      <c r="D35" s="4">
        <f>STDEV(C33:C35)</f>
        <v>0.39798389034163584</v>
      </c>
      <c r="E35" s="1">
        <f>AVERAGE(C33:C35)</f>
        <v>28.931999842325848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10.265666325887047</v>
      </c>
      <c r="L35" s="1">
        <f>K35-$K$7</f>
        <v>2.8553330103556345</v>
      </c>
      <c r="M35" s="27">
        <f>SQRT((D35*D35)+(H35*H35))</f>
        <v>0.40111398946807114</v>
      </c>
      <c r="N35" s="14"/>
      <c r="O35" s="35">
        <f>POWER(2,-L35)</f>
        <v>0.13818443153595789</v>
      </c>
      <c r="P35" s="26">
        <f>M35/SQRT((COUNT(C33:C35)+COUNT(G33:G35)/2))</f>
        <v>0.18908694798777503</v>
      </c>
    </row>
    <row r="36" spans="2:16">
      <c r="B36" s="36" t="s">
        <v>121</v>
      </c>
      <c r="C36" s="30">
        <v>28.499000549316406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>
      <c r="B37" s="36" t="s">
        <v>121</v>
      </c>
      <c r="C37" s="30">
        <v>28.819000244140625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121</v>
      </c>
      <c r="C38" s="30">
        <v>29.270000457763672</v>
      </c>
      <c r="D38" s="4">
        <f>STDEV(C36:C38)</f>
        <v>0.387350370293984</v>
      </c>
      <c r="E38" s="1">
        <f>AVERAGE(C36:C38)</f>
        <v>28.862667083740234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10.346333185831707</v>
      </c>
      <c r="L38" s="1">
        <f>K38-$K$7</f>
        <v>2.9359998703002947</v>
      </c>
      <c r="M38" s="27">
        <f>SQRT((D38*D38)+(H38*H38))</f>
        <v>0.38938112039683248</v>
      </c>
      <c r="N38" s="14"/>
      <c r="O38" s="35">
        <f>POWER(2,-L38)</f>
        <v>0.130670024273009</v>
      </c>
      <c r="P38" s="26">
        <f>M38/SQRT((COUNT(C36:C38)+COUNT(G36:G38)/2))</f>
        <v>0.18355602046574385</v>
      </c>
    </row>
    <row r="39" spans="2:16">
      <c r="B39" s="36" t="s">
        <v>122</v>
      </c>
      <c r="C39" s="30">
        <v>29.829000473022461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>
      <c r="B40" s="36" t="s">
        <v>122</v>
      </c>
      <c r="C40" s="30"/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122</v>
      </c>
      <c r="C41" s="30">
        <v>30.302000045776367</v>
      </c>
      <c r="D41" s="4">
        <f>STDEV(C39:C41)</f>
        <v>0.33446120539262686</v>
      </c>
      <c r="E41" s="1">
        <f>AVERAGE(C39:C41)</f>
        <v>30.065500259399414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10.293167114257812</v>
      </c>
      <c r="L41" s="1">
        <f>K41-$K$7</f>
        <v>2.8828337987264003</v>
      </c>
      <c r="M41" s="27">
        <f>SQRT((D41*D41)+(H41*H41))</f>
        <v>0.33927950873528995</v>
      </c>
      <c r="N41" s="14"/>
      <c r="O41" s="35">
        <f>POWER(2,-L41)</f>
        <v>0.13557529374319938</v>
      </c>
      <c r="P41" s="26">
        <f>M41/SQRT((COUNT(C39:C41)+COUNT(G39:G41)/2))</f>
        <v>0.18135252572006166</v>
      </c>
    </row>
    <row r="42" spans="2:16">
      <c r="B42" s="36" t="s">
        <v>123</v>
      </c>
      <c r="C42" s="30">
        <v>28.298000335693359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>
      <c r="B43" s="36" t="s">
        <v>123</v>
      </c>
      <c r="C43" s="30">
        <v>28.639999389648437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123</v>
      </c>
      <c r="C44" s="30">
        <v>28.739999771118164</v>
      </c>
      <c r="D44" s="4">
        <f>STDEV(C42:C44)</f>
        <v>0.23177824535377581</v>
      </c>
      <c r="E44" s="1">
        <f>AVERAGE(C42:C44)</f>
        <v>28.559333165486652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10.456000010172524</v>
      </c>
      <c r="L44" s="1">
        <f>K44-$K$7</f>
        <v>3.0456666946411115</v>
      </c>
      <c r="M44" s="27">
        <f>SQRT((D44*D44)+(H44*H44))</f>
        <v>0.31217064209522077</v>
      </c>
      <c r="N44" s="14"/>
      <c r="O44" s="35">
        <f>POWER(2,-L44)</f>
        <v>0.12110524932735925</v>
      </c>
      <c r="P44" s="26">
        <f>M44/SQRT((COUNT(C42:C44)+COUNT(G42:G44)/2))</f>
        <v>0.14715865194192623</v>
      </c>
    </row>
    <row r="45" spans="2:16">
      <c r="B45" s="36" t="s">
        <v>124</v>
      </c>
      <c r="C45" s="30">
        <v>29.583999633789063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>
      <c r="B46" s="36" t="s">
        <v>124</v>
      </c>
      <c r="C46" s="30">
        <v>29.739999771118164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124</v>
      </c>
      <c r="C47" s="30">
        <v>29.531000137329102</v>
      </c>
      <c r="D47" s="4">
        <f>STDEV(C45:C47)</f>
        <v>0.1086476233791841</v>
      </c>
      <c r="E47" s="1">
        <f>AVERAGE(C45:C47)</f>
        <v>29.618333180745442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9.7486667633056641</v>
      </c>
      <c r="L47" s="1">
        <f>K47-$K$7</f>
        <v>2.3383334477742519</v>
      </c>
      <c r="M47" s="27">
        <f>SQRT((D47*D47)+(H47*H47))</f>
        <v>0.11634710958041031</v>
      </c>
      <c r="N47" s="14"/>
      <c r="O47" s="35">
        <f>POWER(2,-L47)</f>
        <v>0.19773861700720516</v>
      </c>
      <c r="P47" s="26">
        <f>M47/SQRT((COUNT(C45:C47)+COUNT(G45:G47)/2))</f>
        <v>5.4846553437174976E-2</v>
      </c>
    </row>
    <row r="48" spans="2:16">
      <c r="B48" s="36" t="s">
        <v>125</v>
      </c>
      <c r="C48" s="30">
        <v>29.187000274658203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6" t="s">
        <v>125</v>
      </c>
      <c r="C49" s="30">
        <v>29.083999633789063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125</v>
      </c>
      <c r="C50" s="30">
        <v>28.833000183105469</v>
      </c>
      <c r="D50" s="4">
        <f>STDEV(C48:C50)</f>
        <v>0.18208327814574712</v>
      </c>
      <c r="E50" s="1">
        <f>AVERAGE(C48:C50)</f>
        <v>29.034666697184246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10.334333419799805</v>
      </c>
      <c r="L50" s="1">
        <f>K50-$K$7</f>
        <v>2.9240001042683925</v>
      </c>
      <c r="M50" s="27">
        <f>SQRT((D50*D50)+(H50*H50))</f>
        <v>0.19157131336843766</v>
      </c>
      <c r="N50" s="14"/>
      <c r="O50" s="35">
        <f>POWER(2,-L50)</f>
        <v>0.13176141838850383</v>
      </c>
      <c r="P50" s="26">
        <f>M50/SQRT((COUNT(C48:C50)+COUNT(G48:G50)/2))</f>
        <v>9.030758317575692E-2</v>
      </c>
    </row>
    <row r="51" spans="2:16">
      <c r="B51" s="36" t="s">
        <v>126</v>
      </c>
      <c r="C51" s="30">
        <v>29.39900016784668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6" t="s">
        <v>126</v>
      </c>
      <c r="C52" s="30">
        <v>29.729000091552734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126</v>
      </c>
      <c r="C53" s="30">
        <v>29.695999145507812</v>
      </c>
      <c r="D53" s="4">
        <f>STDEV(C51:C53)</f>
        <v>0.18174955516571872</v>
      </c>
      <c r="E53" s="1">
        <f>AVERAGE(C51:C53)</f>
        <v>29.607999801635742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10.184000015258789</v>
      </c>
      <c r="L53" s="1">
        <f>K53-$K$7</f>
        <v>2.7736666997273769</v>
      </c>
      <c r="M53" s="27">
        <f>SQRT((D53*D53)+(H53*H53))</f>
        <v>0.18391821246102852</v>
      </c>
      <c r="N53" s="14"/>
      <c r="O53" s="35">
        <f>POWER(2,-L53)</f>
        <v>0.14623223757437318</v>
      </c>
      <c r="P53" s="26">
        <f>M53/SQRT((COUNT(C51:C53)+COUNT(G51:G53)/2))</f>
        <v>8.6699876809934309E-2</v>
      </c>
    </row>
    <row r="54" spans="2:16">
      <c r="B54" s="36" t="s">
        <v>127</v>
      </c>
      <c r="C54" s="30">
        <v>31.815000534057617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6" t="s">
        <v>127</v>
      </c>
      <c r="C55" s="30">
        <v>31.743000030517578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127</v>
      </c>
      <c r="C56" s="30"/>
      <c r="D56" s="4">
        <f>STDEV(C54:C56)</f>
        <v>5.0912044302007645E-2</v>
      </c>
      <c r="E56" s="1">
        <f>AVERAGE(C54:C56)</f>
        <v>31.779000282287598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10.019333203633625</v>
      </c>
      <c r="L56" s="1">
        <f>K56-$K$7</f>
        <v>2.6089998881022129</v>
      </c>
      <c r="M56" s="27">
        <f>SQRT((D56*D56)+(H56*H56))</f>
        <v>7.3132383143686405E-2</v>
      </c>
      <c r="N56" s="14"/>
      <c r="O56" s="35">
        <f>POWER(2,-L56)</f>
        <v>0.16391276449029749</v>
      </c>
      <c r="P56" s="26">
        <f>M56/SQRT((COUNT(C54:C56)+COUNT(G54:G56)/2))</f>
        <v>3.9090903085993757E-2</v>
      </c>
    </row>
    <row r="57" spans="2:16">
      <c r="B57" s="36" t="s">
        <v>128</v>
      </c>
      <c r="C57" s="30">
        <v>29.320999145507813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6" t="s">
        <v>128</v>
      </c>
      <c r="C58" s="30"/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128</v>
      </c>
      <c r="C59" s="30">
        <v>29.229999542236328</v>
      </c>
      <c r="D59" s="4">
        <f>STDEV(C57:C59)</f>
        <v>6.4346436558552142E-2</v>
      </c>
      <c r="E59" s="1">
        <f>AVERAGE(C57:C59)</f>
        <v>29.27549934387207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9.7728328704833984</v>
      </c>
      <c r="L59" s="1">
        <f>K59-$K$7</f>
        <v>2.3624995549519863</v>
      </c>
      <c r="M59" s="27">
        <f>SQRT((D59*D59)+(H59*H59))</f>
        <v>7.5516851572795543E-2</v>
      </c>
      <c r="N59" s="14"/>
      <c r="O59" s="35">
        <f>POWER(2,-L59)</f>
        <v>0.19445394986238179</v>
      </c>
      <c r="P59" s="26">
        <f>M59/SQRT((COUNT(C57:C59)+COUNT(G57:G59)/2))</f>
        <v>4.0365455073323113E-2</v>
      </c>
    </row>
    <row r="60" spans="2:16">
      <c r="B60" s="36" t="s">
        <v>129</v>
      </c>
      <c r="C60" s="30">
        <v>28.172000885009766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6" t="s">
        <v>129</v>
      </c>
      <c r="C61" s="30">
        <v>28.146999359130859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129</v>
      </c>
      <c r="C62" s="30">
        <v>28.586999893188477</v>
      </c>
      <c r="D62" s="4">
        <f>STDEV(C60:C62)</f>
        <v>0.24713347373992586</v>
      </c>
      <c r="E62" s="1">
        <f>AVERAGE(C60:C62)</f>
        <v>28.302000045776367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10.152999877929687</v>
      </c>
      <c r="L62" s="1">
        <f>K62-$K$7</f>
        <v>2.7426665623982753</v>
      </c>
      <c r="M62" s="27">
        <f>SQRT((D62*D62)+(H62*H62))</f>
        <v>0.24820150449338316</v>
      </c>
      <c r="N62" s="14"/>
      <c r="O62" s="35">
        <f>POWER(2,-L62)</f>
        <v>0.14940842809206589</v>
      </c>
      <c r="P62" s="26">
        <f>M62/SQRT((COUNT(C60:C62)+COUNT(G60:G62)/2))</f>
        <v>0.11700331128531639</v>
      </c>
    </row>
    <row r="63" spans="2:16">
      <c r="B63" s="36" t="s">
        <v>130</v>
      </c>
      <c r="C63" s="30">
        <v>30.160999298095703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6" t="s">
        <v>130</v>
      </c>
      <c r="C64" s="30">
        <v>29.863000869750977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130</v>
      </c>
      <c r="C65" s="30">
        <v>29.98900032043457</v>
      </c>
      <c r="D65" s="4">
        <f>STDEV(C63:C65)</f>
        <v>0.14958975743956612</v>
      </c>
      <c r="E65" s="1">
        <f>AVERAGE(C63:C65)</f>
        <v>30.00433349609375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11.651666641235352</v>
      </c>
      <c r="L65" s="1">
        <f>K65-$K$7</f>
        <v>4.2413333257039394</v>
      </c>
      <c r="M65" s="27">
        <f>SQRT((D65*D65)+(H65*H65))</f>
        <v>0.15264150066364923</v>
      </c>
      <c r="N65" s="14"/>
      <c r="O65" s="35">
        <f>POWER(2,-L65)</f>
        <v>5.2872694969328934E-2</v>
      </c>
      <c r="P65" s="26">
        <f>M65/SQRT((COUNT(C63:C65)+COUNT(G63:G65)/2))</f>
        <v>7.1955893473171523E-2</v>
      </c>
    </row>
    <row r="66" spans="2:16">
      <c r="B66" s="36" t="s">
        <v>131</v>
      </c>
      <c r="C66" s="30">
        <v>29.649999618530273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6" t="s">
        <v>131</v>
      </c>
      <c r="C67" s="30"/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131</v>
      </c>
      <c r="C68" s="30">
        <v>29.708999633789063</v>
      </c>
      <c r="D68" s="4">
        <f>STDEV(C66:C68)</f>
        <v>4.1719310879599521E-2</v>
      </c>
      <c r="E68" s="1">
        <f>AVERAGE(C66:C68)</f>
        <v>29.679499626159668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10.767833391825359</v>
      </c>
      <c r="L68" s="1">
        <f>K68-$K$7</f>
        <v>3.3575000762939471</v>
      </c>
      <c r="M68" s="27">
        <f>SQRT((D68*D68)+(H68*H68))</f>
        <v>4.4964880741175252E-2</v>
      </c>
      <c r="N68" s="14"/>
      <c r="O68" s="35">
        <f>POWER(2,-L68)</f>
        <v>9.7564487279927545E-2</v>
      </c>
      <c r="P68" s="26">
        <f>M68/SQRT((COUNT(C66:C68)+COUNT(G66:G68)/2))</f>
        <v>2.4034739738661104E-2</v>
      </c>
    </row>
    <row r="69" spans="2:16">
      <c r="B69" s="36" t="s">
        <v>132</v>
      </c>
      <c r="C69" s="30">
        <v>28.565999984741211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6" t="s">
        <v>132</v>
      </c>
      <c r="C70" s="30">
        <v>28.834999084472656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132</v>
      </c>
      <c r="C71" s="30">
        <v>28.511999130249023</v>
      </c>
      <c r="D71" s="4">
        <f>STDEV(C69:C71)</f>
        <v>0.1730152104923286</v>
      </c>
      <c r="E71" s="1">
        <f>AVERAGE(C69:C71)</f>
        <v>28.637666066487629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9.9553324381510393</v>
      </c>
      <c r="L71" s="1">
        <f>K71-$K$7</f>
        <v>2.5449991226196271</v>
      </c>
      <c r="M71" s="27">
        <f>SQRT((D71*D71)+(H71*H71))</f>
        <v>0.1828895486536502</v>
      </c>
      <c r="N71" s="14"/>
      <c r="O71" s="35">
        <f>POWER(2,-L71)</f>
        <v>0.1713479548283294</v>
      </c>
      <c r="P71" s="26">
        <f>M71/SQRT((COUNT(C69:C71)+COUNT(G69:G71)/2))</f>
        <v>8.6214960040762054E-2</v>
      </c>
    </row>
    <row r="72" spans="2:16">
      <c r="B72" s="36" t="s">
        <v>133</v>
      </c>
      <c r="C72" s="30">
        <v>27.509000778198242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133</v>
      </c>
      <c r="C73" s="30">
        <v>27.693000793457031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133</v>
      </c>
      <c r="C74" s="30"/>
      <c r="D74" s="4">
        <f>STDEV(C72:C74)</f>
        <v>0.13010765852791797</v>
      </c>
      <c r="E74" s="1">
        <f>AVERAGE(C72:C74)</f>
        <v>27.601000785827637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10.196667035420734</v>
      </c>
      <c r="L74" s="1">
        <f>K74-$K$7</f>
        <v>2.7863337198893223</v>
      </c>
      <c r="M74" s="27">
        <f>SQRT((D74*D74)+(H74*H74))</f>
        <v>0.13348525125250954</v>
      </c>
      <c r="N74" s="14"/>
      <c r="O74" s="35">
        <f>POWER(2,-L74)</f>
        <v>0.14495392262823956</v>
      </c>
      <c r="P74" s="26">
        <f>M74/SQRT((COUNT(C72:C74)+COUNT(G72:G74)/2))</f>
        <v>7.1350868053475403E-2</v>
      </c>
    </row>
    <row r="75" spans="2:16">
      <c r="B75" s="36" t="s">
        <v>134</v>
      </c>
      <c r="C75" s="30"/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6" t="s">
        <v>134</v>
      </c>
      <c r="C76" s="30">
        <v>29.78700065612793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134</v>
      </c>
      <c r="C77" s="30">
        <v>29.257999420166016</v>
      </c>
      <c r="D77" s="4">
        <f>STDEV(C75:C77)</f>
        <v>0.37406036120473435</v>
      </c>
      <c r="E77" s="1">
        <f>AVERAGE(C75:C77)</f>
        <v>29.522500038146973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11.407166481018066</v>
      </c>
      <c r="L77" s="1">
        <f>K77-$K$7</f>
        <v>3.9968331654866542</v>
      </c>
      <c r="M77" s="27">
        <f>SQRT((D77*D77)+(H77*H77))</f>
        <v>0.37430668417222884</v>
      </c>
      <c r="N77" s="14"/>
      <c r="O77" s="35">
        <f>POWER(2,-L77)</f>
        <v>6.2637343335711804E-2</v>
      </c>
      <c r="P77" s="26">
        <f>M77/SQRT((COUNT(C75:C77)+COUNT(G75:G77)/2))</f>
        <v>0.20007533853598297</v>
      </c>
    </row>
    <row r="78" spans="2:16">
      <c r="B78" s="36" t="s">
        <v>135</v>
      </c>
      <c r="C78" s="30"/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6" t="s">
        <v>135</v>
      </c>
      <c r="C79" s="30">
        <v>29.420999526977539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135</v>
      </c>
      <c r="C80" s="30">
        <v>29.451000213623047</v>
      </c>
      <c r="D80" s="4">
        <f>STDEV(C78:C80)</f>
        <v>2.1213688967291273E-2</v>
      </c>
      <c r="E80" s="1">
        <f>AVERAGE(C78:C80)</f>
        <v>29.435999870300293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10.140666643778484</v>
      </c>
      <c r="L80" s="1">
        <f>K80-$K$7</f>
        <v>2.7303333282470721</v>
      </c>
      <c r="M80" s="27">
        <f>SQRT((D80*D80)+(H80*H80))</f>
        <v>5.2871198563454749E-2</v>
      </c>
      <c r="N80" s="14"/>
      <c r="O80" s="35">
        <f>POWER(2,-L80)</f>
        <v>0.15069115791978469</v>
      </c>
      <c r="P80" s="26">
        <f>M80/SQRT((COUNT(C78:C80)+COUNT(G78:G80)/2))</f>
        <v>2.826084437893461E-2</v>
      </c>
    </row>
    <row r="81" spans="2:16">
      <c r="B81" s="36" t="s">
        <v>136</v>
      </c>
      <c r="C81" s="30">
        <v>30.437000274658203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6" t="s">
        <v>136</v>
      </c>
      <c r="C82" s="30">
        <v>30.673999786376953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136</v>
      </c>
      <c r="C83" s="30">
        <v>29.938999176025391</v>
      </c>
      <c r="D83" s="4">
        <f>STDEV(C81:C83)</f>
        <v>0.37514436332589102</v>
      </c>
      <c r="E83" s="1">
        <f>AVERAGE(C81:C83)</f>
        <v>30.349999745686848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9.746666590372719</v>
      </c>
      <c r="L83" s="1">
        <f>K83-$K$7</f>
        <v>2.3363332748413068</v>
      </c>
      <c r="M83" s="27">
        <f>SQRT((D83*D83)+(H83*H83))</f>
        <v>0.3771678581637653</v>
      </c>
      <c r="N83" s="14"/>
      <c r="O83" s="35">
        <f>POWER(2,-L83)</f>
        <v>0.19801295476841194</v>
      </c>
      <c r="P83" s="26">
        <f>M83/SQRT((COUNT(C81:C83)+COUNT(G81:G83)/2))</f>
        <v>0.17779863343546962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3" workbookViewId="0">
      <selection activeCell="O161" sqref="O161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21.47599983215332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21.499000549316406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21.402999877929688</v>
      </c>
      <c r="D7" s="4">
        <f>STDEV(C5:C8)</f>
        <v>5.0123439648813543E-2</v>
      </c>
      <c r="E7" s="1">
        <f>AVERAGE(C5:C8)</f>
        <v>21.459333419799805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7.4103333155314122</v>
      </c>
      <c r="L7" s="1">
        <f>K7-$K$7</f>
        <v>0</v>
      </c>
      <c r="M7" s="27">
        <f>SQRT((D7*D7)+(H7*H7))</f>
        <v>6.0690763272960239E-2</v>
      </c>
      <c r="N7" s="14"/>
      <c r="O7" s="35">
        <f>POWER(2,-L7)</f>
        <v>1</v>
      </c>
      <c r="P7" s="26">
        <f>M7/SQRT((COUNT(C5:C8)+COUNT(G5:G8)/2))</f>
        <v>2.8609900177131768E-2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9</v>
      </c>
      <c r="C9" s="30">
        <v>27.478000640869141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6" t="s">
        <v>9</v>
      </c>
      <c r="C10" s="30">
        <v>28.084999084472656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9</v>
      </c>
      <c r="C11" s="30">
        <v>27.882999420166016</v>
      </c>
      <c r="D11" s="4">
        <f>STDEV(C9:C11)</f>
        <v>0.30910488676946696</v>
      </c>
      <c r="E11" s="1">
        <f>AVERAGE(C9:C11)</f>
        <v>27.815333048502605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10.50066630045573</v>
      </c>
      <c r="L11" s="1">
        <f>K11-$K$7</f>
        <v>3.0903329849243182</v>
      </c>
      <c r="M11" s="27">
        <f>SQRT((D11*D11)+(H11*H11))</f>
        <v>0.3482569578670669</v>
      </c>
      <c r="N11" s="14"/>
      <c r="O11" s="35">
        <f>POWER(2,-L11)</f>
        <v>0.11741324066032417</v>
      </c>
      <c r="P11" s="26">
        <f>M11/SQRT((COUNT(C9:C11)+COUNT(G9:G11)/2))</f>
        <v>0.16416990433546719</v>
      </c>
    </row>
    <row r="12" spans="2:16">
      <c r="B12" s="36" t="s">
        <v>10</v>
      </c>
      <c r="C12" s="30">
        <v>29.263999938964844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6" t="s">
        <v>10</v>
      </c>
      <c r="C13" s="30">
        <v>29.400999069213867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10</v>
      </c>
      <c r="C14" s="30">
        <v>29.295000076293945</v>
      </c>
      <c r="D14" s="4">
        <f>STDEV(C12:C14)</f>
        <v>7.1839586004107892E-2</v>
      </c>
      <c r="E14" s="1">
        <f>AVERAGE(C12:C14)</f>
        <v>29.319999694824219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10.176999409993488</v>
      </c>
      <c r="L14" s="1">
        <f>K14-$K$7</f>
        <v>2.7666660944620762</v>
      </c>
      <c r="M14" s="27">
        <f>SQRT((D14*D14)+(H14*H14))</f>
        <v>7.2855519646898972E-2</v>
      </c>
      <c r="N14" s="14"/>
      <c r="O14" s="35">
        <f>POWER(2,-L14)</f>
        <v>0.14694354656648267</v>
      </c>
      <c r="P14" s="26">
        <f>M14/SQRT((COUNT(C12:C14)+COUNT(G12:G14)/2))</f>
        <v>3.4344421326128007E-2</v>
      </c>
    </row>
    <row r="15" spans="2:16">
      <c r="B15" s="36" t="s">
        <v>11</v>
      </c>
      <c r="C15" s="30">
        <v>27.485000610351562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6" t="s">
        <v>11</v>
      </c>
      <c r="C16" s="30">
        <v>27.33799934387207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</v>
      </c>
      <c r="C17" s="30">
        <v>27.603000640869141</v>
      </c>
      <c r="D17" s="4">
        <f>STDEV(C15:C17)</f>
        <v>0.13276487170862977</v>
      </c>
      <c r="E17" s="1">
        <f>AVERAGE(C15:C17)</f>
        <v>27.47533353169759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9.9479999542236328</v>
      </c>
      <c r="L17" s="1">
        <f>K17-$K$7</f>
        <v>2.5376666386922206</v>
      </c>
      <c r="M17" s="27">
        <f>SQRT((D17*D17)+(H17*H17))</f>
        <v>0.13595534661546038</v>
      </c>
      <c r="N17" s="14"/>
      <c r="O17" s="35">
        <f>POWER(2,-L17)</f>
        <v>0.17222104605084992</v>
      </c>
      <c r="P17" s="26">
        <f>M17/SQRT((COUNT(C15:C17)+COUNT(G15:G17)/2))</f>
        <v>6.4089965020239711E-2</v>
      </c>
    </row>
    <row r="18" spans="2:16">
      <c r="B18" s="36" t="s">
        <v>12</v>
      </c>
      <c r="C18" s="30">
        <v>28.309000015258789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6" t="s">
        <v>12</v>
      </c>
      <c r="C19" s="30">
        <v>27.850000381469727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12</v>
      </c>
      <c r="C20" s="30">
        <v>28.374000549316406</v>
      </c>
      <c r="D20" s="4">
        <f>STDEV(C18:C20)</f>
        <v>0.28562268500860905</v>
      </c>
      <c r="E20" s="1">
        <f>AVERAGE(C18:C20)</f>
        <v>28.177666982014973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10.249000549316406</v>
      </c>
      <c r="L20" s="1">
        <f>K20-$K$7</f>
        <v>2.8386672337849941</v>
      </c>
      <c r="M20" s="27">
        <f>SQRT((D20*D20)+(H20*H20))</f>
        <v>0.28577378886450749</v>
      </c>
      <c r="N20" s="14"/>
      <c r="O20" s="35">
        <f>POWER(2,-L20)</f>
        <v>0.13978997104294233</v>
      </c>
      <c r="P20" s="26">
        <f>M20/SQRT((COUNT(C18:C20)+COUNT(G18:G20)/2))</f>
        <v>0.13471505599431063</v>
      </c>
    </row>
    <row r="21" spans="2:16">
      <c r="B21" s="36" t="s">
        <v>13</v>
      </c>
      <c r="C21" s="30">
        <v>27.347999572753906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6" t="s">
        <v>13</v>
      </c>
      <c r="C22" s="30">
        <v>26.996999740600586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13</v>
      </c>
      <c r="C23" s="30">
        <v>27.329999923706055</v>
      </c>
      <c r="D23" s="4">
        <f>STDEV(C21:C23)</f>
        <v>0.19765879333054637</v>
      </c>
      <c r="E23" s="1">
        <f>AVERAGE(C21:C23)</f>
        <v>27.224999745686848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10.249666213989258</v>
      </c>
      <c r="L23" s="1">
        <f>K23-$K$7</f>
        <v>2.8393328984578456</v>
      </c>
      <c r="M23" s="27">
        <f>SQRT((D23*D23)+(H23*H23))</f>
        <v>0.20600555465579251</v>
      </c>
      <c r="N23" s="14"/>
      <c r="O23" s="35">
        <f>POWER(2,-L23)</f>
        <v>0.1397254863261754</v>
      </c>
      <c r="P23" s="26">
        <f>M23/SQRT((COUNT(C21:C23)+COUNT(G21:G23)/2))</f>
        <v>9.7111949772804559E-2</v>
      </c>
    </row>
    <row r="24" spans="2:16">
      <c r="B24" s="36" t="s">
        <v>14</v>
      </c>
      <c r="C24" s="30">
        <v>27.325000762939453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6" t="s">
        <v>14</v>
      </c>
      <c r="C25" s="30">
        <v>27.191999435424805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14</v>
      </c>
      <c r="C26" s="30">
        <v>27.534000396728516</v>
      </c>
      <c r="D26" s="4">
        <f>STDEV(C24:C26)</f>
        <v>0.17240207731580492</v>
      </c>
      <c r="E26" s="1">
        <f>AVERAGE(C24:C26)</f>
        <v>27.35033353169759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9.4459997812906877</v>
      </c>
      <c r="L26" s="1">
        <f>K26-$K$7</f>
        <v>2.0356664657592756</v>
      </c>
      <c r="M26" s="27">
        <f>SQRT((D26*D26)+(H26*H26))</f>
        <v>0.1783810116420991</v>
      </c>
      <c r="N26" s="14"/>
      <c r="O26" s="35">
        <f>POWER(2,-L26)</f>
        <v>0.24389524459605888</v>
      </c>
      <c r="P26" s="26">
        <f>M26/SQRT((COUNT(C24:C26)+COUNT(G24:G26)/2))</f>
        <v>8.4089615311363178E-2</v>
      </c>
    </row>
    <row r="27" spans="2:16">
      <c r="B27" s="36" t="s">
        <v>15</v>
      </c>
      <c r="C27" s="30">
        <v>27.955999374389648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6" t="s">
        <v>15</v>
      </c>
      <c r="C28" s="30">
        <v>27.943000793457031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15</v>
      </c>
      <c r="C29" s="30">
        <v>28.579000473022461</v>
      </c>
      <c r="D29" s="4">
        <f>STDEV(C27:C29)</f>
        <v>0.36350032654979086</v>
      </c>
      <c r="E29" s="1">
        <f>AVERAGE(C27:C29)</f>
        <v>28.159333546956379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10.643333752950031</v>
      </c>
      <c r="L29" s="1">
        <f>K29-$K$7</f>
        <v>3.2330004374186192</v>
      </c>
      <c r="M29" s="27">
        <f>SQRT((D29*D29)+(H29*H29))</f>
        <v>0.37392555275981154</v>
      </c>
      <c r="N29" s="14"/>
      <c r="O29" s="35">
        <f>POWER(2,-L29)</f>
        <v>0.10635793394106756</v>
      </c>
      <c r="P29" s="26">
        <f>M29/SQRT((COUNT(C27:C29)+COUNT(G27:G29)/2))</f>
        <v>0.18696277637990577</v>
      </c>
    </row>
    <row r="30" spans="2:16">
      <c r="B30" s="36" t="s">
        <v>16</v>
      </c>
      <c r="C30" s="30">
        <v>27.934999465942383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6" t="s">
        <v>16</v>
      </c>
      <c r="C31" s="30">
        <v>28.221000671386719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16</v>
      </c>
      <c r="C32" s="30">
        <v>27.917999267578125</v>
      </c>
      <c r="D32" s="4">
        <f>STDEV(C30:C32)</f>
        <v>0.17024274187639696</v>
      </c>
      <c r="E32" s="1">
        <f>AVERAGE(C30:C32)</f>
        <v>28.02466646830241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9.9983336130778007</v>
      </c>
      <c r="L32" s="1">
        <f>K32-$K$7</f>
        <v>2.5880002975463885</v>
      </c>
      <c r="M32" s="27">
        <f>SQRT((D32*D32)+(H32*H32))</f>
        <v>0.19231467611003444</v>
      </c>
      <c r="N32" s="14"/>
      <c r="O32" s="35">
        <f>POWER(2,-L32)</f>
        <v>0.16631609583347848</v>
      </c>
      <c r="P32" s="26">
        <f>M32/SQRT((COUNT(C30:C32)+COUNT(G30:G32)/2))</f>
        <v>9.0658007732733262E-2</v>
      </c>
    </row>
    <row r="33" spans="2:16">
      <c r="B33" s="36" t="s">
        <v>17</v>
      </c>
      <c r="C33" s="30">
        <v>26.96299934387207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6" t="s">
        <v>17</v>
      </c>
      <c r="C34" s="30">
        <v>26.979999542236328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17</v>
      </c>
      <c r="C35" s="30">
        <v>27.047000885009766</v>
      </c>
      <c r="D35" s="4">
        <f>STDEV(C33:C35)</f>
        <v>4.4411795714231324E-2</v>
      </c>
      <c r="E35" s="1">
        <f>AVERAGE(C33:C35)</f>
        <v>26.996666590372723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9.6780001322428397</v>
      </c>
      <c r="L35" s="1">
        <f>K35-$K$7</f>
        <v>2.2676668167114276</v>
      </c>
      <c r="M35" s="27">
        <f>SQRT((D35*D35)+(H35*H35))</f>
        <v>0.22886334615834789</v>
      </c>
      <c r="N35" s="14"/>
      <c r="O35" s="35">
        <f>POWER(2,-L35)</f>
        <v>0.20766545979663392</v>
      </c>
      <c r="P35" s="26">
        <f>M35/SQRT((COUNT(C33:C35)+COUNT(G33:G35)/2))</f>
        <v>0.107887216022408</v>
      </c>
    </row>
    <row r="36" spans="2:16">
      <c r="B36" s="36" t="s">
        <v>18</v>
      </c>
      <c r="C36" s="30">
        <v>27.620000839233398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6" t="s">
        <v>18</v>
      </c>
      <c r="C37" s="30">
        <v>28.083000183105469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18</v>
      </c>
      <c r="C38" s="30">
        <v>27.899999618530273</v>
      </c>
      <c r="D38" s="4">
        <f>STDEV(C36:C38)</f>
        <v>0.23318694770079978</v>
      </c>
      <c r="E38" s="1">
        <f>AVERAGE(C36:C38)</f>
        <v>27.867666880289715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9.9660002390543632</v>
      </c>
      <c r="L38" s="1">
        <f>K38-$K$7</f>
        <v>2.555666923522951</v>
      </c>
      <c r="M38" s="27">
        <f>SQRT((D38*D38)+(H38*H38))</f>
        <v>0.2341804933804455</v>
      </c>
      <c r="N38" s="14"/>
      <c r="O38" s="35">
        <f>POWER(2,-L38)</f>
        <v>0.17008561985890033</v>
      </c>
      <c r="P38" s="26">
        <f>M38/SQRT((COUNT(C36:C38)+COUNT(G36:G38)/2))</f>
        <v>0.11039374326061628</v>
      </c>
    </row>
    <row r="39" spans="2:16">
      <c r="B39" s="36" t="s">
        <v>19</v>
      </c>
      <c r="C39" s="30">
        <v>26.868999481201172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6" t="s">
        <v>19</v>
      </c>
      <c r="C40" s="30">
        <v>27.156999588012695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19</v>
      </c>
      <c r="C41" s="30">
        <v>27.190999984741211</v>
      </c>
      <c r="D41" s="4">
        <f>STDEV(C39:C41)</f>
        <v>0.17691071796282315</v>
      </c>
      <c r="E41" s="1">
        <f>AVERAGE(C39:C41)</f>
        <v>27.072333017985027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10.51099967956543</v>
      </c>
      <c r="L41" s="1">
        <f>K41-$K$7</f>
        <v>3.1006663640340175</v>
      </c>
      <c r="M41" s="27">
        <f>SQRT((D41*D41)+(H41*H41))</f>
        <v>0.2506624960692781</v>
      </c>
      <c r="N41" s="14"/>
      <c r="O41" s="35">
        <f>POWER(2,-L41)</f>
        <v>0.11657526674728037</v>
      </c>
      <c r="P41" s="26">
        <f>M41/SQRT((COUNT(C39:C41)+COUNT(G39:G41)/2))</f>
        <v>0.11816343383982192</v>
      </c>
    </row>
    <row r="42" spans="2:16">
      <c r="B42" s="31" t="s">
        <v>20</v>
      </c>
      <c r="C42" s="30">
        <v>30.320999145507813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1" t="s">
        <v>20</v>
      </c>
      <c r="C43" s="30"/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20</v>
      </c>
      <c r="C44" s="30">
        <v>29.746000289916992</v>
      </c>
      <c r="D44" s="4">
        <f>STDEV(C42:C44)</f>
        <v>0.40658558996277344</v>
      </c>
      <c r="E44" s="1">
        <f>AVERAGE(C42:C44)</f>
        <v>30.033499717712402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10.928166389465332</v>
      </c>
      <c r="L44" s="1">
        <f>K44-$K$7</f>
        <v>3.5178330739339199</v>
      </c>
      <c r="M44" s="27">
        <f>SQRT((D44*D44)+(H44*H44))</f>
        <v>0.40724583939144765</v>
      </c>
      <c r="N44" s="14"/>
      <c r="O44" s="43">
        <f>POWER(2,-L44)</f>
        <v>8.7302508973342449E-2</v>
      </c>
      <c r="P44" s="26">
        <f>M44/SQRT((COUNT(C42:C44)+COUNT(G42:G44)/2))</f>
        <v>0.21768205759885204</v>
      </c>
    </row>
    <row r="45" spans="2:16">
      <c r="B45" s="36" t="s">
        <v>21</v>
      </c>
      <c r="C45" s="30">
        <v>26.618999481201172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6" t="s">
        <v>21</v>
      </c>
      <c r="C46" s="30">
        <v>26.481000900268555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21</v>
      </c>
      <c r="C47" s="30">
        <v>26.599000930786133</v>
      </c>
      <c r="D47" s="4">
        <f>STDEV(C45:C47)</f>
        <v>7.4573853282353955E-2</v>
      </c>
      <c r="E47" s="1">
        <f>AVERAGE(C45:C47)</f>
        <v>26.566333770751953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9.6433334350585938</v>
      </c>
      <c r="L47" s="1">
        <f>K47-$K$7</f>
        <v>2.2330001195271816</v>
      </c>
      <c r="M47" s="27">
        <f>SQRT((D47*D47)+(H47*H47))</f>
        <v>8.8956645970369105E-2</v>
      </c>
      <c r="N47" s="14"/>
      <c r="O47" s="35">
        <f>POWER(2,-L47)</f>
        <v>0.21271591475313603</v>
      </c>
      <c r="P47" s="26">
        <f>M47/SQRT((COUNT(C45:C47)+COUNT(G45:G47)/2))</f>
        <v>4.1934565064839315E-2</v>
      </c>
    </row>
    <row r="48" spans="2:16">
      <c r="B48" s="36" t="s">
        <v>22</v>
      </c>
      <c r="C48" s="30">
        <v>29.334999084472656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6" t="s">
        <v>22</v>
      </c>
      <c r="C49" s="30">
        <v>29.170000076293945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22</v>
      </c>
      <c r="C50" s="30">
        <v>29.812999725341797</v>
      </c>
      <c r="D50" s="4">
        <f>STDEV(C48:C50)</f>
        <v>0.33395554445837244</v>
      </c>
      <c r="E50" s="1">
        <f>AVERAGE(C48:C50)</f>
        <v>29.439332962036133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10.566333134969074</v>
      </c>
      <c r="L50" s="1">
        <f>K50-$K$7</f>
        <v>3.1559998194376622</v>
      </c>
      <c r="M50" s="27">
        <f>SQRT((D50*D50)+(H50*H50))</f>
        <v>0.33902545805666334</v>
      </c>
      <c r="N50" s="14"/>
      <c r="O50" s="35">
        <f>POWER(2,-L50)</f>
        <v>0.11218877037453544</v>
      </c>
      <c r="P50" s="26">
        <f>M50/SQRT((COUNT(C48:C50)+COUNT(G48:G50)/2))</f>
        <v>0.1598181335911614</v>
      </c>
    </row>
    <row r="51" spans="2:16">
      <c r="B51" s="36" t="s">
        <v>23</v>
      </c>
      <c r="C51" s="30"/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6" t="s">
        <v>23</v>
      </c>
      <c r="C52" s="30">
        <v>29.443000793457031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23</v>
      </c>
      <c r="C53" s="30">
        <v>29.833999633789063</v>
      </c>
      <c r="D53" s="4">
        <f>STDEV(C51:C53)</f>
        <v>0.27647793143485544</v>
      </c>
      <c r="E53" s="1">
        <f>AVERAGE(C51:C53)</f>
        <v>29.638500213623047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11.583166758219402</v>
      </c>
      <c r="L53" s="1">
        <f>K53-$K$7</f>
        <v>4.1728334426879901</v>
      </c>
      <c r="M53" s="27">
        <f>SQRT((D53*D53)+(H53*H53))</f>
        <v>0.30793566449012305</v>
      </c>
      <c r="N53" s="14"/>
      <c r="O53" s="35">
        <f>POWER(2,-L53)</f>
        <v>5.5443669603845655E-2</v>
      </c>
      <c r="P53" s="26">
        <f>M53/SQRT((COUNT(C51:C53)+COUNT(G51:G53)/2))</f>
        <v>0.16459853624151585</v>
      </c>
    </row>
    <row r="54" spans="2:16">
      <c r="B54" s="36" t="s">
        <v>24</v>
      </c>
      <c r="C54" s="30">
        <v>28.847999572753906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6" t="s">
        <v>24</v>
      </c>
      <c r="C55" s="30"/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24</v>
      </c>
      <c r="C56" s="30">
        <v>28.444999694824219</v>
      </c>
      <c r="D56" s="4">
        <f>STDEV(C54:C56)</f>
        <v>0.28496394650143292</v>
      </c>
      <c r="E56" s="1">
        <f>AVERAGE(C54:C56)</f>
        <v>28.646499633789063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11.578832626342773</v>
      </c>
      <c r="L56" s="1">
        <f>K56-$K$7</f>
        <v>4.1684993108113613</v>
      </c>
      <c r="M56" s="27">
        <f>SQRT((D56*D56)+(H56*H56))</f>
        <v>0.28626877829416836</v>
      </c>
      <c r="N56" s="14"/>
      <c r="O56" s="35">
        <f>POWER(2,-L56)</f>
        <v>5.5610483438054421E-2</v>
      </c>
      <c r="P56" s="26">
        <f>M56/SQRT((COUNT(C54:C56)+COUNT(G54:G56)/2))</f>
        <v>0.15301709841530384</v>
      </c>
    </row>
    <row r="57" spans="2:16">
      <c r="B57" s="36" t="s">
        <v>25</v>
      </c>
      <c r="C57" s="30">
        <v>36.290000915527344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6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25</v>
      </c>
      <c r="C59" s="30">
        <v>30.423999786376953</v>
      </c>
      <c r="D59" s="4">
        <f>STDEV(C57:C59)</f>
        <v>4.1478891768701862</v>
      </c>
      <c r="E59" s="1">
        <f>AVERAGE(C57:C59)</f>
        <v>33.357000350952148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4.1323337554931641</v>
      </c>
      <c r="L59" s="1">
        <f>K59-$K$7</f>
        <v>-3.2779995600382481</v>
      </c>
      <c r="M59" s="27">
        <f>SQRT((D59*D59)+(H59*H59))</f>
        <v>4.148223836297749</v>
      </c>
      <c r="N59" s="14"/>
      <c r="O59" s="43">
        <f>POWER(2,-L59)</f>
        <v>9.7000995943680692</v>
      </c>
      <c r="P59" s="26">
        <f>M59/SQRT((COUNT(C57:C59)+COUNT(G57:G59)/2))</f>
        <v>2.2173189084393159</v>
      </c>
    </row>
    <row r="60" spans="2:16">
      <c r="B60" s="36" t="s">
        <v>26</v>
      </c>
      <c r="C60" s="30">
        <v>26.214000701904297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6" t="s">
        <v>26</v>
      </c>
      <c r="C61" s="30">
        <v>26.323999404907227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26</v>
      </c>
      <c r="C62" s="30">
        <v>26.13800048828125</v>
      </c>
      <c r="D62" s="4">
        <f>STDEV(C60:C62)</f>
        <v>9.3515902497126546E-2</v>
      </c>
      <c r="E62" s="1">
        <f>AVERAGE(C60:C62)</f>
        <v>26.22533353169759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9.8806667327880859</v>
      </c>
      <c r="L62" s="1">
        <f>K62-$K$7</f>
        <v>2.4703334172566738</v>
      </c>
      <c r="M62" s="27">
        <f>SQRT((D62*D62)+(H62*H62))</f>
        <v>0.1014667847802595</v>
      </c>
      <c r="N62" s="14"/>
      <c r="O62" s="35">
        <f>POWER(2,-L62)</f>
        <v>0.18044944145016495</v>
      </c>
      <c r="P62" s="26">
        <f>M62/SQRT((COUNT(C60:C62)+COUNT(G60:G62)/2))</f>
        <v>4.7831901055544981E-2</v>
      </c>
    </row>
    <row r="63" spans="2:16">
      <c r="B63" s="36" t="s">
        <v>27</v>
      </c>
      <c r="C63" s="30">
        <v>28.700000762939453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6" t="s">
        <v>27</v>
      </c>
      <c r="C64" s="30">
        <v>28.856000900268555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27</v>
      </c>
      <c r="C65" s="30"/>
      <c r="D65" s="4">
        <f>STDEV(C63:C65)</f>
        <v>0.11030875497144038</v>
      </c>
      <c r="E65" s="1">
        <f>AVERAGE(C63:C65)</f>
        <v>28.778000831604004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10.539334297180176</v>
      </c>
      <c r="L65" s="1">
        <f>K65-$K$7</f>
        <v>3.1290009816487636</v>
      </c>
      <c r="M65" s="27">
        <f>SQRT((D65*D65)+(H65*H65))</f>
        <v>0.1103193336287477</v>
      </c>
      <c r="N65" s="14"/>
      <c r="O65" s="35">
        <f>POWER(2,-L65)</f>
        <v>0.11430805840916365</v>
      </c>
      <c r="P65" s="26">
        <f>M65/SQRT((COUNT(C63:C65)+COUNT(G63:G65)/2))</f>
        <v>5.8968164225140389E-2</v>
      </c>
    </row>
    <row r="66" spans="2:16">
      <c r="B66" s="36" t="s">
        <v>28</v>
      </c>
      <c r="C66" s="30">
        <v>25.214000701904297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6" t="s">
        <v>28</v>
      </c>
      <c r="C67" s="30">
        <v>24.509000778198242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28</v>
      </c>
      <c r="C68" s="30">
        <v>24.761999130249023</v>
      </c>
      <c r="D68" s="4">
        <f>STDEV(C66:C68)</f>
        <v>0.35715040700546563</v>
      </c>
      <c r="E68" s="1">
        <f>AVERAGE(C66:C68)</f>
        <v>24.828333536783855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8.9436667760213222</v>
      </c>
      <c r="L68" s="1">
        <f>K68-$K$7</f>
        <v>1.53333346048991</v>
      </c>
      <c r="M68" s="27">
        <f>SQRT((D68*D68)+(H68*H68))</f>
        <v>0.35828860328627898</v>
      </c>
      <c r="N68" s="14"/>
      <c r="O68" s="35">
        <f>POWER(2,-L68)</f>
        <v>0.34547818954210913</v>
      </c>
      <c r="P68" s="26">
        <f>M68/SQRT((COUNT(C66:C68)+COUNT(G66:G68)/2))</f>
        <v>0.16889886733705642</v>
      </c>
    </row>
    <row r="69" spans="2:16">
      <c r="B69" s="36" t="s">
        <v>29</v>
      </c>
      <c r="C69" s="30">
        <v>29.459999084472656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6" t="s">
        <v>29</v>
      </c>
      <c r="C70" s="30">
        <v>29.316999435424805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29</v>
      </c>
      <c r="C71" s="30"/>
      <c r="D71" s="4">
        <f>STDEV(C69:C71)</f>
        <v>0.10111602154903226</v>
      </c>
      <c r="E71" s="1">
        <f>AVERAGE(C69:C71)</f>
        <v>29.38849925994873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10.678166389465332</v>
      </c>
      <c r="L71" s="1">
        <f>K71-$K$7</f>
        <v>3.2678330739339199</v>
      </c>
      <c r="M71" s="27">
        <f>SQRT((D71*D71)+(H71*H71))</f>
        <v>0.10652119254186336</v>
      </c>
      <c r="N71" s="14"/>
      <c r="O71" s="35">
        <f>POWER(2,-L71)</f>
        <v>0.10382076482868774</v>
      </c>
      <c r="P71" s="26">
        <f>M71/SQRT((COUNT(C69:C71)+COUNT(G69:G71)/2))</f>
        <v>5.6937972417461763E-2</v>
      </c>
    </row>
    <row r="72" spans="2:16">
      <c r="B72" s="36" t="s">
        <v>30</v>
      </c>
      <c r="C72" s="30">
        <v>37.771999359130859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30</v>
      </c>
      <c r="C73" s="30"/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30</v>
      </c>
      <c r="C74" s="30">
        <v>37.375</v>
      </c>
      <c r="D74" s="4">
        <f>STDEV(C72:C74)</f>
        <v>0.28072093896814415</v>
      </c>
      <c r="E74" s="1">
        <f>AVERAGE(C72:C74)</f>
        <v>37.57349967956543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16.577832539876301</v>
      </c>
      <c r="L74" s="1">
        <f>K74-$K$7</f>
        <v>9.1674992243448887</v>
      </c>
      <c r="M74" s="27">
        <f>SQRT((D74*D74)+(H74*H74))</f>
        <v>0.28328181491240606</v>
      </c>
      <c r="N74" s="14"/>
      <c r="O74" s="35">
        <f>POWER(2,-L74)</f>
        <v>1.7390326995414935E-3</v>
      </c>
      <c r="P74" s="26">
        <f>M74/SQRT((COUNT(C72:C74)+COUNT(G72:G74)/2))</f>
        <v>0.15142049932939036</v>
      </c>
    </row>
    <row r="75" spans="2:16">
      <c r="B75" s="36" t="s">
        <v>31</v>
      </c>
      <c r="C75" s="30">
        <v>28.833000183105469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6" t="s">
        <v>31</v>
      </c>
      <c r="C76" s="30">
        <v>28.781999588012695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31</v>
      </c>
      <c r="C77" s="30">
        <v>29.517000198364258</v>
      </c>
      <c r="D77" s="4">
        <f>STDEV(C75:C77)</f>
        <v>0.41042315131064333</v>
      </c>
      <c r="E77" s="1">
        <f>AVERAGE(C75:C77)</f>
        <v>29.043999989827473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10.805666605631508</v>
      </c>
      <c r="L77" s="1">
        <f>K77-$K$7</f>
        <v>3.3953332901000959</v>
      </c>
      <c r="M77" s="27">
        <f>SQRT((D77*D77)+(H77*H77))</f>
        <v>0.41376506447483202</v>
      </c>
      <c r="N77" s="14"/>
      <c r="O77" s="35">
        <f>POWER(2,-L77)</f>
        <v>9.5039213668295736E-2</v>
      </c>
      <c r="P77" s="26">
        <f>M77/SQRT((COUNT(C75:C77)+COUNT(G75:G77)/2))</f>
        <v>0.19505072193882853</v>
      </c>
    </row>
    <row r="78" spans="2:16">
      <c r="B78" s="36" t="s">
        <v>32</v>
      </c>
      <c r="C78" s="30">
        <v>28.333000183105469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6" t="s">
        <v>32</v>
      </c>
      <c r="C79" s="30">
        <v>29.062999725341797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32</v>
      </c>
      <c r="C80" s="30">
        <v>28.617000579833984</v>
      </c>
      <c r="D80" s="4">
        <f>STDEV(C78:C80)</f>
        <v>0.36798342236221437</v>
      </c>
      <c r="E80" s="1">
        <f>AVERAGE(C78:C80)</f>
        <v>28.671000162760418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9.8986663818359375</v>
      </c>
      <c r="L80" s="1">
        <f>K80-$K$7</f>
        <v>2.4883330663045253</v>
      </c>
      <c r="M80" s="27">
        <f>SQRT((D80*D80)+(H80*H80))</f>
        <v>0.37307121282291034</v>
      </c>
      <c r="N80" s="14"/>
      <c r="O80" s="35">
        <f>POWER(2,-L80)</f>
        <v>0.17821206717564733</v>
      </c>
      <c r="P80" s="26">
        <f>M80/SQRT((COUNT(C78:C80)+COUNT(G78:G80)/2))</f>
        <v>0.17586745630171305</v>
      </c>
    </row>
    <row r="81" spans="2:16">
      <c r="B81" s="36" t="s">
        <v>33</v>
      </c>
      <c r="C81" s="30">
        <v>29.146999359130859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6" t="s">
        <v>33</v>
      </c>
      <c r="C82" s="30">
        <v>28.413000106811523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33</v>
      </c>
      <c r="C83" s="30">
        <v>28.679000854492187</v>
      </c>
      <c r="D83" s="4">
        <f>STDEV(C81:C83)</f>
        <v>0.3716032607758788</v>
      </c>
      <c r="E83" s="1">
        <f>AVERAGE(C81:C83)</f>
        <v>28.746333440144856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9.9546667734781877</v>
      </c>
      <c r="L83" s="1">
        <f>K83-$K$7</f>
        <v>2.5443334579467756</v>
      </c>
      <c r="M83" s="27">
        <f>SQRT((D83*D83)+(H83*H83))</f>
        <v>0.40245411977350309</v>
      </c>
      <c r="N83" s="14"/>
      <c r="O83" s="35">
        <f>POWER(2,-L83)</f>
        <v>0.17142703363224857</v>
      </c>
      <c r="P83" s="26">
        <f>M83/SQRT((COUNT(C81:C83)+COUNT(G81:G83)/2))</f>
        <v>0.18971869147220471</v>
      </c>
    </row>
    <row r="84" spans="2:16">
      <c r="B84" s="36" t="s">
        <v>34</v>
      </c>
      <c r="C84" s="30">
        <v>28.062999725341797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6" t="s">
        <v>34</v>
      </c>
      <c r="C85" s="30">
        <v>28.465999603271484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34</v>
      </c>
      <c r="C86" s="30">
        <v>28.156999588012695</v>
      </c>
      <c r="D86" s="4">
        <f>STDEV(C84:C86)</f>
        <v>0.21084191756836157</v>
      </c>
      <c r="E86" s="1">
        <f>AVERAGE(C84:C86)</f>
        <v>28.228666305541992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10.988165855407715</v>
      </c>
      <c r="L86" s="1">
        <f>K86-$K$7</f>
        <v>3.5778325398763027</v>
      </c>
      <c r="M86" s="27">
        <f>SQRT((D86*D86)+(H86*H86))</f>
        <v>0.21085259064601428</v>
      </c>
      <c r="N86" s="14"/>
      <c r="O86" s="35">
        <f>POWER(2,-L86)</f>
        <v>8.3746195386404737E-2</v>
      </c>
      <c r="P86" s="26">
        <f>M86/SQRT((COUNT(C84:C86)+COUNT(G84:G86)/2))</f>
        <v>0.10542629532300714</v>
      </c>
    </row>
    <row r="87" spans="2:16">
      <c r="B87" s="36" t="s">
        <v>35</v>
      </c>
      <c r="C87" s="30">
        <v>39.012001037597656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6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35</v>
      </c>
      <c r="C89" s="30">
        <v>39.036998748779297</v>
      </c>
      <c r="D89" s="4">
        <f>STDEV(C87:C89)</f>
        <v>1.7676051090680871E-2</v>
      </c>
      <c r="E89" s="1">
        <f>AVERAGE(C87:C89)</f>
        <v>39.024499893188477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6.6471659342447893</v>
      </c>
      <c r="L89" s="1">
        <f>K89-$K$7</f>
        <v>-0.76316738128662287</v>
      </c>
      <c r="M89" s="27">
        <f>SQRT((D89*D89)+(H89*H89))</f>
        <v>2.2512950249829609</v>
      </c>
      <c r="N89" s="14"/>
      <c r="O89" s="43">
        <f>POWER(2,-L89)</f>
        <v>1.6972127023813086</v>
      </c>
      <c r="P89" s="26">
        <f>M89/SQRT((COUNT(C87:C89)+COUNT(G87:G89)/2))</f>
        <v>1.2033678085764172</v>
      </c>
    </row>
    <row r="90" spans="2:16">
      <c r="B90" s="36" t="s">
        <v>36</v>
      </c>
      <c r="C90" s="30">
        <v>34.257999420166016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>
      <c r="B91" s="36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36</v>
      </c>
      <c r="C92" s="30">
        <v>30.940000534057617</v>
      </c>
      <c r="D92" s="4">
        <f>STDEV(C90:C92)</f>
        <v>2.3461795123366596</v>
      </c>
      <c r="E92" s="1">
        <f>AVERAGE(C90:C92)</f>
        <v>32.598999977111816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3.0049994786580392</v>
      </c>
      <c r="L92" s="1">
        <f>K92-$K$7</f>
        <v>-4.405333836873373</v>
      </c>
      <c r="M92" s="27">
        <f>SQRT((D92*D92)+(H92*H92))</f>
        <v>2.3881958303587703</v>
      </c>
      <c r="N92" s="14"/>
      <c r="O92" s="43">
        <f>POWER(2,-L92)</f>
        <v>21.190325399823319</v>
      </c>
      <c r="P92" s="26">
        <f>M92/SQRT((COUNT(C90:C92)+COUNT(G90:G92)/2))</f>
        <v>1.276544367103517</v>
      </c>
    </row>
    <row r="93" spans="2:16">
      <c r="B93" s="36" t="s">
        <v>37</v>
      </c>
      <c r="C93" s="30">
        <v>29.003000259399414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6" t="s">
        <v>37</v>
      </c>
      <c r="C94" s="30">
        <v>28.959999084472656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37</v>
      </c>
      <c r="C95" s="30">
        <v>29.149999618530273</v>
      </c>
      <c r="D95" s="4">
        <f>STDEV(C93:C95)</f>
        <v>9.9631082476090052E-2</v>
      </c>
      <c r="E95" s="1">
        <f>AVERAGE(C93:C95)</f>
        <v>29.037666320800781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10.786332448323567</v>
      </c>
      <c r="L95" s="1">
        <f>K95-$K$7</f>
        <v>3.3759991327921544</v>
      </c>
      <c r="M95" s="27">
        <f>SQRT((D95*D95)+(H95*H95))</f>
        <v>0.10031788841885514</v>
      </c>
      <c r="N95" s="14"/>
      <c r="O95" s="35">
        <f>POWER(2,-L95)</f>
        <v>9.6321446443862493E-2</v>
      </c>
      <c r="P95" s="26">
        <f>M95/SQRT((COUNT(C93:C95)+COUNT(G93:G95)/2))</f>
        <v>4.7290306116858596E-2</v>
      </c>
    </row>
    <row r="96" spans="2:16">
      <c r="B96" s="36" t="s">
        <v>38</v>
      </c>
      <c r="C96" s="30">
        <v>28.403999328613281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6" t="s">
        <v>38</v>
      </c>
      <c r="C97" s="30">
        <v>28.834999084472656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38</v>
      </c>
      <c r="C98" s="30">
        <v>28.142000198364258</v>
      </c>
      <c r="D98" s="4">
        <f>STDEV(C96:C98)</f>
        <v>0.34991708302338487</v>
      </c>
      <c r="E98" s="1">
        <f>AVERAGE(C96:C98)</f>
        <v>28.460332870483398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11.105999628702801</v>
      </c>
      <c r="L98" s="1">
        <f>K98-$K$7</f>
        <v>3.6956663131713885</v>
      </c>
      <c r="M98" s="27">
        <f>SQRT((D98*D98)+(H98*H98))</f>
        <v>0.35044443316426593</v>
      </c>
      <c r="N98" s="14"/>
      <c r="O98" s="35">
        <f>POWER(2,-L98)</f>
        <v>7.7178011684162592E-2</v>
      </c>
      <c r="P98" s="26">
        <f>M98/SQRT((COUNT(C96:C98)+COUNT(G96:G98)/2))</f>
        <v>0.16520109007968553</v>
      </c>
    </row>
    <row r="99" spans="2:16">
      <c r="B99" s="36" t="s">
        <v>39</v>
      </c>
      <c r="C99" s="30"/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6" t="s">
        <v>39</v>
      </c>
      <c r="C100" s="30">
        <v>30.436000823974609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39</v>
      </c>
      <c r="C101" s="30">
        <v>29.805999755859375</v>
      </c>
      <c r="D101" s="4">
        <f>STDEV(C99:C101)</f>
        <v>0.44547802741905024</v>
      </c>
      <c r="E101" s="1">
        <f>AVERAGE(C99:C101)</f>
        <v>30.121000289916992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11.175333658854168</v>
      </c>
      <c r="L101" s="1">
        <f>K101-$K$7</f>
        <v>3.7650003433227557</v>
      </c>
      <c r="M101" s="27">
        <f>SQRT((D101*D101)+(H101*H101))</f>
        <v>0.44695416584686609</v>
      </c>
      <c r="N101" s="14"/>
      <c r="O101" s="43">
        <f>POWER(2,-L101)</f>
        <v>7.3556653571658637E-2</v>
      </c>
      <c r="P101" s="26">
        <f>M101/SQRT((COUNT(C99:C101)+COUNT(G99:G101)/2))</f>
        <v>0.23890705088433026</v>
      </c>
    </row>
    <row r="102" spans="2:16">
      <c r="B102" s="36" t="s">
        <v>40</v>
      </c>
      <c r="C102" s="30">
        <v>28.556999206542969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40</v>
      </c>
      <c r="C103" s="30">
        <v>28.389999389648438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40</v>
      </c>
      <c r="C104" s="30">
        <v>28.47599983215332</v>
      </c>
      <c r="D104" s="4">
        <f>STDEV(C102:C104)</f>
        <v>8.3512387908777796E-2</v>
      </c>
      <c r="E104" s="1">
        <f>AVERAGE(C102:C104)</f>
        <v>28.474332809448242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10.805332819620769</v>
      </c>
      <c r="L104" s="1">
        <f>K104-$K$7</f>
        <v>3.3949995040893572</v>
      </c>
      <c r="M104" s="27">
        <f>SQRT((D104*D104)+(H104*H104))</f>
        <v>9.1816782226109617E-2</v>
      </c>
      <c r="N104" s="14"/>
      <c r="O104" s="35">
        <f>POWER(2,-L104)</f>
        <v>9.5061204753806985E-2</v>
      </c>
      <c r="P104" s="26">
        <f>M104/SQRT((COUNT(C102:C104)+COUNT(G102:G104)/2))</f>
        <v>4.3282846225873722E-2</v>
      </c>
    </row>
    <row r="105" spans="2:16">
      <c r="B105" s="36" t="s">
        <v>41</v>
      </c>
      <c r="C105" s="30"/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>
      <c r="B106" s="36" t="s">
        <v>41</v>
      </c>
      <c r="C106" s="30">
        <v>28.898000717163086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6" t="s">
        <v>41</v>
      </c>
      <c r="C107" s="30">
        <v>29.267999649047852</v>
      </c>
      <c r="D107" s="4">
        <f>STDEV(C105:C107)</f>
        <v>0.26162875376749728</v>
      </c>
      <c r="E107" s="1">
        <f>AVERAGE(C105:C107)</f>
        <v>29.083000183105469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10.26966667175293</v>
      </c>
      <c r="L107" s="1">
        <f>K107-$K$7</f>
        <v>2.8593333562215175</v>
      </c>
      <c r="M107" s="27">
        <f>SQRT((D107*D107)+(H107*H107))</f>
        <v>0.26239458474178962</v>
      </c>
      <c r="N107" s="14"/>
      <c r="O107" s="35">
        <f>POWER(2,-L107)</f>
        <v>0.13780180054192651</v>
      </c>
      <c r="P107" s="26">
        <f>M107/SQRT((COUNT(C105:C107)+COUNT(G105:G107)/2))</f>
        <v>0.14025580517837116</v>
      </c>
    </row>
    <row r="108" spans="2:16">
      <c r="B108" s="36" t="s">
        <v>42</v>
      </c>
      <c r="C108" s="30">
        <v>29.253999710083008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6" t="s">
        <v>42</v>
      </c>
      <c r="C109" s="30">
        <v>29.570999145507813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6" t="s">
        <v>42</v>
      </c>
      <c r="C110" s="30">
        <v>29.61400032043457</v>
      </c>
      <c r="D110" s="4">
        <f>STDEV(C108:C110)</f>
        <v>0.19661221671002091</v>
      </c>
      <c r="E110" s="1">
        <f>AVERAGE(C108:C110)</f>
        <v>29.479666392008465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10.78833325703939</v>
      </c>
      <c r="L110" s="1">
        <f>K110-$K$7</f>
        <v>3.3779999415079782</v>
      </c>
      <c r="M110" s="27">
        <f>SQRT((D110*D110)+(H110*H110))</f>
        <v>0.20798254602606409</v>
      </c>
      <c r="N110" s="14"/>
      <c r="O110" s="35">
        <f>POWER(2,-L110)</f>
        <v>9.6187955159857882E-2</v>
      </c>
      <c r="P110" s="26">
        <f>M110/SQRT((COUNT(C108:C110)+COUNT(G108:G110)/2))</f>
        <v>9.8043912442315445E-2</v>
      </c>
    </row>
    <row r="111" spans="2:16">
      <c r="B111" s="31" t="s">
        <v>43</v>
      </c>
      <c r="C111" s="30">
        <v>31.270000457763672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>
      <c r="B112" s="31" t="s">
        <v>43</v>
      </c>
      <c r="C112" s="30"/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1" t="s">
        <v>43</v>
      </c>
      <c r="C113" s="30">
        <v>31.844999313354492</v>
      </c>
      <c r="D113" s="4">
        <f>STDEV(C111:C113)</f>
        <v>0.40658558996277344</v>
      </c>
      <c r="E113" s="1">
        <f>AVERAGE(C111:C113)</f>
        <v>31.557499885559082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10.257500012715656</v>
      </c>
      <c r="L113" s="1">
        <f>K113-$K$7</f>
        <v>2.8471666971842442</v>
      </c>
      <c r="M113" s="27">
        <f>SQRT((D113*D113)+(H113*H113))</f>
        <v>0.41056654082647431</v>
      </c>
      <c r="N113" s="14"/>
      <c r="O113" s="43">
        <f>POWER(2,-L113)</f>
        <v>0.13896883651276215</v>
      </c>
      <c r="P113" s="26">
        <f>M113/SQRT((COUNT(C111:C113)+COUNT(G111:G113)/2))</f>
        <v>0.21945704717794323</v>
      </c>
    </row>
    <row r="114" spans="2:16">
      <c r="B114" s="36" t="s">
        <v>44</v>
      </c>
      <c r="C114" s="30">
        <v>27.466999053955078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6" t="s">
        <v>44</v>
      </c>
      <c r="C115" s="30">
        <v>27.138999938964844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6" t="s">
        <v>44</v>
      </c>
      <c r="C116" s="30">
        <v>27.191999435424805</v>
      </c>
      <c r="D116" s="4">
        <f>STDEV(C114:C116)</f>
        <v>0.1760762885090473</v>
      </c>
      <c r="E116" s="1">
        <f>AVERAGE(C114:C116)</f>
        <v>27.26599947611491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9.6203327178955078</v>
      </c>
      <c r="L116" s="1">
        <f>K116-$K$7</f>
        <v>2.2099994023640956</v>
      </c>
      <c r="M116" s="27">
        <f>SQRT((D116*D116)+(H116*H116))</f>
        <v>0.2068433182016079</v>
      </c>
      <c r="N116" s="14"/>
      <c r="O116" s="35">
        <f>POWER(2,-L116)</f>
        <v>0.21613439736054452</v>
      </c>
      <c r="P116" s="26">
        <f>M116/SQRT((COUNT(C114:C116)+COUNT(G114:G116)/2))</f>
        <v>9.7506875295655854E-2</v>
      </c>
    </row>
    <row r="117" spans="2:16">
      <c r="B117" s="36" t="s">
        <v>45</v>
      </c>
      <c r="C117" s="30">
        <v>28.483999252319336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6" t="s">
        <v>45</v>
      </c>
      <c r="C118" s="30">
        <v>28.983999252319336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6" t="s">
        <v>45</v>
      </c>
      <c r="C119" s="30">
        <v>28.805999755859375</v>
      </c>
      <c r="D119" s="4">
        <f>STDEV(C117:C119)</f>
        <v>0.25343248444113553</v>
      </c>
      <c r="E119" s="1">
        <f>AVERAGE(C117:C119)</f>
        <v>28.757999420166016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9.9446659088134766</v>
      </c>
      <c r="L119" s="1">
        <f>K119-$K$7</f>
        <v>2.5343325932820644</v>
      </c>
      <c r="M119" s="27">
        <f>SQRT((D119*D119)+(H119*H119))</f>
        <v>0.25521434992143677</v>
      </c>
      <c r="N119" s="14"/>
      <c r="O119" s="35">
        <f>POWER(2,-L119)</f>
        <v>0.17261950640348037</v>
      </c>
      <c r="P119" s="26">
        <f>M119/SQRT((COUNT(C117:C119)+COUNT(G117:G119)/2))</f>
        <v>0.12030919832370958</v>
      </c>
    </row>
    <row r="120" spans="2:16">
      <c r="B120" s="36" t="s">
        <v>46</v>
      </c>
      <c r="C120" s="30">
        <v>27.820999145507813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6" t="s">
        <v>46</v>
      </c>
      <c r="C121" s="30">
        <v>28.51099967956543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6" t="s">
        <v>46</v>
      </c>
      <c r="C122" s="30">
        <v>28.156999588012695</v>
      </c>
      <c r="D122" s="4">
        <f>STDEV(C120:C122)</f>
        <v>0.34503939368864428</v>
      </c>
      <c r="E122" s="1">
        <f>AVERAGE(C120:C122)</f>
        <v>28.162999471028645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9.8116664886474609</v>
      </c>
      <c r="L122" s="1">
        <f>K122-$K$7</f>
        <v>2.4013331731160488</v>
      </c>
      <c r="M122" s="27">
        <f>SQRT((D122*D122)+(H122*H122))</f>
        <v>0.34627805208348494</v>
      </c>
      <c r="N122" s="14"/>
      <c r="O122" s="35">
        <f>POWER(2,-L122)</f>
        <v>0.18928957028068097</v>
      </c>
      <c r="P122" s="26">
        <f>M122/SQRT((COUNT(C120:C122)+COUNT(G120:G122)/2))</f>
        <v>0.16323703920286714</v>
      </c>
    </row>
    <row r="123" spans="2:16">
      <c r="B123" s="36" t="s">
        <v>47</v>
      </c>
      <c r="C123" s="30">
        <v>30.788999557495117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6" t="s">
        <v>47</v>
      </c>
      <c r="C124" s="30">
        <v>31.288000106811523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6" t="s">
        <v>47</v>
      </c>
      <c r="C125" s="30">
        <v>30.97599983215332</v>
      </c>
      <c r="D125" s="4">
        <f>STDEV(C123:C125)</f>
        <v>0.25209615306024868</v>
      </c>
      <c r="E125" s="1">
        <f>AVERAGE(C123:C125)</f>
        <v>31.017666498819988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11.156333923339844</v>
      </c>
      <c r="L125" s="1">
        <f>K125-$K$7</f>
        <v>3.7460006078084316</v>
      </c>
      <c r="M125" s="27">
        <f>SQRT((D125*D125)+(H125*H125))</f>
        <v>0.25387556266892075</v>
      </c>
      <c r="N125" s="14"/>
      <c r="O125" s="35">
        <f>POWER(2,-L125)</f>
        <v>7.4531773120369627E-2</v>
      </c>
      <c r="P125" s="26">
        <f>M125/SQRT((COUNT(C123:C125)+COUNT(G123:G125)/2))</f>
        <v>0.11967808796049613</v>
      </c>
    </row>
    <row r="126" spans="2:16">
      <c r="B126" s="36" t="s">
        <v>48</v>
      </c>
      <c r="C126" s="30">
        <v>27.361000061035156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6" t="s">
        <v>48</v>
      </c>
      <c r="C127" s="30">
        <v>26.919000625610352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6" t="s">
        <v>48</v>
      </c>
      <c r="C128" s="30">
        <v>27.179000854492188</v>
      </c>
      <c r="D128" s="4">
        <f>STDEV(C126:C128)</f>
        <v>0.22214384645850108</v>
      </c>
      <c r="E128" s="1">
        <f>AVERAGE(C126:C128)</f>
        <v>27.153000513712566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10.017667134602867</v>
      </c>
      <c r="L128" s="1">
        <f>K128-$K$7</f>
        <v>2.6073338190714548</v>
      </c>
      <c r="M128" s="27">
        <f>SQRT((D128*D128)+(H128*H128))</f>
        <v>0.22294445702171556</v>
      </c>
      <c r="N128" s="14"/>
      <c r="O128" s="35">
        <f>POWER(2,-L128)</f>
        <v>0.16410216538239975</v>
      </c>
      <c r="P128" s="26">
        <f>M128/SQRT((COUNT(C126:C128)+COUNT(G126:G128)/2))</f>
        <v>0.10509702492533859</v>
      </c>
    </row>
    <row r="129" spans="2:16">
      <c r="B129" s="36" t="s">
        <v>49</v>
      </c>
      <c r="C129" s="30">
        <v>28.416999816894531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6" t="s">
        <v>49</v>
      </c>
      <c r="C130" s="30"/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6" t="s">
        <v>49</v>
      </c>
      <c r="C131" s="30">
        <v>28.611000061035156</v>
      </c>
      <c r="D131" s="4">
        <f t="shared" ref="D131" si="0">STDEV(C129:C131)</f>
        <v>0.13717888818368171</v>
      </c>
      <c r="E131" s="1">
        <f t="shared" ref="E131" si="1">AVERAGE(C129:C131)</f>
        <v>28.513999938964844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9.1966667175292969</v>
      </c>
      <c r="L131" s="1">
        <f t="shared" ref="L131" si="5">K131-$K$7</f>
        <v>1.7863334019978847</v>
      </c>
      <c r="M131" s="27">
        <f t="shared" ref="M131" si="6">SQRT((D131*D131)+(H131*H131))</f>
        <v>0.20629722994722835</v>
      </c>
      <c r="N131" s="14"/>
      <c r="O131" s="35">
        <f t="shared" ref="O131" si="7">POWER(2,-L131)</f>
        <v>0.28990790913639081</v>
      </c>
      <c r="P131" s="26">
        <f t="shared" ref="P131" si="8">M131/SQRT((COUNT(C129:C131)+COUNT(G129:G131)/2))</f>
        <v>0.11027050775757848</v>
      </c>
    </row>
    <row r="132" spans="2:16">
      <c r="B132" s="36" t="s">
        <v>50</v>
      </c>
      <c r="C132" s="30">
        <v>26.916999816894531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6" t="s">
        <v>50</v>
      </c>
      <c r="C133" s="30">
        <v>26.856000900268555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6" t="s">
        <v>50</v>
      </c>
      <c r="C134" s="30">
        <v>26.701999664306641</v>
      </c>
      <c r="D134" s="4">
        <f t="shared" ref="D134" si="9">STDEV(C132:C134)</f>
        <v>0.11080186078473307</v>
      </c>
      <c r="E134" s="1">
        <f t="shared" ref="E134" si="10">AVERAGE(C132:C134)</f>
        <v>26.825000127156574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9.9550005594889299</v>
      </c>
      <c r="L134" s="1">
        <f t="shared" ref="L134" si="14">K134-$K$7</f>
        <v>2.5446672439575178</v>
      </c>
      <c r="M134" s="27">
        <f t="shared" ref="M134" si="15">SQRT((D134*D134)+(H134*H134))</f>
        <v>0.11102276268237861</v>
      </c>
      <c r="N134" s="14"/>
      <c r="O134" s="35">
        <f t="shared" ref="O134" si="16">POWER(2,-L134)</f>
        <v>0.17138737637600662</v>
      </c>
      <c r="P134" s="26">
        <f t="shared" ref="P134" si="17">M134/SQRT((COUNT(C132:C134)+COUNT(G132:G134)/2))</f>
        <v>5.2336632239183126E-2</v>
      </c>
    </row>
    <row r="135" spans="2:16">
      <c r="B135" s="31" t="s">
        <v>51</v>
      </c>
      <c r="C135" s="30"/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1" t="s">
        <v>51</v>
      </c>
      <c r="C136" s="30">
        <v>29.371999740600586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1" t="s">
        <v>51</v>
      </c>
      <c r="C137" s="30">
        <v>28.813999176025391</v>
      </c>
      <c r="D137" s="4">
        <f t="shared" ref="D137" si="18">STDEV(C135:C137)</f>
        <v>0.39456598311704261</v>
      </c>
      <c r="E137" s="1">
        <f t="shared" ref="E137" si="19">AVERAGE(C135:C137)</f>
        <v>29.092999458312988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10.270332654317219</v>
      </c>
      <c r="L137" s="1">
        <f t="shared" ref="L137" si="23">K137-$K$7</f>
        <v>2.8599993387858067</v>
      </c>
      <c r="M137" s="27">
        <f t="shared" ref="M137" si="24">SQRT((D137*D137)+(H137*H137))</f>
        <v>0.40165240459818186</v>
      </c>
      <c r="N137" s="14"/>
      <c r="O137" s="43">
        <f t="shared" ref="O137" si="25">POWER(2,-L137)</f>
        <v>0.13773820261256328</v>
      </c>
      <c r="P137" s="26">
        <f t="shared" ref="P137" si="26">M137/SQRT((COUNT(C135:C137)+COUNT(G135:G137)/2))</f>
        <v>0.21469224094004327</v>
      </c>
    </row>
    <row r="138" spans="2:16">
      <c r="B138" s="36" t="s">
        <v>52</v>
      </c>
      <c r="C138" s="30"/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6" t="s">
        <v>52</v>
      </c>
      <c r="C139" s="30">
        <v>24.003000259399414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6" t="s">
        <v>52</v>
      </c>
      <c r="C140" s="30">
        <v>23.518999099731445</v>
      </c>
      <c r="D140" s="4">
        <f t="shared" ref="D140" si="27">STDEV(C138:C140)</f>
        <v>0.34224050210337364</v>
      </c>
      <c r="E140" s="1">
        <f t="shared" ref="E140" si="28">AVERAGE(C138:C140)</f>
        <v>23.76099967956543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7.0953330993652344</v>
      </c>
      <c r="L140" s="1">
        <f t="shared" ref="L140" si="32">K140-$K$7</f>
        <v>-0.31500021616617779</v>
      </c>
      <c r="M140" s="27">
        <f t="shared" ref="M140" si="33">SQRT((D140*D140)+(H140*H140))</f>
        <v>0.34826552533974714</v>
      </c>
      <c r="N140" s="14"/>
      <c r="O140" s="35">
        <f t="shared" ref="O140" si="34">POWER(2,-L140)</f>
        <v>1.2440118396949398</v>
      </c>
      <c r="P140" s="26">
        <f t="shared" ref="P140" si="35">M140/SQRT((COUNT(C138:C140)+COUNT(G138:G140)/2))</f>
        <v>0.18615575363516745</v>
      </c>
    </row>
    <row r="141" spans="2:16">
      <c r="B141" s="36" t="s">
        <v>53</v>
      </c>
      <c r="C141" s="30">
        <v>30.100000381469727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>
      <c r="B142" s="36" t="s">
        <v>53</v>
      </c>
      <c r="C142" s="30">
        <v>30.73900032043457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6" t="s">
        <v>53</v>
      </c>
      <c r="C143" s="30">
        <v>30.084999084472656</v>
      </c>
      <c r="D143" s="4">
        <f t="shared" ref="D143" si="36">STDEV(C141:C143)</f>
        <v>0.37333264379726311</v>
      </c>
      <c r="E143" s="1">
        <f t="shared" ref="E143" si="37">AVERAGE(C141:C143)</f>
        <v>30.307999928792317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10.607666651407875</v>
      </c>
      <c r="L143" s="1">
        <f t="shared" ref="L143" si="41">K143-$K$7</f>
        <v>3.1973333358764631</v>
      </c>
      <c r="M143" s="27">
        <f t="shared" ref="M143" si="42">SQRT((D143*D143)+(H143*H143))</f>
        <v>0.37357008198774228</v>
      </c>
      <c r="N143" s="14"/>
      <c r="O143" s="35">
        <f t="shared" ref="O143" si="43">POWER(2,-L143)</f>
        <v>0.1090201461166503</v>
      </c>
      <c r="P143" s="26">
        <f t="shared" ref="P143" si="44">M143/SQRT((COUNT(C141:C143)+COUNT(G141:G143)/2))</f>
        <v>0.17610262548129807</v>
      </c>
    </row>
    <row r="144" spans="2:16">
      <c r="B144" s="36" t="s">
        <v>54</v>
      </c>
      <c r="C144" s="30">
        <v>27.652999877929688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6" t="s">
        <v>54</v>
      </c>
      <c r="C145" s="30">
        <v>27.783000946044922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6" t="s">
        <v>54</v>
      </c>
      <c r="C146" s="30">
        <v>27.334999084472656</v>
      </c>
      <c r="D146" s="4">
        <f t="shared" ref="D146" si="45">STDEV(C144:C146)</f>
        <v>0.23048154312300292</v>
      </c>
      <c r="E146" s="1">
        <f t="shared" ref="E146" si="46">AVERAGE(C144:C146)</f>
        <v>27.590333302815754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10.735333760579426</v>
      </c>
      <c r="L146" s="1">
        <f t="shared" ref="L146" si="50">K146-$K$7</f>
        <v>3.3250004450480137</v>
      </c>
      <c r="M146" s="27">
        <f t="shared" ref="M146" si="51">SQRT((D146*D146)+(H146*H146))</f>
        <v>0.233368252375664</v>
      </c>
      <c r="N146" s="14"/>
      <c r="O146" s="35">
        <f t="shared" ref="O146" si="52">POWER(2,-L146)</f>
        <v>9.978726751182343E-2</v>
      </c>
      <c r="P146" s="26">
        <f t="shared" ref="P146" si="53">M146/SQRT((COUNT(C144:C146)+COUNT(G144:G146)/2))</f>
        <v>0.11001084917899044</v>
      </c>
    </row>
    <row r="147" spans="2:16">
      <c r="B147" s="36" t="s">
        <v>55</v>
      </c>
      <c r="C147" s="30">
        <v>29.118999481201172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6" t="s">
        <v>55</v>
      </c>
      <c r="C148" s="30"/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6" t="s">
        <v>55</v>
      </c>
      <c r="C149" s="30">
        <v>28.849000930786133</v>
      </c>
      <c r="D149" s="4">
        <f t="shared" ref="D149" si="54">STDEV(C147:C149)</f>
        <v>0.19091780590901206</v>
      </c>
      <c r="E149" s="1">
        <f t="shared" ref="E149" si="55">AVERAGE(C147:C149)</f>
        <v>28.984000205993652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10.097999890645344</v>
      </c>
      <c r="L149" s="1">
        <f t="shared" ref="L149" si="59">K149-$K$7</f>
        <v>2.6876665751139317</v>
      </c>
      <c r="M149" s="27">
        <f t="shared" ref="M149" si="60">SQRT((D149*D149)+(H149*H149))</f>
        <v>0.22961831723661102</v>
      </c>
      <c r="N149" s="14"/>
      <c r="O149" s="35">
        <f t="shared" ref="O149" si="61">POWER(2,-L149)</f>
        <v>0.15521430426480601</v>
      </c>
      <c r="P149" s="26">
        <f t="shared" ref="P149" si="62">M149/SQRT((COUNT(C147:C149)+COUNT(G147:G149)/2))</f>
        <v>0.12273615326099541</v>
      </c>
    </row>
    <row r="150" spans="2:16">
      <c r="B150" s="36" t="s">
        <v>56</v>
      </c>
      <c r="C150" s="30">
        <v>27.438999176025391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6" t="s">
        <v>56</v>
      </c>
      <c r="C151" s="30"/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6" t="s">
        <v>56</v>
      </c>
      <c r="C152" s="30">
        <v>27.673999786376953</v>
      </c>
      <c r="D152" s="4">
        <f t="shared" ref="D152" si="63">STDEV(C150:C152)</f>
        <v>0.16617052516256742</v>
      </c>
      <c r="E152" s="1">
        <f t="shared" ref="E152" si="64">AVERAGE(C150:C152)</f>
        <v>27.556499481201172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9.8998324076334647</v>
      </c>
      <c r="L152" s="1">
        <f t="shared" ref="L152" si="68">K152-$K$7</f>
        <v>2.4894990921020526</v>
      </c>
      <c r="M152" s="27">
        <f t="shared" ref="M152" si="69">SQRT((D152*D152)+(H152*H152))</f>
        <v>0.18624435719437094</v>
      </c>
      <c r="N152" s="14"/>
      <c r="O152" s="35">
        <f t="shared" ref="O152" si="70">POWER(2,-L152)</f>
        <v>0.1780680894743964</v>
      </c>
      <c r="P152" s="26">
        <f t="shared" ref="P152" si="71">M152/SQRT((COUNT(C150:C152)+COUNT(G150:G152)/2))</f>
        <v>9.9551796405897494E-2</v>
      </c>
    </row>
    <row r="153" spans="2:16">
      <c r="B153" s="36" t="s">
        <v>57</v>
      </c>
      <c r="C153" s="30">
        <v>28.184999465942383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6" t="s">
        <v>57</v>
      </c>
      <c r="C154" s="30">
        <v>28.520000457763672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6" t="s">
        <v>57</v>
      </c>
      <c r="C155" s="30">
        <v>27.905000686645508</v>
      </c>
      <c r="D155" s="4">
        <f t="shared" ref="D155" si="72">STDEV(C153:C155)</f>
        <v>0.3079095374196581</v>
      </c>
      <c r="E155" s="1">
        <f t="shared" ref="E155" si="73">AVERAGE(C153:C155)</f>
        <v>28.203333536783855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10.212333679199219</v>
      </c>
      <c r="L155" s="1">
        <f t="shared" ref="L155" si="77">K155-$K$7</f>
        <v>2.8020003636678066</v>
      </c>
      <c r="M155" s="27">
        <f t="shared" ref="M155" si="78">SQRT((D155*D155)+(H155*H155))</f>
        <v>0.30801830217667514</v>
      </c>
      <c r="N155" s="14"/>
      <c r="O155" s="35">
        <f t="shared" ref="O155" si="79">POWER(2,-L155)</f>
        <v>0.14338834188360469</v>
      </c>
      <c r="P155" s="26">
        <f t="shared" ref="P155" si="80">M155/SQRT((COUNT(C153:C155)+COUNT(G153:G155)/2))</f>
        <v>0.14520122013246275</v>
      </c>
    </row>
    <row r="156" spans="2:16">
      <c r="B156" s="36" t="s">
        <v>58</v>
      </c>
      <c r="C156" s="30">
        <v>27.795000076293945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6" t="s">
        <v>58</v>
      </c>
      <c r="C157" s="30">
        <v>27.884000778198242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6" t="s">
        <v>58</v>
      </c>
      <c r="C158" s="30">
        <v>27.441999435424805</v>
      </c>
      <c r="D158" s="4">
        <f t="shared" ref="D158" si="81">STDEV(C156:C158)</f>
        <v>0.23377188468196533</v>
      </c>
      <c r="E158" s="1">
        <f t="shared" ref="E158" si="82">AVERAGE(C156:C158)</f>
        <v>27.707000096638996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9.5683339436848946</v>
      </c>
      <c r="L158" s="1">
        <f t="shared" ref="L158" si="86">K158-$K$7</f>
        <v>2.1580006281534825</v>
      </c>
      <c r="M158" s="27">
        <f t="shared" ref="M158" si="87">SQRT((D158*D158)+(H158*H158))</f>
        <v>0.2338880633994867</v>
      </c>
      <c r="N158" s="14"/>
      <c r="O158" s="35">
        <f t="shared" ref="O158" si="88">POWER(2,-L158)</f>
        <v>0.22406657733311142</v>
      </c>
      <c r="P158" s="26">
        <f t="shared" ref="P158" si="89">M158/SQRT((COUNT(C156:C158)+COUNT(G156:G158)/2))</f>
        <v>0.11025589044557747</v>
      </c>
    </row>
    <row r="159" spans="2:16">
      <c r="B159" s="36" t="s">
        <v>59</v>
      </c>
      <c r="C159" s="30">
        <v>30.954000473022461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6" t="s">
        <v>59</v>
      </c>
      <c r="C160" s="30"/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6" t="s">
        <v>59</v>
      </c>
      <c r="C161" s="30">
        <v>31.902000427246094</v>
      </c>
      <c r="D161" s="4">
        <f t="shared" ref="D161" si="90">STDEV(C159:C161)</f>
        <v>0.67033719619606735</v>
      </c>
      <c r="E161" s="1">
        <f t="shared" ref="E161" si="91">AVERAGE(C159:C161)</f>
        <v>31.428000450134277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8.3696673711140939</v>
      </c>
      <c r="L161" s="1">
        <f t="shared" ref="L161" si="95">K161-$K$7</f>
        <v>0.9593340555826817</v>
      </c>
      <c r="M161" s="27">
        <f t="shared" ref="M161" si="96">SQRT((D161*D161)+(H161*H161))</f>
        <v>0.67655482590113891</v>
      </c>
      <c r="N161" s="14"/>
      <c r="O161" s="43">
        <f t="shared" ref="O161" si="97">POWER(2,-L161)</f>
        <v>0.51429425548571217</v>
      </c>
      <c r="P161" s="26">
        <f t="shared" ref="P161" si="98">M161/SQRT((COUNT(C159:C161)+COUNT(G159:G161)/2))</f>
        <v>0.36163376598436492</v>
      </c>
    </row>
    <row r="162" spans="2:16">
      <c r="B162" s="36" t="s">
        <v>60</v>
      </c>
      <c r="C162" s="30">
        <v>25.597000122070313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6" t="s">
        <v>60</v>
      </c>
      <c r="C163" s="30">
        <v>25.73900032043457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6" t="s">
        <v>60</v>
      </c>
      <c r="C164" s="30">
        <v>25.927000045776367</v>
      </c>
      <c r="D164" s="4">
        <f t="shared" ref="D164" si="99">STDEV(C162:C164)</f>
        <v>0.16553343202612253</v>
      </c>
      <c r="E164" s="1">
        <f t="shared" ref="E164" si="100">AVERAGE(C162:C164)</f>
        <v>25.75433349609375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9.0890007019042969</v>
      </c>
      <c r="L164" s="1">
        <f t="shared" ref="L164" si="104">K164-$K$7</f>
        <v>1.6786673863728847</v>
      </c>
      <c r="M164" s="27">
        <f t="shared" ref="M164" si="105">SQRT((D164*D164)+(H164*H164))</f>
        <v>0.16637799575571069</v>
      </c>
      <c r="N164" s="14"/>
      <c r="O164" s="35">
        <f t="shared" ref="O164" si="106">POWER(2,-L164)</f>
        <v>0.3123710403173397</v>
      </c>
      <c r="P164" s="26">
        <f t="shared" ref="P164" si="107">M164/SQRT((COUNT(C162:C164)+COUNT(G162:G164)/2))</f>
        <v>7.8431339359393101E-2</v>
      </c>
    </row>
    <row r="165" spans="2:16">
      <c r="B165" s="36" t="s">
        <v>61</v>
      </c>
      <c r="C165" s="30">
        <v>27.676000595092773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6" t="s">
        <v>61</v>
      </c>
      <c r="C166" s="30">
        <v>27.476999282836914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6" t="s">
        <v>61</v>
      </c>
      <c r="C167" s="30">
        <v>27.819000244140625</v>
      </c>
      <c r="D167" s="4">
        <f t="shared" ref="D167" si="108">STDEV(C165:C167)</f>
        <v>0.17176295654186963</v>
      </c>
      <c r="E167" s="1">
        <f t="shared" ref="E167" si="109">AVERAGE(C165:C167)</f>
        <v>27.657333374023438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9.7479998270670585</v>
      </c>
      <c r="L167" s="1">
        <f t="shared" ref="L167" si="113">K167-$K$7</f>
        <v>2.3376665115356463</v>
      </c>
      <c r="M167" s="27">
        <f t="shared" ref="M167" si="114">SQRT((D167*D167)+(H167*H167))</f>
        <v>0.17677354678102528</v>
      </c>
      <c r="N167" s="14"/>
      <c r="O167" s="35">
        <f t="shared" ref="O167" si="115">POWER(2,-L167)</f>
        <v>0.19783004973086779</v>
      </c>
      <c r="P167" s="26">
        <f t="shared" ref="P167" si="116">M167/SQRT((COUNT(C165:C167)+COUNT(G165:G167)/2))</f>
        <v>8.3331849108840256E-2</v>
      </c>
    </row>
    <row r="168" spans="2:16">
      <c r="B168" s="36" t="s">
        <v>62</v>
      </c>
      <c r="C168" s="30">
        <v>26.863000869750977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6" t="s">
        <v>62</v>
      </c>
      <c r="C169" s="30">
        <v>26.756999969482422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6" t="s">
        <v>62</v>
      </c>
      <c r="C170" s="30">
        <v>27.080999374389648</v>
      </c>
      <c r="D170" s="4">
        <f t="shared" ref="D170" si="117">STDEV(C168:C170)</f>
        <v>0.16519440732193794</v>
      </c>
      <c r="E170" s="1">
        <f t="shared" ref="E170" si="118">AVERAGE(C168:C170)</f>
        <v>26.900333404541016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10.034999847412109</v>
      </c>
      <c r="L170" s="1">
        <f t="shared" ref="L170" si="122">K170-$K$7</f>
        <v>2.6246665318806972</v>
      </c>
      <c r="M170" s="27">
        <f t="shared" ref="M170" si="123">SQRT((D170*D170)+(H170*H170))</f>
        <v>0.16598657137300071</v>
      </c>
      <c r="N170" s="14"/>
      <c r="O170" s="35">
        <f t="shared" ref="O170" si="124">POWER(2,-L170)</f>
        <v>0.16214241800202742</v>
      </c>
      <c r="P170" s="26">
        <f t="shared" ref="P170" si="125">M170/SQRT((COUNT(C168:C170)+COUNT(G168:G170)/2))</f>
        <v>7.8246820135835782E-2</v>
      </c>
    </row>
    <row r="171" spans="2:16">
      <c r="B171" s="36" t="s">
        <v>63</v>
      </c>
      <c r="C171" s="30">
        <v>28.320999145507813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>
      <c r="B172" s="36" t="s">
        <v>63</v>
      </c>
      <c r="C172" s="30">
        <v>28.173999786376953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6" t="s">
        <v>63</v>
      </c>
      <c r="C173" s="30">
        <v>28.399999618530273</v>
      </c>
      <c r="D173" s="4">
        <f t="shared" ref="D173" si="126">STDEV(C171:C173)</f>
        <v>0.11469220436744665</v>
      </c>
      <c r="E173" s="1">
        <f t="shared" ref="E173" si="127">AVERAGE(C171:C173)</f>
        <v>28.298332850138348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10.52766545613607</v>
      </c>
      <c r="L173" s="1">
        <f t="shared" ref="L173" si="131">K173-$K$7</f>
        <v>3.1173321406046579</v>
      </c>
      <c r="M173" s="27">
        <f t="shared" ref="M173" si="132">SQRT((D173*D173)+(H173*H173))</f>
        <v>0.11908250509944952</v>
      </c>
      <c r="N173" s="14"/>
      <c r="O173" s="35">
        <f t="shared" ref="O173" si="133">POWER(2,-L173)</f>
        <v>0.11523635670313627</v>
      </c>
      <c r="P173" s="26">
        <f t="shared" ref="P173" si="134">M173/SQRT((COUNT(C171:C173)+COUNT(G171:G173)/2))</f>
        <v>5.6136031251001597E-2</v>
      </c>
    </row>
    <row r="174" spans="2:16">
      <c r="B174" s="36" t="s">
        <v>64</v>
      </c>
      <c r="C174" s="30">
        <v>26.139999389648438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6" t="s">
        <v>64</v>
      </c>
      <c r="C175" s="30">
        <v>25.836999893188477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6" t="s">
        <v>64</v>
      </c>
      <c r="C176" s="30">
        <v>25.788999557495117</v>
      </c>
      <c r="D176" s="4">
        <f t="shared" ref="D176" si="135">STDEV(C174:C176)</f>
        <v>0.19031272914755837</v>
      </c>
      <c r="E176" s="1">
        <f t="shared" ref="E176" si="136">AVERAGE(C174:C176)</f>
        <v>25.921999613444012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9.1963329315185547</v>
      </c>
      <c r="L176" s="1">
        <f t="shared" ref="L176" si="140">K176-$K$7</f>
        <v>1.7859996159871425</v>
      </c>
      <c r="M176" s="27">
        <f t="shared" ref="M176" si="141">SQRT((D176*D176)+(H176*H176))</f>
        <v>0.19879448974050634</v>
      </c>
      <c r="N176" s="14"/>
      <c r="O176" s="35">
        <f t="shared" ref="O176" si="142">POWER(2,-L176)</f>
        <v>0.28997499081114603</v>
      </c>
      <c r="P176" s="26">
        <f t="shared" ref="P176" si="143">M176/SQRT((COUNT(C174:C176)+COUNT(G174:G176)/2))</f>
        <v>9.371262117202106E-2</v>
      </c>
    </row>
    <row r="177" spans="2:16">
      <c r="B177" s="36" t="s">
        <v>65</v>
      </c>
      <c r="C177" s="30">
        <v>28.190000534057617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6" t="s">
        <v>65</v>
      </c>
      <c r="C178" s="30">
        <v>28.392000198364258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6" t="s">
        <v>65</v>
      </c>
      <c r="C179" s="30">
        <v>28.266000747680664</v>
      </c>
      <c r="D179" s="4">
        <f t="shared" ref="D179" si="144">STDEV(C177:C179)</f>
        <v>0.10202594312503041</v>
      </c>
      <c r="E179" s="1">
        <f t="shared" ref="E179" si="145">AVERAGE(C177:C179)</f>
        <v>28.28266716003418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10.286333719889324</v>
      </c>
      <c r="L179" s="1">
        <f t="shared" ref="L179" si="149">K179-$K$7</f>
        <v>2.8760004043579119</v>
      </c>
      <c r="M179" s="27">
        <f t="shared" ref="M179" si="150">SQRT((D179*D179)+(H179*H179))</f>
        <v>0.10625265298600683</v>
      </c>
      <c r="N179" s="14"/>
      <c r="O179" s="35">
        <f t="shared" ref="O179" si="151">POWER(2,-L179)</f>
        <v>0.13621897584726789</v>
      </c>
      <c r="P179" s="26">
        <f t="shared" ref="P179" si="152">M179/SQRT((COUNT(C177:C179)+COUNT(G177:G179)/2))</f>
        <v>5.0087980963644335E-2</v>
      </c>
    </row>
    <row r="180" spans="2:16">
      <c r="B180" s="36" t="s">
        <v>66</v>
      </c>
      <c r="C180" s="30">
        <v>25.729000091552734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6" t="s">
        <v>66</v>
      </c>
      <c r="C181" s="30">
        <v>25.801000595092773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6" t="s">
        <v>66</v>
      </c>
      <c r="C182" s="30">
        <v>25.750999450683594</v>
      </c>
      <c r="D182" s="4">
        <f t="shared" ref="D182" si="153">STDEV(C180:C182)</f>
        <v>3.6896609497385491E-2</v>
      </c>
      <c r="E182" s="1">
        <f t="shared" ref="E182" si="154">AVERAGE(C180:C182)</f>
        <v>25.760333379109699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9.1478331883748361</v>
      </c>
      <c r="L182" s="1">
        <f t="shared" ref="L182" si="158">K182-$K$7</f>
        <v>1.7374998728434239</v>
      </c>
      <c r="M182" s="27">
        <f t="shared" ref="M182" si="159">SQRT((D182*D182)+(H182*H182))</f>
        <v>3.8391135020987753E-2</v>
      </c>
      <c r="N182" s="14"/>
      <c r="O182" s="35">
        <f t="shared" ref="O182" si="160">POWER(2,-L182)</f>
        <v>0.29988892044190063</v>
      </c>
      <c r="P182" s="26">
        <f t="shared" ref="P182" si="161">M182/SQRT((COUNT(C180:C182)+COUNT(G180:G182)/2))</f>
        <v>1.9195567510493877E-2</v>
      </c>
    </row>
    <row r="183" spans="2:16">
      <c r="B183" s="36" t="s">
        <v>67</v>
      </c>
      <c r="C183" s="30">
        <v>28.874000549316406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6" t="s">
        <v>67</v>
      </c>
      <c r="C184" s="30">
        <v>28.548999786376953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6" t="s">
        <v>67</v>
      </c>
      <c r="C185" s="30">
        <v>28.941999435424805</v>
      </c>
      <c r="D185" s="4">
        <f t="shared" ref="D185" si="162">STDEV(C183:C185)</f>
        <v>0.21003891249579179</v>
      </c>
      <c r="E185" s="1">
        <f t="shared" ref="E185" si="163">AVERAGE(C183:C185)</f>
        <v>28.788333257039387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10.095999399820961</v>
      </c>
      <c r="L185" s="1">
        <f t="shared" ref="L185" si="167">K185-$K$7</f>
        <v>2.685666084289549</v>
      </c>
      <c r="M185" s="27">
        <f t="shared" ref="M185" si="168">SQRT((D185*D185)+(H185*H185))</f>
        <v>0.21770778520442466</v>
      </c>
      <c r="N185" s="14"/>
      <c r="O185" s="35">
        <f t="shared" ref="O185" si="169">POWER(2,-L185)</f>
        <v>0.15542967907415001</v>
      </c>
      <c r="P185" s="26">
        <f t="shared" ref="P185" si="170">M185/SQRT((COUNT(C183:C185)+COUNT(G183:G185)/2))</f>
        <v>0.10262843415676867</v>
      </c>
    </row>
    <row r="186" spans="2:16">
      <c r="B186" s="36" t="s">
        <v>68</v>
      </c>
      <c r="C186" s="30">
        <v>26.878000259399414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6" t="s">
        <v>68</v>
      </c>
      <c r="C187" s="30">
        <v>26.61400032043457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6" t="s">
        <v>68</v>
      </c>
      <c r="C188" s="30">
        <v>26.993999481201172</v>
      </c>
      <c r="D188" s="4">
        <f t="shared" ref="D188" si="171">STDEV(C186:C188)</f>
        <v>0.19474391279120731</v>
      </c>
      <c r="E188" s="1">
        <f t="shared" ref="E188" si="172">AVERAGE(C186:C188)</f>
        <v>26.828666687011719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9.6686668395996094</v>
      </c>
      <c r="L188" s="1">
        <f t="shared" ref="L188" si="176">K188-$K$7</f>
        <v>2.2583335240681972</v>
      </c>
      <c r="M188" s="27">
        <f t="shared" ref="M188" si="177">SQRT((D188*D188)+(H188*H188))</f>
        <v>0.19601327402325597</v>
      </c>
      <c r="N188" s="14"/>
      <c r="O188" s="35">
        <f t="shared" ref="O188" si="178">POWER(2,-L188)</f>
        <v>0.20901327443903797</v>
      </c>
      <c r="P188" s="26">
        <f t="shared" ref="P188" si="179">M188/SQRT((COUNT(C186:C188)+COUNT(G186:G188)/2))</f>
        <v>9.2401543509614173E-2</v>
      </c>
    </row>
    <row r="189" spans="2:16">
      <c r="B189" s="36" t="s">
        <v>69</v>
      </c>
      <c r="C189" s="30">
        <v>27.256000518798828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6" t="s">
        <v>69</v>
      </c>
      <c r="C190" s="30">
        <v>27.312000274658203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6" t="s">
        <v>69</v>
      </c>
      <c r="C191" s="30">
        <v>27.771999359130859</v>
      </c>
      <c r="D191" s="4">
        <f t="shared" ref="D191" si="180">STDEV(C189:C191)</f>
        <v>0.28313422423413498</v>
      </c>
      <c r="E191" s="1">
        <f t="shared" ref="E191" si="181">AVERAGE(C189:C191)</f>
        <v>27.446666717529297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9.35033353169759</v>
      </c>
      <c r="L191" s="1">
        <f t="shared" ref="L191" si="185">K191-$K$7</f>
        <v>1.9400002161661778</v>
      </c>
      <c r="M191" s="27">
        <f t="shared" ref="M191" si="186">SQRT((D191*D191)+(H191*H191))</f>
        <v>0.28317366591676524</v>
      </c>
      <c r="N191" s="14"/>
      <c r="O191" s="35">
        <f t="shared" ref="O191" si="187">POWER(2,-L191)</f>
        <v>0.26061640116082507</v>
      </c>
      <c r="P191" s="26">
        <f t="shared" ref="P191" si="188">M191/SQRT((COUNT(C189:C191)+COUNT(G189:G191)/2))</f>
        <v>0.13348934628213244</v>
      </c>
    </row>
    <row r="192" spans="2:16">
      <c r="B192" s="36" t="s">
        <v>70</v>
      </c>
      <c r="C192" s="30">
        <v>26.364999771118164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6" t="s">
        <v>70</v>
      </c>
      <c r="C193" s="30">
        <v>26.384000778198242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6" t="s">
        <v>70</v>
      </c>
      <c r="C194" s="30">
        <v>26.482000350952148</v>
      </c>
      <c r="D194" s="4">
        <f t="shared" ref="D194" si="189">STDEV(C192:C194)</f>
        <v>6.2788122830534726E-2</v>
      </c>
      <c r="E194" s="1">
        <f t="shared" ref="E194" si="190">AVERAGE(C192:C194)</f>
        <v>26.410333633422852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9.5140005747477225</v>
      </c>
      <c r="L194" s="1">
        <f t="shared" ref="L194" si="194">K194-$K$7</f>
        <v>2.1036672592163104</v>
      </c>
      <c r="M194" s="27">
        <f t="shared" ref="M194" si="195">SQRT((D194*D194)+(H194*H194))</f>
        <v>6.557948989834228E-2</v>
      </c>
      <c r="N194" s="14"/>
      <c r="O194" s="35">
        <f t="shared" ref="O194" si="196">POWER(2,-L194)</f>
        <v>0.23266606995323963</v>
      </c>
      <c r="P194" s="26">
        <f t="shared" ref="P194" si="197">M194/SQRT((COUNT(C192:C194)+COUNT(G192:G194)/2))</f>
        <v>3.0914468009248349E-2</v>
      </c>
    </row>
    <row r="195" spans="2:16">
      <c r="B195" s="36" t="s">
        <v>71</v>
      </c>
      <c r="C195" s="30">
        <v>27.766000747680664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6" t="s">
        <v>71</v>
      </c>
      <c r="C196" s="30">
        <v>27.976999282836914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6" t="s">
        <v>71</v>
      </c>
      <c r="C197" s="30">
        <v>28.302999496459961</v>
      </c>
      <c r="D197" s="4">
        <f t="shared" ref="D197" si="198">STDEV(C195:C197)</f>
        <v>0.27054395123863756</v>
      </c>
      <c r="E197" s="1">
        <f t="shared" ref="E197" si="199">AVERAGE(C195:C197)</f>
        <v>28.01533317565918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10.213666915893555</v>
      </c>
      <c r="L197" s="1">
        <f t="shared" ref="L197" si="203">K197-$K$7</f>
        <v>2.8033336003621425</v>
      </c>
      <c r="M197" s="27">
        <f t="shared" ref="M197" si="204">SQRT((D197*D197)+(H197*H197))</f>
        <v>0.29785938487177716</v>
      </c>
      <c r="N197" s="14"/>
      <c r="O197" s="35">
        <f t="shared" ref="O197" si="205">POWER(2,-L197)</f>
        <v>0.14325589373097647</v>
      </c>
      <c r="P197" s="26">
        <f t="shared" ref="P197" si="206">M197/SQRT((COUNT(C195:C197)+COUNT(G195:G197)/2))</f>
        <v>0.1404122605885916</v>
      </c>
    </row>
    <row r="198" spans="2:16">
      <c r="B198" s="36" t="s">
        <v>72</v>
      </c>
      <c r="C198" s="30">
        <v>28.26099967956543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6" t="s">
        <v>72</v>
      </c>
      <c r="C199" s="30">
        <v>28.134000778198242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6" t="s">
        <v>72</v>
      </c>
      <c r="C200" s="30">
        <v>27.749000549316406</v>
      </c>
      <c r="D200" s="4">
        <f t="shared" ref="D200" si="207">STDEV(C198:C200)</f>
        <v>0.26661364261270626</v>
      </c>
      <c r="E200" s="1">
        <f t="shared" ref="E200" si="208">AVERAGE(C198:C200)</f>
        <v>28.048000335693359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9.8225002288818359</v>
      </c>
      <c r="L200" s="1">
        <f t="shared" ref="L200" si="212">K200-$K$7</f>
        <v>2.4121669133504238</v>
      </c>
      <c r="M200" s="27">
        <f t="shared" ref="M200" si="213">SQRT((D200*D200)+(H200*H200))</f>
        <v>0.26663709375921885</v>
      </c>
      <c r="N200" s="14"/>
      <c r="O200" s="35">
        <f t="shared" ref="O200" si="214">POWER(2,-L200)</f>
        <v>0.1878734473849018</v>
      </c>
      <c r="P200" s="26">
        <f t="shared" ref="P200" si="215">M200/SQRT((COUNT(C198:C200)+COUNT(G198:G200)/2))</f>
        <v>0.13331854687960942</v>
      </c>
    </row>
    <row r="201" spans="2:16">
      <c r="B201" s="36" t="s">
        <v>73</v>
      </c>
      <c r="C201" s="30">
        <v>29.232999801635742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6" t="s">
        <v>73</v>
      </c>
      <c r="C202" s="30">
        <v>29.413000106811523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6" t="s">
        <v>73</v>
      </c>
      <c r="C203" s="30">
        <v>29.693000793457031</v>
      </c>
      <c r="D203" s="4">
        <f t="shared" ref="D203" si="216">STDEV(C201:C203)</f>
        <v>0.23180502110662068</v>
      </c>
      <c r="E203" s="1">
        <f t="shared" ref="E203" si="217">AVERAGE(C201:C203)</f>
        <v>29.446333567301433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10.50933329264323</v>
      </c>
      <c r="L203" s="1">
        <f t="shared" ref="L203" si="221">K203-$K$7</f>
        <v>3.0989999771118182</v>
      </c>
      <c r="M203" s="27">
        <f t="shared" ref="M203" si="222">SQRT((D203*D203)+(H203*H203))</f>
        <v>0.23259524908601328</v>
      </c>
      <c r="N203" s="14"/>
      <c r="O203" s="35">
        <f t="shared" ref="O203" si="223">POWER(2,-L203)</f>
        <v>0.11670999496600405</v>
      </c>
      <c r="P203" s="26">
        <f t="shared" ref="P203" si="224">M203/SQRT((COUNT(C201:C203)+COUNT(G201:G203)/2))</f>
        <v>0.10964645193366275</v>
      </c>
    </row>
    <row r="204" spans="2:16">
      <c r="B204" s="36" t="s">
        <v>74</v>
      </c>
      <c r="C204" s="30">
        <v>26.927000045776367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6" t="s">
        <v>74</v>
      </c>
      <c r="C205" s="30">
        <v>27.179000854492188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6" t="s">
        <v>74</v>
      </c>
      <c r="C206" s="30"/>
      <c r="D206" s="4">
        <f t="shared" ref="D206" si="225">STDEV(C204:C206)</f>
        <v>0.17819148070745058</v>
      </c>
      <c r="E206" s="1">
        <f t="shared" ref="E206" si="226">AVERAGE(C204:C206)</f>
        <v>27.053000450134277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8.8850005467732736</v>
      </c>
      <c r="L206" s="1">
        <f t="shared" ref="L206" si="230">K206-$K$7</f>
        <v>1.4746672312418614</v>
      </c>
      <c r="M206" s="27">
        <f t="shared" ref="M206" si="231">SQRT((D206*D206)+(H206*H206))</f>
        <v>0.1800866716918588</v>
      </c>
      <c r="N206" s="14"/>
      <c r="O206" s="35">
        <f t="shared" ref="O206" si="232">POWER(2,-L206)</f>
        <v>0.35981637985991738</v>
      </c>
      <c r="P206" s="26">
        <f t="shared" ref="P206" si="233">M206/SQRT((COUNT(C204:C206)+COUNT(G204:G206)/2))</f>
        <v>9.6260375056482439E-2</v>
      </c>
    </row>
    <row r="207" spans="2:16">
      <c r="B207" s="36" t="s">
        <v>75</v>
      </c>
      <c r="C207" s="30">
        <v>28.718000411987305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6" t="s">
        <v>75</v>
      </c>
      <c r="C208" s="30">
        <v>28.826999664306641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6" t="s">
        <v>75</v>
      </c>
      <c r="C209" s="30">
        <v>29.275999069213867</v>
      </c>
      <c r="D209" s="4">
        <f t="shared" ref="D209" si="234">STDEV(C207:C209)</f>
        <v>0.29575998266595893</v>
      </c>
      <c r="E209" s="1">
        <f t="shared" ref="E209" si="235">AVERAGE(C207:C209)</f>
        <v>28.940333048502605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9.4019997914632185</v>
      </c>
      <c r="L209" s="1">
        <f t="shared" ref="L209" si="239">K209-$K$7</f>
        <v>1.9916664759318063</v>
      </c>
      <c r="M209" s="27">
        <f t="shared" ref="M209" si="240">SQRT((D209*D209)+(H209*H209))</f>
        <v>0.30114821603731817</v>
      </c>
      <c r="N209" s="14"/>
      <c r="O209" s="35">
        <f t="shared" ref="O209" si="241">POWER(2,-L209)</f>
        <v>0.25144826851026553</v>
      </c>
      <c r="P209" s="26">
        <f t="shared" ref="P209" si="242">M209/SQRT((COUNT(C207:C209)+COUNT(G207:G209)/2))</f>
        <v>0.14196263046814606</v>
      </c>
    </row>
    <row r="210" spans="2:16">
      <c r="B210" s="36" t="s">
        <v>76</v>
      </c>
      <c r="C210" s="30">
        <v>27.326000213623047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6" t="s">
        <v>76</v>
      </c>
      <c r="C211" s="30">
        <v>27.589000701904297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6" t="s">
        <v>76</v>
      </c>
      <c r="C212" s="30">
        <v>27.253000259399414</v>
      </c>
      <c r="D212" s="4">
        <f t="shared" ref="D212" si="243">STDEV(C210:C212)</f>
        <v>0.1767269775276285</v>
      </c>
      <c r="E212" s="1">
        <f t="shared" ref="E212" si="244">AVERAGE(C210:C212)</f>
        <v>27.389333724975586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9.6180006663004569</v>
      </c>
      <c r="L212" s="1">
        <f t="shared" ref="L212" si="248">K212-$K$7</f>
        <v>2.2076673507690447</v>
      </c>
      <c r="M212" s="27">
        <f t="shared" ref="M212" si="249">SQRT((D212*D212)+(H212*H212))</f>
        <v>0.29224463533164369</v>
      </c>
      <c r="N212" s="14"/>
      <c r="O212" s="35">
        <f t="shared" ref="O212" si="250">POWER(2,-L212)</f>
        <v>0.21648405140912322</v>
      </c>
      <c r="P212" s="26">
        <f t="shared" ref="P212" si="251">M212/SQRT((COUNT(C210:C212)+COUNT(G210:G212)/2))</f>
        <v>0.13776544227226331</v>
      </c>
    </row>
    <row r="213" spans="2:16">
      <c r="B213" s="36" t="s">
        <v>77</v>
      </c>
      <c r="C213" s="30">
        <v>28.134000778198242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6" t="s">
        <v>77</v>
      </c>
      <c r="C214" s="30">
        <v>27.599000930786133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6" t="s">
        <v>77</v>
      </c>
      <c r="C215" s="30">
        <v>27.690999984741211</v>
      </c>
      <c r="D215" s="4">
        <f t="shared" ref="D215" si="252">STDEV(C213:C215)</f>
        <v>0.28604730543017093</v>
      </c>
      <c r="E215" s="1">
        <f t="shared" ref="E215" si="253">AVERAGE(C213:C215)</f>
        <v>27.808000564575195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9.3963343302408866</v>
      </c>
      <c r="L215" s="1">
        <f t="shared" ref="L215" si="257">K215-$K$7</f>
        <v>1.9860010147094744</v>
      </c>
      <c r="M215" s="27">
        <f t="shared" ref="M215" si="258">SQRT((D215*D215)+(H215*H215))</f>
        <v>0.28651944707998045</v>
      </c>
      <c r="N215" s="14"/>
      <c r="O215" s="35">
        <f t="shared" ref="O215" si="259">POWER(2,-L215)</f>
        <v>0.25243764684885434</v>
      </c>
      <c r="P215" s="26">
        <f t="shared" ref="P215" si="260">M215/SQRT((COUNT(C213:C215)+COUNT(G213:G215)/2))</f>
        <v>0.13506656264804956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workbookViewId="0">
      <selection activeCell="O44" sqref="O44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21.47599983215332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21.499000549316406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21.402999877929688</v>
      </c>
      <c r="D7" s="4">
        <f>STDEV(C5:C8)</f>
        <v>5.0123439648813543E-2</v>
      </c>
      <c r="E7" s="1">
        <f>AVERAGE(C5:C8)</f>
        <v>21.459333419799805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7.4103333155314122</v>
      </c>
      <c r="L7" s="1">
        <f>K7-$K$7</f>
        <v>0</v>
      </c>
      <c r="M7" s="27">
        <f>SQRT((D7*D7)+(H7*H7))</f>
        <v>6.0690763272960239E-2</v>
      </c>
      <c r="N7" s="14"/>
      <c r="O7" s="35">
        <f>POWER(2,-L7)</f>
        <v>1</v>
      </c>
      <c r="P7" s="26">
        <f>M7/SQRT((COUNT(C5:C8)+COUNT(G5:G8)/2))</f>
        <v>2.8609900177131768E-2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80</v>
      </c>
      <c r="C9" s="30">
        <v>29.88599967956543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6" t="s">
        <v>80</v>
      </c>
      <c r="C10" s="30"/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80</v>
      </c>
      <c r="C11" s="30">
        <v>29.650999069213867</v>
      </c>
      <c r="D11" s="4">
        <f>STDEV(C9:C11)</f>
        <v>0.16617052516256742</v>
      </c>
      <c r="E11" s="1">
        <f>AVERAGE(C9:C11)</f>
        <v>29.768499374389648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10.096166610717773</v>
      </c>
      <c r="L11" s="1">
        <f>K11-$K$7</f>
        <v>2.6858332951863613</v>
      </c>
      <c r="M11" s="27">
        <f>SQRT((D11*D11)+(H11*H11))</f>
        <v>0.17178175065852425</v>
      </c>
      <c r="N11" s="14"/>
      <c r="O11" s="35">
        <f>POWER(2,-L11)</f>
        <v>0.15541166554444735</v>
      </c>
      <c r="P11" s="26">
        <f>M11/SQRT((COUNT(C9:C11)+COUNT(G9:G11)/2))</f>
        <v>9.1821208037775229E-2</v>
      </c>
    </row>
    <row r="12" spans="2:16">
      <c r="B12" s="31" t="s">
        <v>81</v>
      </c>
      <c r="C12" s="30">
        <v>31.488000869750977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1" t="s">
        <v>81</v>
      </c>
      <c r="C13" s="30">
        <v>30.811000823974609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1" t="s">
        <v>81</v>
      </c>
      <c r="C14" s="30"/>
      <c r="D14" s="4">
        <f>STDEV(C12:C14)</f>
        <v>0.47871132323207233</v>
      </c>
      <c r="E14" s="1">
        <f>AVERAGE(C12:C14)</f>
        <v>31.149500846862793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10.822168032328289</v>
      </c>
      <c r="L14" s="1">
        <f>K14-$K$7</f>
        <v>3.4118347167968768</v>
      </c>
      <c r="M14" s="27">
        <f>SQRT((D14*D14)+(H14*H14))</f>
        <v>0.47890173313559359</v>
      </c>
      <c r="N14" s="14"/>
      <c r="O14" s="43">
        <f>POWER(2,-L14)</f>
        <v>9.3958356156661788E-2</v>
      </c>
      <c r="P14" s="26">
        <f>M14/SQRT((COUNT(C12:C14)+COUNT(G12:G14)/2))</f>
        <v>0.25598374390366235</v>
      </c>
    </row>
    <row r="15" spans="2:16">
      <c r="B15" s="31" t="s">
        <v>82</v>
      </c>
      <c r="C15" s="30">
        <v>29.964000701904297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1" t="s">
        <v>82</v>
      </c>
      <c r="C16" s="30">
        <v>29.343000411987305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82</v>
      </c>
      <c r="C17" s="30"/>
      <c r="D17" s="4">
        <f>STDEV(C15:C17)</f>
        <v>0.43911351611911714</v>
      </c>
      <c r="E17" s="1">
        <f>AVERAGE(C15:C17)</f>
        <v>29.653500556945801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9.6024999618530273</v>
      </c>
      <c r="L17" s="1">
        <f>K17-$K$7</f>
        <v>2.1921666463216152</v>
      </c>
      <c r="M17" s="27">
        <f>SQRT((D17*D17)+(H17*H17))</f>
        <v>0.44192041419385514</v>
      </c>
      <c r="N17" s="14"/>
      <c r="O17" s="43">
        <f>POWER(2,-L17)</f>
        <v>0.2188225546767304</v>
      </c>
      <c r="P17" s="26">
        <f>M17/SQRT((COUNT(C15:C17)+COUNT(G15:G17)/2))</f>
        <v>0.2362163974478054</v>
      </c>
    </row>
    <row r="18" spans="2:16">
      <c r="B18" s="36" t="s">
        <v>83</v>
      </c>
      <c r="C18" s="30">
        <v>29.437000274658203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6" t="s">
        <v>83</v>
      </c>
      <c r="C19" s="30">
        <v>29.913999557495117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83</v>
      </c>
      <c r="C20" s="30">
        <v>29.490999221801758</v>
      </c>
      <c r="D20" s="4">
        <f>STDEV(C18:C20)</f>
        <v>0.26120665066692017</v>
      </c>
      <c r="E20" s="1">
        <f>AVERAGE(C18:C20)</f>
        <v>29.613999684651692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11.334755684651689</v>
      </c>
      <c r="L20" s="1">
        <f>K20-$K$7</f>
        <v>3.9244223691202773</v>
      </c>
      <c r="M20" s="27">
        <f>SQRT((D20*D20)+(H20*H20))</f>
        <v>0.26955599867120483</v>
      </c>
      <c r="N20" s="14"/>
      <c r="O20" s="35">
        <f>POWER(2,-L20)</f>
        <v>6.5861429279711461E-2</v>
      </c>
      <c r="P20" s="26">
        <f>M20/SQRT((COUNT(C18:C20)+COUNT(G18:G20)/2))</f>
        <v>0.1270699163799473</v>
      </c>
    </row>
    <row r="21" spans="2:16">
      <c r="B21" s="36" t="s">
        <v>84</v>
      </c>
      <c r="C21" s="30">
        <v>28.577999114990234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6" t="s">
        <v>84</v>
      </c>
      <c r="C22" s="30">
        <v>28.291999816894531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84</v>
      </c>
      <c r="C23" s="30"/>
      <c r="D23" s="4">
        <f>STDEV(C21:C23)</f>
        <v>0.20223204309806453</v>
      </c>
      <c r="E23" s="1">
        <f>AVERAGE(C21:C23)</f>
        <v>28.434999465942383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9.5209992726643868</v>
      </c>
      <c r="L23" s="1">
        <f>K23-$K$7</f>
        <v>2.1106659571329747</v>
      </c>
      <c r="M23" s="27">
        <f>SQRT((D23*D23)+(H23*H23))</f>
        <v>0.20685452624824424</v>
      </c>
      <c r="N23" s="14"/>
      <c r="O23" s="35">
        <f>POWER(2,-L23)</f>
        <v>0.23154011042468806</v>
      </c>
      <c r="P23" s="26">
        <f>M23/SQRT((COUNT(C21:C23)+COUNT(G21:G23)/2))</f>
        <v>0.11056839516062389</v>
      </c>
    </row>
    <row r="24" spans="2:16">
      <c r="B24" s="36" t="s">
        <v>85</v>
      </c>
      <c r="C24" s="30">
        <v>29.857000350952148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6" t="s">
        <v>85</v>
      </c>
      <c r="C25" s="30">
        <v>30.284000396728516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85</v>
      </c>
      <c r="C26" s="30">
        <v>30.344999313354492</v>
      </c>
      <c r="D26" s="4">
        <f>STDEV(C24:C26)</f>
        <v>0.26589248899629586</v>
      </c>
      <c r="E26" s="1">
        <f>AVERAGE(C24:C26)</f>
        <v>30.162000020345051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10.836333592732746</v>
      </c>
      <c r="L26" s="1">
        <f>K26-$K$7</f>
        <v>3.426000277201334</v>
      </c>
      <c r="M26" s="27">
        <f>SQRT((D26*D26)+(H26*H26))</f>
        <v>0.26660671528615848</v>
      </c>
      <c r="N26" s="14"/>
      <c r="O26" s="35">
        <f>POWER(2,-L26)</f>
        <v>9.3040310571018636E-2</v>
      </c>
      <c r="P26" s="26">
        <f>M26/SQRT((COUNT(C24:C26)+COUNT(G24:G26)/2))</f>
        <v>0.12567961085914256</v>
      </c>
    </row>
    <row r="27" spans="2:16">
      <c r="B27" s="36" t="s">
        <v>86</v>
      </c>
      <c r="C27" s="30">
        <v>30.766000747680664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6" t="s">
        <v>86</v>
      </c>
      <c r="C28" s="30">
        <v>29.966999053955078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86</v>
      </c>
      <c r="C29" s="30">
        <v>30.222999572753906</v>
      </c>
      <c r="D29" s="4">
        <f>STDEV(C27:C29)</f>
        <v>0.40800127617722465</v>
      </c>
      <c r="E29" s="1">
        <f>AVERAGE(C27:C29)</f>
        <v>30.318666458129883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10.500333150227863</v>
      </c>
      <c r="L29" s="1">
        <f>K29-$K$7</f>
        <v>3.0899998346964512</v>
      </c>
      <c r="M29" s="27">
        <f>SQRT((D29*D29)+(H29*H29))</f>
        <v>0.40885495946560935</v>
      </c>
      <c r="N29" s="14"/>
      <c r="O29" s="35">
        <f>POWER(2,-L29)</f>
        <v>0.11744035710803027</v>
      </c>
      <c r="P29" s="26">
        <f>M29/SQRT((COUNT(C27:C29)+COUNT(G27:G29)/2))</f>
        <v>0.19273607623992228</v>
      </c>
    </row>
    <row r="30" spans="2:16">
      <c r="B30" s="31" t="s">
        <v>87</v>
      </c>
      <c r="C30" s="30">
        <v>28.586000442504883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1" t="s">
        <v>87</v>
      </c>
      <c r="C31" s="30"/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87</v>
      </c>
      <c r="C32" s="30">
        <v>29.143999099731445</v>
      </c>
      <c r="D32" s="4">
        <f>STDEV(C30:C32)</f>
        <v>0.39456463441789025</v>
      </c>
      <c r="E32" s="1">
        <f>AVERAGE(C30:C32)</f>
        <v>28.864999771118164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10.629332860310871</v>
      </c>
      <c r="L32" s="1">
        <f>K32-$K$7</f>
        <v>3.218999544779459</v>
      </c>
      <c r="M32" s="27">
        <f>SQRT((D32*D32)+(H32*H32))</f>
        <v>0.39458026289757303</v>
      </c>
      <c r="N32" s="14"/>
      <c r="O32" s="43">
        <f>POWER(2,-L32)</f>
        <v>0.10739512825529679</v>
      </c>
      <c r="P32" s="26">
        <f>M32/SQRT((COUNT(C30:C32)+COUNT(G30:G32)/2))</f>
        <v>0.21091202219227256</v>
      </c>
    </row>
    <row r="33" spans="2:16">
      <c r="B33" s="36" t="s">
        <v>88</v>
      </c>
      <c r="C33" s="30">
        <v>28.336999893188477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6" t="s">
        <v>88</v>
      </c>
      <c r="C34" s="30">
        <v>28.368000030517578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88</v>
      </c>
      <c r="C35" s="30">
        <v>28.520999908447266</v>
      </c>
      <c r="D35" s="4">
        <f>STDEV(C33:C35)</f>
        <v>9.8510555082655174E-2</v>
      </c>
      <c r="E35" s="1">
        <f>AVERAGE(C33:C35)</f>
        <v>28.408666610717773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10.627667109171551</v>
      </c>
      <c r="L35" s="1">
        <f>K35-$K$7</f>
        <v>3.2173337936401385</v>
      </c>
      <c r="M35" s="27">
        <f>SQRT((D35*D35)+(H35*H35))</f>
        <v>0.12419042809809966</v>
      </c>
      <c r="N35" s="14"/>
      <c r="O35" s="35">
        <f>POWER(2,-L35)</f>
        <v>0.10751919943329574</v>
      </c>
      <c r="P35" s="26">
        <f>M35/SQRT((COUNT(C33:C35)+COUNT(G33:G35)/2))</f>
        <v>5.8543929244417751E-2</v>
      </c>
    </row>
    <row r="36" spans="2:16">
      <c r="B36" s="36" t="s">
        <v>89</v>
      </c>
      <c r="C36" s="30">
        <v>28.729000091552734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6" t="s">
        <v>89</v>
      </c>
      <c r="C37" s="30">
        <v>29.437000274658203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89</v>
      </c>
      <c r="C38" s="30">
        <v>28.965000152587891</v>
      </c>
      <c r="D38" s="4">
        <f>STDEV(C36:C38)</f>
        <v>0.36049604790260059</v>
      </c>
      <c r="E38" s="1">
        <f>AVERAGE(C36:C38)</f>
        <v>29.043666839599609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11.211000442504883</v>
      </c>
      <c r="L38" s="1">
        <f>K38-$K$7</f>
        <v>3.8006671269734706</v>
      </c>
      <c r="M38" s="27">
        <f>SQRT((D38*D38)+(H38*H38))</f>
        <v>0.39744904234651263</v>
      </c>
      <c r="N38" s="14"/>
      <c r="O38" s="35">
        <f>POWER(2,-L38)</f>
        <v>7.1760456246009713E-2</v>
      </c>
      <c r="P38" s="26">
        <f>M38/SQRT((COUNT(C36:C38)+COUNT(G36:G38)/2))</f>
        <v>0.18735927534621227</v>
      </c>
    </row>
    <row r="39" spans="2:16">
      <c r="B39" s="36" t="s">
        <v>90</v>
      </c>
      <c r="C39" s="30">
        <v>28.545000076293945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6" t="s">
        <v>90</v>
      </c>
      <c r="C40" s="30">
        <v>28.625999450683594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90</v>
      </c>
      <c r="C41" s="30">
        <v>28.660999298095703</v>
      </c>
      <c r="D41" s="4">
        <f>STDEV(C39:C41)</f>
        <v>5.9500290516095775E-2</v>
      </c>
      <c r="E41" s="1">
        <f>AVERAGE(C39:C41)</f>
        <v>28.610666275024414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9.64966646830241</v>
      </c>
      <c r="L41" s="1">
        <f>K41-$K$7</f>
        <v>2.2393331527709979</v>
      </c>
      <c r="M41" s="27">
        <f>SQRT((D41*D41)+(H41*H41))</f>
        <v>9.9484861110836792E-2</v>
      </c>
      <c r="N41" s="14"/>
      <c r="O41" s="35">
        <f>POWER(2,-L41)</f>
        <v>0.21178419705573759</v>
      </c>
      <c r="P41" s="26">
        <f>M41/SQRT((COUNT(C39:C41)+COUNT(G39:G41)/2))</f>
        <v>4.6897613277916368E-2</v>
      </c>
    </row>
    <row r="42" spans="2:16">
      <c r="B42" s="31" t="s">
        <v>91</v>
      </c>
      <c r="C42" s="30">
        <v>28.315999984741211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1" t="s">
        <v>91</v>
      </c>
      <c r="C43" s="30"/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1" t="s">
        <v>91</v>
      </c>
      <c r="C44" s="30">
        <v>28.864999771118164</v>
      </c>
      <c r="D44" s="4">
        <f>STDEV(C42:C44)</f>
        <v>0.38820147181710951</v>
      </c>
      <c r="E44" s="1">
        <f>AVERAGE(C42:C44)</f>
        <v>28.590499877929687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9.6491667429606132</v>
      </c>
      <c r="L44" s="1">
        <f>K44-$K$7</f>
        <v>2.238833427429201</v>
      </c>
      <c r="M44" s="27">
        <f>SQRT((D44*D44)+(H44*H44))</f>
        <v>0.38982778636643522</v>
      </c>
      <c r="N44" s="14"/>
      <c r="O44" s="43">
        <f>POWER(2,-L44)</f>
        <v>0.21185756825264732</v>
      </c>
      <c r="P44" s="26">
        <f>M44/SQRT((COUNT(C42:C44)+COUNT(G42:G44)/2))</f>
        <v>0.20837171663252949</v>
      </c>
    </row>
    <row r="45" spans="2:16">
      <c r="B45" s="36" t="s">
        <v>92</v>
      </c>
      <c r="C45" s="30">
        <v>28.534999847412109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6" t="s">
        <v>92</v>
      </c>
      <c r="C46" s="30"/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92</v>
      </c>
      <c r="C47" s="30">
        <v>28.75</v>
      </c>
      <c r="D47" s="4">
        <f>STDEV(C45:C47)</f>
        <v>0.1520280658510399</v>
      </c>
      <c r="E47" s="1">
        <f>AVERAGE(C45:C47)</f>
        <v>28.642499923706055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10.755167007446289</v>
      </c>
      <c r="L47" s="1">
        <f>K47-$K$7</f>
        <v>3.3448336919148769</v>
      </c>
      <c r="M47" s="27">
        <f>SQRT((D47*D47)+(H47*H47))</f>
        <v>0.1528164536129524</v>
      </c>
      <c r="N47" s="14"/>
      <c r="O47" s="35">
        <f>POWER(2,-L47)</f>
        <v>9.8424842437412313E-2</v>
      </c>
      <c r="P47" s="26">
        <f>M47/SQRT((COUNT(C45:C47)+COUNT(G45:G47)/2))</f>
        <v>8.1683830354500109E-2</v>
      </c>
    </row>
    <row r="48" spans="2:16">
      <c r="B48" s="36" t="s">
        <v>93</v>
      </c>
      <c r="C48" s="30">
        <v>28.688999176025391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6" t="s">
        <v>93</v>
      </c>
      <c r="C49" s="30">
        <v>28.763999938964844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93</v>
      </c>
      <c r="C50" s="30">
        <v>28.910999298095703</v>
      </c>
      <c r="D50" s="4">
        <f>STDEV(C48:C50)</f>
        <v>0.11292916675628803</v>
      </c>
      <c r="E50" s="1">
        <f>AVERAGE(C48:C50)</f>
        <v>28.787999471028645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10.527999877929687</v>
      </c>
      <c r="L50" s="1">
        <f>K50-$K$7</f>
        <v>3.1176665623982753</v>
      </c>
      <c r="M50" s="27">
        <f>SQRT((D50*D50)+(H50*H50))</f>
        <v>0.21595384298946599</v>
      </c>
      <c r="N50" s="14"/>
      <c r="O50" s="35">
        <f>POWER(2,-L50)</f>
        <v>0.11520964760538395</v>
      </c>
      <c r="P50" s="26">
        <f>M50/SQRT((COUNT(C48:C50)+COUNT(G48:G50)/2))</f>
        <v>0.10180161786743092</v>
      </c>
    </row>
    <row r="51" spans="2:16">
      <c r="B51" s="36" t="s">
        <v>94</v>
      </c>
      <c r="C51" s="30"/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6" t="s">
        <v>94</v>
      </c>
      <c r="C52" s="30">
        <v>29.597999572753906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94</v>
      </c>
      <c r="C53" s="30">
        <v>29.152000427246094</v>
      </c>
      <c r="D53" s="4">
        <f>STDEV(C51:C53)</f>
        <v>0.31536902019197993</v>
      </c>
      <c r="E53" s="1">
        <f>AVERAGE(C51:C53)</f>
        <v>29.375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10.887333552042644</v>
      </c>
      <c r="L53" s="1">
        <f>K53-$K$7</f>
        <v>3.4770002365112322</v>
      </c>
      <c r="M53" s="27">
        <f>SQRT((D53*D53)+(H53*H53))</f>
        <v>0.32249333020867921</v>
      </c>
      <c r="N53" s="14"/>
      <c r="O53" s="35">
        <f>POWER(2,-L53)</f>
        <v>8.9808746311017859E-2</v>
      </c>
      <c r="P53" s="26">
        <f>M53/SQRT((COUNT(C51:C53)+COUNT(G51:G53)/2))</f>
        <v>0.17237993588009035</v>
      </c>
    </row>
    <row r="54" spans="2:16">
      <c r="B54" s="36" t="s">
        <v>95</v>
      </c>
      <c r="C54" s="30"/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6" t="s">
        <v>95</v>
      </c>
      <c r="C55" s="30">
        <v>30.398000717163086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95</v>
      </c>
      <c r="C56" s="30">
        <v>30.680000305175781</v>
      </c>
      <c r="D56" s="4">
        <f>STDEV(C54:C56)</f>
        <v>0.19940382097558951</v>
      </c>
      <c r="E56" s="1">
        <f>AVERAGE(C54:C56)</f>
        <v>30.539000511169434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10.761000633239746</v>
      </c>
      <c r="L56" s="1">
        <f>K56-$K$7</f>
        <v>3.3506673177083339</v>
      </c>
      <c r="M56" s="27">
        <f>SQRT((D56*D56)+(H56*H56))</f>
        <v>0.20660795254416953</v>
      </c>
      <c r="N56" s="14"/>
      <c r="O56" s="35">
        <f>POWER(2,-L56)</f>
        <v>9.8027659115135474E-2</v>
      </c>
      <c r="P56" s="26">
        <f>M56/SQRT((COUNT(C54:C56)+COUNT(G54:G56)/2))</f>
        <v>0.11043659597187598</v>
      </c>
    </row>
    <row r="57" spans="2:16">
      <c r="B57" s="36" t="s">
        <v>96</v>
      </c>
      <c r="C57" s="30">
        <v>28.726999282836914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6" t="s">
        <v>96</v>
      </c>
      <c r="C58" s="30">
        <v>29.016000747680664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96</v>
      </c>
      <c r="C59" s="30">
        <v>28.433000564575195</v>
      </c>
      <c r="D59" s="4">
        <f>STDEV(C57:C59)</f>
        <v>0.2915036610753291</v>
      </c>
      <c r="E59" s="1">
        <f>AVERAGE(C57:C59)</f>
        <v>28.72533353169759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11.113000233968098</v>
      </c>
      <c r="L59" s="1">
        <f>K59-$K$7</f>
        <v>3.7026669184366856</v>
      </c>
      <c r="M59" s="27">
        <f>SQRT((D59*D59)+(H59*H59))</f>
        <v>0.30356353062303182</v>
      </c>
      <c r="N59" s="14"/>
      <c r="O59" s="35">
        <f>POWER(2,-L59)</f>
        <v>7.6804416415865398E-2</v>
      </c>
      <c r="P59" s="26">
        <f>M59/SQRT((COUNT(C57:C59)+COUNT(G57:G59)/2))</f>
        <v>0.143101220682984</v>
      </c>
    </row>
    <row r="60" spans="2:16">
      <c r="B60" s="36" t="s">
        <v>97</v>
      </c>
      <c r="C60" s="30">
        <v>29.643999099731445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6" t="s">
        <v>97</v>
      </c>
      <c r="C61" s="30">
        <v>30.393999099731445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97</v>
      </c>
      <c r="C62" s="30">
        <v>29.979999542236328</v>
      </c>
      <c r="D62" s="4">
        <f>STDEV(C60:C62)</f>
        <v>0.3756753764819602</v>
      </c>
      <c r="E62" s="1">
        <f>AVERAGE(C60:C62)</f>
        <v>30.005999247233074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11.791665395100914</v>
      </c>
      <c r="L62" s="1">
        <f>K62-$K$7</f>
        <v>4.3813320795695017</v>
      </c>
      <c r="M62" s="27">
        <f>SQRT((D62*D62)+(H62*H62))</f>
        <v>0.37619451432994711</v>
      </c>
      <c r="N62" s="14"/>
      <c r="O62" s="35">
        <f>POWER(2,-L62)</f>
        <v>4.7983024923446554E-2</v>
      </c>
      <c r="P62" s="26">
        <f>M62/SQRT((COUNT(C60:C62)+COUNT(G60:G62)/2))</f>
        <v>0.17733979475192363</v>
      </c>
    </row>
    <row r="63" spans="2:16">
      <c r="B63" s="36" t="s">
        <v>98</v>
      </c>
      <c r="C63" s="30"/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6" t="s">
        <v>98</v>
      </c>
      <c r="C64" s="30">
        <v>29.652000427246094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98</v>
      </c>
      <c r="C65" s="30">
        <v>29.895999908447266</v>
      </c>
      <c r="D65" s="4">
        <f>STDEV(C63:C65)</f>
        <v>0.17253368776334815</v>
      </c>
      <c r="E65" s="1">
        <f>AVERAGE(C63:C65)</f>
        <v>29.77400016784668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11.467333475748699</v>
      </c>
      <c r="L65" s="1">
        <f>K65-$K$7</f>
        <v>4.0570001602172869</v>
      </c>
      <c r="M65" s="27">
        <f>SQRT((D65*D65)+(H65*H65))</f>
        <v>0.17516919764427974</v>
      </c>
      <c r="N65" s="14"/>
      <c r="O65" s="35">
        <f>POWER(2,-L65)</f>
        <v>6.007880135229636E-2</v>
      </c>
      <c r="P65" s="26">
        <f>M65/SQRT((COUNT(C63:C65)+COUNT(G63:G65)/2))</f>
        <v>9.363187461442625E-2</v>
      </c>
    </row>
    <row r="66" spans="2:16">
      <c r="B66" s="36" t="s">
        <v>99</v>
      </c>
      <c r="C66" s="30">
        <v>28.604999542236328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6" t="s">
        <v>99</v>
      </c>
      <c r="C67" s="30">
        <v>28.490999221801758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99</v>
      </c>
      <c r="C68" s="30">
        <v>28.320999145507813</v>
      </c>
      <c r="D68" s="4">
        <f>STDEV(C66:C68)</f>
        <v>0.1429174145798231</v>
      </c>
      <c r="E68" s="1">
        <f>AVERAGE(C66:C68)</f>
        <v>28.472332636515301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10.47899881998698</v>
      </c>
      <c r="L68" s="1">
        <f>K68-$K$7</f>
        <v>3.0686655044555682</v>
      </c>
      <c r="M68" s="27">
        <f>SQRT((D68*D68)+(H68*H68))</f>
        <v>0.14351204977366966</v>
      </c>
      <c r="N68" s="14"/>
      <c r="O68" s="35">
        <f>POWER(2,-L68)</f>
        <v>0.11918994970094625</v>
      </c>
      <c r="P68" s="26">
        <f>M68/SQRT((COUNT(C66:C68)+COUNT(G66:G68)/2))</f>
        <v>6.7652229051295434E-2</v>
      </c>
    </row>
    <row r="69" spans="2:16">
      <c r="B69" s="36" t="s">
        <v>100</v>
      </c>
      <c r="C69" s="30">
        <v>29.302000045776367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6" t="s">
        <v>100</v>
      </c>
      <c r="C70" s="30">
        <v>29.35099983215332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100</v>
      </c>
      <c r="C71" s="30"/>
      <c r="D71" s="4">
        <f>STDEV(C69:C71)</f>
        <v>3.4648081223835767E-2</v>
      </c>
      <c r="E71" s="1">
        <f>AVERAGE(C69:C71)</f>
        <v>29.326499938964844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11.122166315714519</v>
      </c>
      <c r="L71" s="1">
        <f>K71-$K$7</f>
        <v>3.7118330001831072</v>
      </c>
      <c r="M71" s="27">
        <f>SQRT((D71*D71)+(H71*H71))</f>
        <v>3.9759921268644784E-2</v>
      </c>
      <c r="N71" s="14"/>
      <c r="O71" s="35">
        <f>POWER(2,-L71)</f>
        <v>7.6317990754069143E-2</v>
      </c>
      <c r="P71" s="26">
        <f>M71/SQRT((COUNT(C69:C71)+COUNT(G69:G71)/2))</f>
        <v>2.1252571873196444E-2</v>
      </c>
    </row>
    <row r="72" spans="2:16">
      <c r="B72" s="36" t="s">
        <v>101</v>
      </c>
      <c r="C72" s="30">
        <v>28.702999114990234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6" t="s">
        <v>101</v>
      </c>
      <c r="C73" s="30">
        <v>28.63599967956543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101</v>
      </c>
      <c r="C74" s="30">
        <v>28.298000335693359</v>
      </c>
      <c r="D74" s="4">
        <f>STDEV(C72:C74)</f>
        <v>0.21708542559581498</v>
      </c>
      <c r="E74" s="1">
        <f>AVERAGE(C72:C74)</f>
        <v>28.545666376749676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10.731999715169273</v>
      </c>
      <c r="L74" s="1">
        <f>K74-$K$7</f>
        <v>3.321666399637861</v>
      </c>
      <c r="M74" s="27">
        <f>SQRT((D74*D74)+(H74*H74))</f>
        <v>0.22770233400409798</v>
      </c>
      <c r="N74" s="14"/>
      <c r="O74" s="35">
        <f>POWER(2,-L74)</f>
        <v>0.10001814097771217</v>
      </c>
      <c r="P74" s="26">
        <f>M74/SQRT((COUNT(C72:C74)+COUNT(G72:G74)/2))</f>
        <v>0.10733990964420126</v>
      </c>
    </row>
    <row r="75" spans="2:16">
      <c r="B75" s="36" t="s">
        <v>102</v>
      </c>
      <c r="C75" s="30">
        <v>30.069000244140625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6" t="s">
        <v>102</v>
      </c>
      <c r="C76" s="30">
        <v>29.78700065612793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102</v>
      </c>
      <c r="C77" s="30">
        <v>30.506000518798828</v>
      </c>
      <c r="D77" s="4">
        <f>STDEV(C75:C77)</f>
        <v>0.36227379383807468</v>
      </c>
      <c r="E77" s="1">
        <f>AVERAGE(C75:C77)</f>
        <v>30.120667139689129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10.209667205810547</v>
      </c>
      <c r="L77" s="1">
        <f>K77-$K$7</f>
        <v>2.7993338902791347</v>
      </c>
      <c r="M77" s="27">
        <f>SQRT((D77*D77)+(H77*H77))</f>
        <v>0.36359774180584403</v>
      </c>
      <c r="N77" s="14"/>
      <c r="O77" s="35">
        <f>POWER(2,-L77)</f>
        <v>0.14365360566943794</v>
      </c>
      <c r="P77" s="26">
        <f>M77/SQRT((COUNT(C75:C77)+COUNT(G75:G77)/2))</f>
        <v>0.17140161923668518</v>
      </c>
    </row>
    <row r="78" spans="2:16">
      <c r="B78" s="36" t="s">
        <v>103</v>
      </c>
      <c r="C78" s="30"/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6" t="s">
        <v>103</v>
      </c>
      <c r="C79" s="30">
        <v>28.718000411987305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103</v>
      </c>
      <c r="C80" s="30">
        <v>28.555999755859375</v>
      </c>
      <c r="D80" s="4">
        <f>STDEV(C78:C80)</f>
        <v>0.11455176250472911</v>
      </c>
      <c r="E80" s="1">
        <f>AVERAGE(C78:C80)</f>
        <v>28.63700008392334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10.218000094095867</v>
      </c>
      <c r="L80" s="1">
        <f>K80-$K$7</f>
        <v>2.8076667785644549</v>
      </c>
      <c r="M80" s="27">
        <f>SQRT((D80*D80)+(H80*H80))</f>
        <v>0.12175040092900556</v>
      </c>
      <c r="N80" s="14"/>
      <c r="O80" s="35">
        <f>POWER(2,-L80)</f>
        <v>0.14282626584327973</v>
      </c>
      <c r="P80" s="26">
        <f>M80/SQRT((COUNT(C78:C80)+COUNT(G78:G80)/2))</f>
        <v>6.5078326711243223E-2</v>
      </c>
    </row>
    <row r="81" spans="2:16">
      <c r="B81" s="36" t="s">
        <v>104</v>
      </c>
      <c r="C81" s="30">
        <v>28.916999816894531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6" t="s">
        <v>104</v>
      </c>
      <c r="C82" s="30">
        <v>29.340999603271484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104</v>
      </c>
      <c r="C83" s="30">
        <v>28.819999694824219</v>
      </c>
      <c r="D83" s="4">
        <f>STDEV(C81:C83)</f>
        <v>0.27707572584974005</v>
      </c>
      <c r="E83" s="1">
        <f>AVERAGE(C81:C83)</f>
        <v>29.025999704996746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10.386333465576172</v>
      </c>
      <c r="L83" s="1">
        <f>K83-$K$7</f>
        <v>2.9760001500447597</v>
      </c>
      <c r="M83" s="27">
        <f>SQRT((D83*D83)+(H83*H83))</f>
        <v>0.31924494138657783</v>
      </c>
      <c r="N83" s="14"/>
      <c r="O83" s="35">
        <f>POWER(2,-L83)</f>
        <v>0.12709682094303021</v>
      </c>
      <c r="P83" s="26">
        <f>M83/SQRT((COUNT(C81:C83)+COUNT(G81:G83)/2))</f>
        <v>0.15049350860930072</v>
      </c>
    </row>
    <row r="84" spans="2:16">
      <c r="B84" s="36" t="s">
        <v>105</v>
      </c>
      <c r="C84" s="30">
        <v>29.742000579833984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6" t="s">
        <v>105</v>
      </c>
      <c r="C85" s="30">
        <v>30.452999114990234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105</v>
      </c>
      <c r="C86" s="30">
        <v>30.48900032043457</v>
      </c>
      <c r="D86" s="4">
        <f>STDEV(C84:C86)</f>
        <v>0.42127259904656084</v>
      </c>
      <c r="E86" s="1">
        <f>AVERAGE(C84:C86)</f>
        <v>30.228000005086262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10.888666788736977</v>
      </c>
      <c r="L86" s="1">
        <f>K86-$K$7</f>
        <v>3.4783334732055646</v>
      </c>
      <c r="M86" s="27">
        <f>SQRT((D86*D86)+(H86*H86))</f>
        <v>0.42243693911659275</v>
      </c>
      <c r="N86" s="14"/>
      <c r="O86" s="35">
        <f>POWER(2,-L86)</f>
        <v>8.9725789758327026E-2</v>
      </c>
      <c r="P86" s="26">
        <f>M86/SQRT((COUNT(C84:C86)+COUNT(G84:G86)/2))</f>
        <v>0.19913868284868766</v>
      </c>
    </row>
    <row r="87" spans="2:16">
      <c r="B87" s="36" t="s">
        <v>106</v>
      </c>
      <c r="C87" s="30">
        <v>29.278999328613281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6" t="s">
        <v>106</v>
      </c>
      <c r="C88" s="30">
        <v>29.768999099731445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106</v>
      </c>
      <c r="C89" s="30">
        <v>29.167999267578125</v>
      </c>
      <c r="D89" s="4">
        <f>STDEV(C87:C89)</f>
        <v>0.3197972241629532</v>
      </c>
      <c r="E89" s="1">
        <f>AVERAGE(C87:C89)</f>
        <v>29.405332565307617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11.408999125162762</v>
      </c>
      <c r="L89" s="1">
        <f>K89-$K$7</f>
        <v>3.9986658096313494</v>
      </c>
      <c r="M89" s="27">
        <f>SQRT((D89*D89)+(H89*H89))</f>
        <v>0.32496242308316953</v>
      </c>
      <c r="N89" s="14"/>
      <c r="O89" s="35">
        <f>POWER(2,-L89)</f>
        <v>6.2557826127672037E-2</v>
      </c>
      <c r="P89" s="26">
        <f>M89/SQRT((COUNT(C87:C89)+COUNT(G87:G89)/2))</f>
        <v>0.15318875532861403</v>
      </c>
    </row>
    <row r="90" spans="2:16">
      <c r="B90" s="36" t="s">
        <v>107</v>
      </c>
      <c r="C90" s="30">
        <v>29.496999740600586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6" t="s">
        <v>107</v>
      </c>
      <c r="C91" s="30">
        <v>29.318000793457031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107</v>
      </c>
      <c r="C92" s="30">
        <v>29.732000350952148</v>
      </c>
      <c r="D92" s="4">
        <f>STDEV(C90:C92)</f>
        <v>0.20763009718818898</v>
      </c>
      <c r="E92" s="1">
        <f>AVERAGE(C90:C92)</f>
        <v>29.515666961669922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11.447333653767902</v>
      </c>
      <c r="L92" s="1">
        <f>K92-$K$7</f>
        <v>4.0370003382364903</v>
      </c>
      <c r="M92" s="27">
        <f>SQRT((D92*D92)+(H92*H92))</f>
        <v>0.25988590385868743</v>
      </c>
      <c r="N92" s="14"/>
      <c r="O92" s="35">
        <f>POWER(2,-L92)</f>
        <v>6.0917462648762986E-2</v>
      </c>
      <c r="P92" s="26">
        <f>M92/SQRT((COUNT(C90:C92)+COUNT(G90:G92)/2))</f>
        <v>0.12251138996884869</v>
      </c>
    </row>
    <row r="93" spans="2:16">
      <c r="B93" s="36" t="s">
        <v>108</v>
      </c>
      <c r="C93" s="30"/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6" t="s">
        <v>108</v>
      </c>
      <c r="C94" s="30">
        <v>29.419000625610352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108</v>
      </c>
      <c r="C95" s="30">
        <v>29.745000839233398</v>
      </c>
      <c r="D95" s="4">
        <f>STDEV(C93:C95)</f>
        <v>0.23051696172111955</v>
      </c>
      <c r="E95" s="1">
        <f>AVERAGE(C93:C95)</f>
        <v>29.582000732421875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9.2723344167073556</v>
      </c>
      <c r="L95" s="1">
        <f>K95-$K$7</f>
        <v>1.8620011011759434</v>
      </c>
      <c r="M95" s="27">
        <f>SQRT((D95*D95)+(H95*H95))</f>
        <v>0.2381100063571592</v>
      </c>
      <c r="N95" s="14"/>
      <c r="O95" s="35">
        <f>POWER(2,-L95)</f>
        <v>0.27509444236819336</v>
      </c>
      <c r="P95" s="26">
        <f>M95/SQRT((COUNT(C93:C95)+COUNT(G93:G95)/2))</f>
        <v>0.12727515202157927</v>
      </c>
    </row>
    <row r="96" spans="2:16">
      <c r="B96" s="36" t="s">
        <v>109</v>
      </c>
      <c r="C96" s="30">
        <v>30.148000717163086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6" t="s">
        <v>109</v>
      </c>
      <c r="C97" s="30">
        <v>30.37700080871582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109</v>
      </c>
      <c r="C98" s="30"/>
      <c r="D98" s="4">
        <f>STDEV(C96:C98)</f>
        <v>0.16192751762927871</v>
      </c>
      <c r="E98" s="1">
        <f>AVERAGE(C96:C98)</f>
        <v>30.262500762939453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9.9025001525878906</v>
      </c>
      <c r="L98" s="1">
        <f>K98-$K$7</f>
        <v>2.4921668370564785</v>
      </c>
      <c r="M98" s="27">
        <f>SQRT((D98*D98)+(H98*H98))</f>
        <v>0.20568788368114183</v>
      </c>
      <c r="N98" s="14"/>
      <c r="O98" s="35">
        <f>POWER(2,-L98)</f>
        <v>0.17773912091455102</v>
      </c>
      <c r="P98" s="26">
        <f>M98/SQRT((COUNT(C96:C98)+COUNT(G96:G98)/2))</f>
        <v>0.10994479847792051</v>
      </c>
    </row>
    <row r="99" spans="2:16">
      <c r="B99" s="36" t="s">
        <v>110</v>
      </c>
      <c r="C99" s="30">
        <v>29.676000595092773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6" t="s">
        <v>110</v>
      </c>
      <c r="C100" s="30">
        <v>30.090999603271484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110</v>
      </c>
      <c r="C101" s="30"/>
      <c r="D101" s="4">
        <f>STDEV(C99:C101)</f>
        <v>0.29344861286885798</v>
      </c>
      <c r="E101" s="1">
        <f>AVERAGE(C99:C101)</f>
        <v>29.883500099182129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9.8028332392374686</v>
      </c>
      <c r="L101" s="1">
        <f>K101-$K$7</f>
        <v>2.3924999237060565</v>
      </c>
      <c r="M101" s="27">
        <f>SQRT((D101*D101)+(H101*H101))</f>
        <v>0.29437638250306603</v>
      </c>
      <c r="N101" s="14"/>
      <c r="O101" s="35">
        <f>POWER(2,-L101)</f>
        <v>0.19045209676144439</v>
      </c>
      <c r="P101" s="26">
        <f>M101/SQRT((COUNT(C99:C101)+COUNT(G99:G101)/2))</f>
        <v>0.1573507951549126</v>
      </c>
    </row>
    <row r="102" spans="2:16">
      <c r="B102" s="36" t="s">
        <v>111</v>
      </c>
      <c r="C102" s="30">
        <v>31.409000396728516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111</v>
      </c>
      <c r="C103" s="30">
        <v>31.218999862670898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111</v>
      </c>
      <c r="C104" s="30">
        <v>32.006000518798828</v>
      </c>
      <c r="D104" s="4">
        <f>STDEV(C102:C104)</f>
        <v>0.4106660000209994</v>
      </c>
      <c r="E104" s="1">
        <f>AVERAGE(C102:C104)</f>
        <v>31.544666926066082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11.926000595092773</v>
      </c>
      <c r="L104" s="1">
        <f>K104-$K$7</f>
        <v>4.5156672795613613</v>
      </c>
      <c r="M104" s="27">
        <f>SQRT((D104*D104)+(H104*H104))</f>
        <v>0.41608520694629675</v>
      </c>
      <c r="N104" s="14"/>
      <c r="O104" s="35">
        <f>POWER(2,-L104)</f>
        <v>4.3716833584327361E-2</v>
      </c>
      <c r="P104" s="26">
        <f>M104/SQRT((COUNT(C102:C104)+COUNT(G102:G104)/2))</f>
        <v>0.19614444758875629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2014-01-02T09:46:02Z</dcterms:modified>
</cp:coreProperties>
</file>