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3"/>
  <c r="P23" s="1"/>
  <c r="M26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<sst xmlns="http://schemas.openxmlformats.org/spreadsheetml/2006/main" count="427" uniqueCount="138">
  <si>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</si>
  <si>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</si>
  <si>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</si>
  <si>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</si>
  <si>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</si>
  <si>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</si>
  <si>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</si>
  <si>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</si>
  <si>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</si>
  <si>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</si>
  <si>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</si>
  <si>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</si>
  <si>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</si>
  <si>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</si>
  <si>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</si>
  <si>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</si>
  <si>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</si>
  <si>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</si>
  <si>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</si>
  <si>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</si>
  <si>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</si>
  <si>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</si>
  <si>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</si>
  <si>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</si>
  <si>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</si>
  <si>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</si>
  <si>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</si>
  <si>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</si>
  <si>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</si>
  <si>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</si>
  <si>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</si>
  <si>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</si>
  <si>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</si>
  <si>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</si>
  <si>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</si>
  <si>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</si>
  <si>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</si>
  <si>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</si>
  <si>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</si>
  <si>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</si>
  <si>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</si>
  <si>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</si>
  <si>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</si>
  <si>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</si>
  <si>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</si>
  <si>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</si>
  <si>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</si>
  <si>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</si>
  <si>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</si>
  <si>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</si>
  <si>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</si>
  <si>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</si>
  <si>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</si>
  <si>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</si>
  <si>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</si>
  <si>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</si>
  <si>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</si>
  <si>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</si>
  <si>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</si>
  <si>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</si>
  <si>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</si>
  <si>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</si>
  <si>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</si>
  <si>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</si>
  <si>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</si>
  <si>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</si>
  <si>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</si>
  <si>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</si>
  <si>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</si>
  <si>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</si>
  <si>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</si>
  <si>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</si>
  <si>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</si>
  <si>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</si>
  <si>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</si>
  <si>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</si>
  <si>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</si>
  <si>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</si>
  <si>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</si>
  <si>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</si>
  <si>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</si>
  <si>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</si>
  <si>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</si>
  <si>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</si>
  <si>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</si>
  <si>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</si>
  <si>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</si>
  <si>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</si>
  <si>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</si>
  <si>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</si>
  <si>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</si>
  <si>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</si>
  <si>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</si>
  <si>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</si>
  <si>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</si>
  <si>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</si>
  <si>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</si>
  <si>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</si>
  <si>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</si>
  <si>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</si>
  <si>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</si>
  <si>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</si>
  <si>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</si>
  <si>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</si>
  <si>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</si>
  <si>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</si>
  <si>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</si>
  <si>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</si>
  <si>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</si>
  <si>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</si>
  <si>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</si>
  <si>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</si>
  <si>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</si>
  <si>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</si>
  <si>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</si>
  <si>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</si>
  <si>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</si>
  <si>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</si>
  <si>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</si>
  <si>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</si>
  <si>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</si>
  <si>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</si>
  <si>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</si>
  <si>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</si>
  <si>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</si>
  <si>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</si>
  <si>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</si>
  <si>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</si>
  <si>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</si>
  <si>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</si>
  <si>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</si>
  <si>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</si>
  <si>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</si>
  <si>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</si>
  <si>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</si>
  <si>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</si>
  <si>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</si>
  <si>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PI3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</si>
</sst>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0" fontId="16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4" workbookViewId="0">
      <selection activeCell="O11" sqref="O11:O83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19.589000701904297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19.607000350952148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19.583999633789063</v>
      </c>
      <c r="D7" s="4">
        <f>STDEV(C5:C8)</f>
        <v>1.2097045356582693E-2</v>
      </c>
      <c r="E7" s="1">
        <f>AVERAGE(C5:C8)</f>
        <v>19.593333562215168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5.5443334579467756</v>
      </c>
      <c r="L7" s="1">
        <f>K7-$K$7</f>
        <v>0</v>
      </c>
      <c r="M7" s="27">
        <f>SQRT((D7*D7)+(H7*H7))</f>
        <v>3.6295289650111133E-2</v>
      </c>
      <c r="N7" s="14"/>
      <c r="O7" s="36">
        <f>POWER(2,-L7)</f>
        <v>1</v>
      </c>
      <c r="P7" s="26">
        <f>M7/SQRT((COUNT(C5:C8)+COUNT(G5:G8)/2))</f>
        <v>1.710976362448233E-2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112</v>
      </c>
      <c r="C9" s="30">
        <v>27.152999877929688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5"/>
    </row>
    <row r="10" spans="2:16">
      <c r="B10" s="32" t="s">
        <v>112</v>
      </c>
      <c r="C10" s="30">
        <v>27.413000106811523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112</v>
      </c>
      <c r="C11" s="30">
        <v>27.431999206542969</v>
      </c>
      <c r="D11" s="4">
        <f>STDEV(C9:C11)</f>
        <v>0.15588548691046375</v>
      </c>
      <c r="E11" s="1">
        <f>AVERAGE(C9:C11)</f>
        <v>27.332666397094727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7.9926662445068359</v>
      </c>
      <c r="L11" s="1">
        <f>K11-$K$7</f>
        <v>2.4483327865600604</v>
      </c>
      <c r="M11" s="27">
        <f>SQRT((D11*D11)+(H11*H11))</f>
        <v>0.16029127819256403</v>
      </c>
      <c r="N11" s="14"/>
      <c r="O11" s="36">
        <f>POWER(2,-L11)</f>
        <v>0.18322232586779719</v>
      </c>
      <c r="P11" s="26">
        <f>M11/SQRT((COUNT(C9:C11)+COUNT(G9:G11)/2))</f>
        <v>7.5562033183347602E-2</v>
      </c>
    </row>
    <row r="12" spans="2:16">
      <c r="B12" s="32" t="s">
        <v>113</v>
      </c>
      <c r="C12" s="30">
        <v>29.253999710083008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5"/>
    </row>
    <row r="13" spans="2:16">
      <c r="B13" s="32" t="s">
        <v>113</v>
      </c>
      <c r="C13" s="30">
        <v>29.093999862670898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113</v>
      </c>
      <c r="C14" s="30">
        <v>29.190000534057617</v>
      </c>
      <c r="D14" s="4">
        <f>STDEV(C12:C14)</f>
        <v>8.0531541036755666E-2</v>
      </c>
      <c r="E14" s="1">
        <f>AVERAGE(C12:C14)</f>
        <v>29.179333368937176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11.560667037963867</v>
      </c>
      <c r="L14" s="1">
        <f>K14-$K$7</f>
        <v>6.0163335800170916</v>
      </c>
      <c r="M14" s="27">
        <f>SQRT((D14*D14)+(H14*H14))</f>
        <v>8.2762596933122684E-2</v>
      </c>
      <c r="N14" s="14"/>
      <c r="O14" s="36">
        <f>POWER(2,-L14)</f>
        <v>1.544909801425526E-2</v>
      </c>
      <c r="P14" s="26">
        <f>M14/SQRT((COUNT(C12:C14)+COUNT(G12:G14)/2))</f>
        <v>3.901466234668001E-2</v>
      </c>
    </row>
    <row r="15" spans="2:16">
      <c r="B15" s="32" t="s">
        <v>114</v>
      </c>
      <c r="C15" s="30">
        <v>26.804000854492188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5"/>
    </row>
    <row r="16" spans="2:16">
      <c r="B16" s="32" t="s">
        <v>114</v>
      </c>
      <c r="C16" s="30">
        <v>26.558000564575195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114</v>
      </c>
      <c r="C17" s="30">
        <v>26.177000045776367</v>
      </c>
      <c r="D17" s="4">
        <f>STDEV(C15:C17)</f>
        <v>0.31591337211713411</v>
      </c>
      <c r="E17" s="1">
        <f>AVERAGE(C15:C17)</f>
        <v>26.51300048828125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8.6096674601236991</v>
      </c>
      <c r="L17" s="1">
        <f>K17-$K$7</f>
        <v>3.0653340021769235</v>
      </c>
      <c r="M17" s="27">
        <f>SQRT((D17*D17)+(H17*H17))</f>
        <v>0.3164610660794725</v>
      </c>
      <c r="N17" s="14"/>
      <c r="O17" s="36">
        <f>POWER(2,-L17)</f>
        <v>0.11946550371999894</v>
      </c>
      <c r="P17" s="26">
        <f>M17/SQRT((COUNT(C15:C17)+COUNT(G15:G17)/2))</f>
        <v>0.14918117720421276</v>
      </c>
    </row>
    <row r="18" spans="2:16">
      <c r="B18" s="32" t="s">
        <v>115</v>
      </c>
      <c r="C18" s="30">
        <v>27.718999862670898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5"/>
    </row>
    <row r="19" spans="2:16">
      <c r="B19" s="32" t="s">
        <v>115</v>
      </c>
      <c r="C19" s="30">
        <v>27.150999069213867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115</v>
      </c>
      <c r="C20" s="30">
        <v>27.617000579833984</v>
      </c>
      <c r="D20" s="4">
        <f>STDEV(C18:C20)</f>
        <v>0.30281627074495548</v>
      </c>
      <c r="E20" s="1">
        <f>AVERAGE(C18:C20)</f>
        <v>27.49566650390625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11.200999577840168</v>
      </c>
      <c r="L20" s="1">
        <f>K20-$K$7</f>
        <v>5.6566661198933925</v>
      </c>
      <c r="M20" s="27">
        <f>SQRT((D20*D20)+(H20*H20))</f>
        <v>0.30525732248233362</v>
      </c>
      <c r="N20" s="14"/>
      <c r="O20" s="36">
        <f>POWER(2,-L20)</f>
        <v>1.9823202728895022E-2</v>
      </c>
      <c r="P20" s="26">
        <f>M20/SQRT((COUNT(C18:C20)+COUNT(G18:G20)/2))</f>
        <v>0.14389968182273791</v>
      </c>
    </row>
    <row r="21" spans="2:16">
      <c r="B21" s="32" t="s">
        <v>116</v>
      </c>
      <c r="C21" s="30">
        <v>22.618000030517578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5"/>
    </row>
    <row r="22" spans="2:16">
      <c r="B22" s="32" t="s">
        <v>116</v>
      </c>
      <c r="C22" s="30">
        <v>22.586999893188477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116</v>
      </c>
      <c r="C23" s="30">
        <v>22.879999160766602</v>
      </c>
      <c r="D23" s="4">
        <f>STDEV(C21:C23)</f>
        <v>0.16096227485914497</v>
      </c>
      <c r="E23" s="1">
        <f>AVERAGE(C21:C23)</f>
        <v>22.694999694824219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6.3633333841959647</v>
      </c>
      <c r="L23" s="1">
        <f>K23-$K$7</f>
        <v>0.81899992624918916</v>
      </c>
      <c r="M23" s="27">
        <f>SQRT((D23*D23)+(H23*H23))</f>
        <v>0.24396339551607787</v>
      </c>
      <c r="N23" s="14"/>
      <c r="O23" s="36">
        <f>POWER(2,-L23)</f>
        <v>0.56683473536589646</v>
      </c>
      <c r="P23" s="26">
        <f>M23/SQRT((COUNT(C21:C23)+COUNT(G21:G23)/2))</f>
        <v>0.11500544755380963</v>
      </c>
    </row>
    <row r="24" spans="2:16">
      <c r="B24" s="32" t="s">
        <v>117</v>
      </c>
      <c r="C24" s="30">
        <v>28.455999374389648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5"/>
    </row>
    <row r="25" spans="2:16">
      <c r="B25" s="32" t="s">
        <v>117</v>
      </c>
      <c r="C25" s="30"/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117</v>
      </c>
      <c r="C26" s="30">
        <v>28.436000823974609</v>
      </c>
      <c r="D26" s="4">
        <f>STDEV(C24:C26)</f>
        <v>1.4141110612375166E-2</v>
      </c>
      <c r="E26" s="1">
        <f>AVERAGE(C24:C26)</f>
        <v>28.446000099182129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10.461999575297039</v>
      </c>
      <c r="L26" s="1">
        <f>K26-$K$7</f>
        <v>4.9176661173502634</v>
      </c>
      <c r="M26" s="27">
        <f>SQRT((D26*D26)+(H26*H26))</f>
        <v>6.4272849099943297E-2</v>
      </c>
      <c r="N26" s="14"/>
      <c r="O26" s="36">
        <f>POWER(2,-L26)</f>
        <v>3.3085293377297778E-2</v>
      </c>
      <c r="P26" s="26">
        <f>M26/SQRT((COUNT(C24:C26)+COUNT(G24:G26)/2))</f>
        <v>3.4355282943401386E-2</v>
      </c>
    </row>
    <row r="27" spans="2:16">
      <c r="B27" s="32" t="s">
        <v>118</v>
      </c>
      <c r="C27" s="30">
        <v>26.851999282836914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5"/>
    </row>
    <row r="28" spans="2:16">
      <c r="B28" s="32" t="s">
        <v>118</v>
      </c>
      <c r="C28" s="30">
        <v>27.499000549316406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118</v>
      </c>
      <c r="C29" s="30">
        <v>27.141000747680664</v>
      </c>
      <c r="D29" s="4">
        <f>STDEV(C27:C29)</f>
        <v>0.32411323727947206</v>
      </c>
      <c r="E29" s="1">
        <f>AVERAGE(C27:C29)</f>
        <v>27.164000193277996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9.6013329823811873</v>
      </c>
      <c r="L29" s="1">
        <f>K29-$K$7</f>
        <v>4.0569995244344117</v>
      </c>
      <c r="M29" s="27">
        <f>SQRT((D29*D29)+(H29*H29))</f>
        <v>0.32543468072007303</v>
      </c>
      <c r="N29" s="14"/>
      <c r="O29" s="36">
        <f>POWER(2,-L29)</f>
        <v>6.0078827828495697E-2</v>
      </c>
      <c r="P29" s="26">
        <f>M29/SQRT((COUNT(C27:C29)+COUNT(G27:G29)/2))</f>
        <v>0.15341137971362845</v>
      </c>
    </row>
    <row r="30" spans="2:16">
      <c r="B30" s="32" t="s">
        <v>119</v>
      </c>
      <c r="C30" s="30">
        <v>28.166000366210938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5"/>
    </row>
    <row r="31" spans="2:16">
      <c r="B31" s="32" t="s">
        <v>119</v>
      </c>
      <c r="C31" s="30">
        <v>28.118000030517578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119</v>
      </c>
      <c r="C32" s="30">
        <v>28.437999725341797</v>
      </c>
      <c r="D32" s="4">
        <f>STDEV(C30:C32)</f>
        <v>0.17257244289544599</v>
      </c>
      <c r="E32" s="1">
        <f>AVERAGE(C30:C32)</f>
        <v>28.24066670735677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9.9386666615804025</v>
      </c>
      <c r="L32" s="1">
        <f>K32-$K$7</f>
        <v>4.3943332036336269</v>
      </c>
      <c r="M32" s="27">
        <f>SQRT((D32*D32)+(H32*H32))</f>
        <v>0.17437381963345633</v>
      </c>
      <c r="N32" s="14"/>
      <c r="O32" s="36">
        <f>POWER(2,-L32)</f>
        <v>4.7552559183767898E-2</v>
      </c>
      <c r="P32" s="26">
        <f>M32/SQRT((COUNT(C30:C32)+COUNT(G30:G32)/2))</f>
        <v>8.2200606882811278E-2</v>
      </c>
    </row>
    <row r="33" spans="2:16">
      <c r="B33" s="32" t="s">
        <v>120</v>
      </c>
      <c r="C33" s="30">
        <v>29.531999588012695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5"/>
    </row>
    <row r="34" spans="2:16">
      <c r="B34" s="32" t="s">
        <v>120</v>
      </c>
      <c r="C34" s="30">
        <v>29.302999496459961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120</v>
      </c>
      <c r="C35" s="30">
        <v>29.145999908447266</v>
      </c>
      <c r="D35" s="4">
        <f>STDEV(C33:C35)</f>
        <v>0.19411580100201836</v>
      </c>
      <c r="E35" s="1">
        <f>AVERAGE(C33:C35)</f>
        <v>29.326999664306641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10.66066614786784</v>
      </c>
      <c r="L35" s="1">
        <f>K35-$K$7</f>
        <v>5.1163326899210642</v>
      </c>
      <c r="M35" s="27">
        <f>SQRT((D35*D35)+(H35*H35))</f>
        <v>0.20045498191410427</v>
      </c>
      <c r="N35" s="14"/>
      <c r="O35" s="36">
        <f>POWER(2,-L35)</f>
        <v>2.8829054060157289E-2</v>
      </c>
      <c r="P35" s="26">
        <f>M35/SQRT((COUNT(C33:C35)+COUNT(G33:G35)/2))</f>
        <v>9.4495384689393253E-2</v>
      </c>
    </row>
    <row r="36" spans="2:16">
      <c r="B36" s="32" t="s">
        <v>121</v>
      </c>
      <c r="C36" s="30">
        <v>24.485000610351563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5"/>
    </row>
    <row r="37" spans="2:16">
      <c r="B37" s="32" t="s">
        <v>121</v>
      </c>
      <c r="C37" s="30">
        <v>24.583000183105469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121</v>
      </c>
      <c r="C38" s="30">
        <v>24.465999603271484</v>
      </c>
      <c r="D38" s="4">
        <f>STDEV(C36:C38)</f>
        <v>6.2788122830534726E-2</v>
      </c>
      <c r="E38" s="1">
        <f>AVERAGE(C36:C38)</f>
        <v>24.511333465576172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5.9949995676676444</v>
      </c>
      <c r="L38" s="1">
        <f>K38-$K$7</f>
        <v>0.45066610972086885</v>
      </c>
      <c r="M38" s="27">
        <f>SQRT((D38*D38)+(H38*H38))</f>
        <v>7.4294656087691216E-2</v>
      </c>
      <c r="N38" s="14"/>
      <c r="O38" s="36">
        <f>POWER(2,-L38)</f>
        <v>0.73170493296623518</v>
      </c>
      <c r="P38" s="26">
        <f>M38/SQRT((COUNT(C36:C38)+COUNT(G36:G38)/2))</f>
        <v>3.5022836750352587E-2</v>
      </c>
    </row>
    <row r="39" spans="2:16">
      <c r="B39" s="32" t="s">
        <v>122</v>
      </c>
      <c r="C39" s="30">
        <v>27.87299919128418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5"/>
    </row>
    <row r="40" spans="2:16">
      <c r="B40" s="32" t="s">
        <v>122</v>
      </c>
      <c r="C40" s="30">
        <v>27.792999267578125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122</v>
      </c>
      <c r="C41" s="30">
        <v>28.496999740600586</v>
      </c>
      <c r="D41" s="4">
        <f>STDEV(C39:C41)</f>
        <v>0.38544202749484047</v>
      </c>
      <c r="E41" s="1">
        <f>AVERAGE(C39:C41)</f>
        <v>28.054332733154297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8.2819995880126953</v>
      </c>
      <c r="L41" s="1">
        <f>K41-$K$7</f>
        <v>2.7376661300659197</v>
      </c>
      <c r="M41" s="27">
        <f>SQRT((D41*D41)+(H41*H41))</f>
        <v>0.38963039369934183</v>
      </c>
      <c r="N41" s="14"/>
      <c r="O41" s="36">
        <f>POWER(2,-L41)</f>
        <v>0.14992718150826642</v>
      </c>
      <c r="P41" s="26">
        <f>M41/SQRT((COUNT(C39:C41)+COUNT(G39:G41)/2))</f>
        <v>0.18367352902745926</v>
      </c>
    </row>
    <row r="42" spans="2:16">
      <c r="B42" s="32" t="s">
        <v>123</v>
      </c>
      <c r="C42" s="30">
        <v>25.833000183105469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5"/>
    </row>
    <row r="43" spans="2:16">
      <c r="B43" s="32" t="s">
        <v>123</v>
      </c>
      <c r="C43" s="30">
        <v>25.781000137329102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123</v>
      </c>
      <c r="C44" s="30">
        <v>25.830999374389648</v>
      </c>
      <c r="D44" s="4">
        <f>STDEV(C42:C44)</f>
        <v>2.9461646545122438E-2</v>
      </c>
      <c r="E44" s="1">
        <f>AVERAGE(C42:C44)</f>
        <v>25.814999898274738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7.7116667429606096</v>
      </c>
      <c r="L44" s="1">
        <f>K44-$K$7</f>
        <v>2.167333285013834</v>
      </c>
      <c r="M44" s="27">
        <f>SQRT((D44*D44)+(H44*H44))</f>
        <v>0.21118083100512949</v>
      </c>
      <c r="N44" s="14"/>
      <c r="O44" s="36">
        <f>POWER(2,-L44)</f>
        <v>0.22262179011153496</v>
      </c>
      <c r="P44" s="26">
        <f>M44/SQRT((COUNT(C42:C44)+COUNT(G42:G44)/2))</f>
        <v>9.9551598440224917E-2</v>
      </c>
    </row>
    <row r="45" spans="2:16">
      <c r="B45" s="32" t="s">
        <v>124</v>
      </c>
      <c r="C45" s="30"/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5"/>
    </row>
    <row r="46" spans="2:16">
      <c r="B46" s="32" t="s">
        <v>124</v>
      </c>
      <c r="C46" s="30">
        <v>28.156000137329102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124</v>
      </c>
      <c r="C47" s="30">
        <v>28.423000335693359</v>
      </c>
      <c r="D47" s="4">
        <f>STDEV(C45:C47)</f>
        <v>0.18879765084152003</v>
      </c>
      <c r="E47" s="1">
        <f>AVERAGE(C45:C47)</f>
        <v>28.28950023651123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8.419833819071453</v>
      </c>
      <c r="L47" s="1">
        <f>K47-$K$7</f>
        <v>2.8755003611246774</v>
      </c>
      <c r="M47" s="27">
        <f>SQRT((D47*D47)+(H47*H47))</f>
        <v>0.19333105494215741</v>
      </c>
      <c r="N47" s="14"/>
      <c r="O47" s="36">
        <f>POWER(2,-L47)</f>
        <v>0.13626619801207726</v>
      </c>
      <c r="P47" s="26">
        <f>M47/SQRT((COUNT(C45:C47)+COUNT(G45:G47)/2))</f>
        <v>0.10333979568816029</v>
      </c>
    </row>
    <row r="48" spans="2:16">
      <c r="B48" s="32" t="s">
        <v>125</v>
      </c>
      <c r="C48" s="30">
        <v>27.11400032043457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5"/>
    </row>
    <row r="49" spans="2:16">
      <c r="B49" s="32" t="s">
        <v>125</v>
      </c>
      <c r="C49" s="30">
        <v>27.639999389648438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125</v>
      </c>
      <c r="C50" s="30">
        <v>27.475000381469727</v>
      </c>
      <c r="D50" s="4">
        <f>STDEV(C48:C50)</f>
        <v>0.26901695658475533</v>
      </c>
      <c r="E50" s="1">
        <f>AVERAGE(C48:C50)</f>
        <v>27.409666697184246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8.7093334197998047</v>
      </c>
      <c r="L50" s="1">
        <f>K50-$K$7</f>
        <v>3.1649999618530291</v>
      </c>
      <c r="M50" s="27">
        <f>SQRT((D50*D50)+(H50*H50))</f>
        <v>0.27552744120237965</v>
      </c>
      <c r="N50" s="14"/>
      <c r="O50" s="36">
        <f>POWER(2,-L50)</f>
        <v>0.11149106787549874</v>
      </c>
      <c r="P50" s="26">
        <f>M50/SQRT((COUNT(C48:C50)+COUNT(G48:G50)/2))</f>
        <v>0.12988488138478696</v>
      </c>
    </row>
    <row r="51" spans="2:16">
      <c r="B51" s="32" t="s">
        <v>126</v>
      </c>
      <c r="C51" s="30">
        <v>26.697999954223633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5"/>
    </row>
    <row r="52" spans="2:16">
      <c r="B52" s="32" t="s">
        <v>126</v>
      </c>
      <c r="C52" s="30">
        <v>26.672000885009766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126</v>
      </c>
      <c r="C53" s="30">
        <v>27.097999572753906</v>
      </c>
      <c r="D53" s="4">
        <f>STDEV(C51:C53)</f>
        <v>0.23879926311431071</v>
      </c>
      <c r="E53" s="1">
        <f>AVERAGE(C51:C53)</f>
        <v>26.822666803995769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7.3986670176188163</v>
      </c>
      <c r="L53" s="1">
        <f>K53-$K$7</f>
        <v>1.8543335596720407</v>
      </c>
      <c r="M53" s="27">
        <f>SQRT((D53*D53)+(H53*H53))</f>
        <v>0.24045393765929721</v>
      </c>
      <c r="N53" s="14"/>
      <c r="O53" s="36">
        <f>POWER(2,-L53)</f>
        <v>0.2765603884742609</v>
      </c>
      <c r="P53" s="26">
        <f>M53/SQRT((COUNT(C51:C53)+COUNT(G51:G53)/2))</f>
        <v>0.11335107325459762</v>
      </c>
    </row>
    <row r="54" spans="2:16">
      <c r="B54" s="32" t="s">
        <v>127</v>
      </c>
      <c r="C54" s="30"/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5"/>
    </row>
    <row r="55" spans="2:16">
      <c r="B55" s="32" t="s">
        <v>127</v>
      </c>
      <c r="C55" s="30">
        <v>29.409000396728516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127</v>
      </c>
      <c r="C56" s="30">
        <v>29.715999603271484</v>
      </c>
      <c r="D56" s="4">
        <f>STDEV(C54:C56)</f>
        <v>0.21708122076542272</v>
      </c>
      <c r="E56" s="1">
        <f>AVERAGE(C54:C56)</f>
        <v>29.5625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7.8028329213460275</v>
      </c>
      <c r="L56" s="1">
        <f>K56-$K$7</f>
        <v>2.2584994633992519</v>
      </c>
      <c r="M56" s="27">
        <f>SQRT((D56*D56)+(H56*H56))</f>
        <v>0.22333957468006327</v>
      </c>
      <c r="N56" s="14"/>
      <c r="O56" s="36">
        <f>POWER(2,-L56)</f>
        <v>0.20898923503543601</v>
      </c>
      <c r="P56" s="26">
        <f>M56/SQRT((COUNT(C54:C56)+COUNT(G54:G56)/2))</f>
        <v>0.11938002419437273</v>
      </c>
    </row>
    <row r="57" spans="2:16">
      <c r="B57" s="32" t="s">
        <v>128</v>
      </c>
      <c r="C57" s="30"/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5"/>
    </row>
    <row r="58" spans="2:16">
      <c r="B58" s="32" t="s">
        <v>128</v>
      </c>
      <c r="C58" s="30">
        <v>30.048999786376953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128</v>
      </c>
      <c r="C59" s="30">
        <v>29.745000839233398</v>
      </c>
      <c r="D59" s="4">
        <f>STDEV(C57:C59)</f>
        <v>0.21495971699877836</v>
      </c>
      <c r="E59" s="1">
        <f>AVERAGE(C57:C59)</f>
        <v>29.897000312805176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10.394333839416504</v>
      </c>
      <c r="L59" s="1">
        <f>K59-$K$7</f>
        <v>4.8500003814697283</v>
      </c>
      <c r="M59" s="27">
        <f>SQRT((D59*D59)+(H59*H59))</f>
        <v>0.2185635168683894</v>
      </c>
      <c r="N59" s="14"/>
      <c r="O59" s="36">
        <f>POWER(2,-L59)</f>
        <v>3.4674036833795052E-2</v>
      </c>
      <c r="P59" s="26">
        <f>M59/SQRT((COUNT(C57:C59)+COUNT(G57:G59)/2))</f>
        <v>0.11682711390998574</v>
      </c>
    </row>
    <row r="60" spans="2:16">
      <c r="B60" s="32" t="s">
        <v>129</v>
      </c>
      <c r="C60" s="30">
        <v>27.163000106811523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5"/>
    </row>
    <row r="61" spans="2:16">
      <c r="B61" s="32" t="s">
        <v>129</v>
      </c>
      <c r="C61" s="30">
        <v>27.180000305175781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129</v>
      </c>
      <c r="C62" s="30">
        <v>27.049999237060547</v>
      </c>
      <c r="D62" s="4">
        <f>STDEV(C60:C62)</f>
        <v>7.0661730590189459E-2</v>
      </c>
      <c r="E62" s="1">
        <f>AVERAGE(C60:C62)</f>
        <v>27.130999883015949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8.9819997151692696</v>
      </c>
      <c r="L62" s="1">
        <f>K62-$K$7</f>
        <v>3.4376662572224941</v>
      </c>
      <c r="M62" s="27">
        <f>SQRT((D62*D62)+(H62*H62))</f>
        <v>7.4310922212127012E-2</v>
      </c>
      <c r="N62" s="14"/>
      <c r="O62" s="36">
        <f>POWER(2,-L62)</f>
        <v>9.2290997826861024E-2</v>
      </c>
      <c r="P62" s="26">
        <f>M62/SQRT((COUNT(C60:C62)+COUNT(G60:G62)/2))</f>
        <v>3.5030504674947366E-2</v>
      </c>
    </row>
    <row r="63" spans="2:16">
      <c r="B63" s="32" t="s">
        <v>130</v>
      </c>
      <c r="C63" s="30">
        <v>27.400999069213867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5"/>
    </row>
    <row r="64" spans="2:16">
      <c r="B64" s="32" t="s">
        <v>130</v>
      </c>
      <c r="C64" s="30">
        <v>27.361000061035156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130</v>
      </c>
      <c r="C65" s="30">
        <v>27.370000839233398</v>
      </c>
      <c r="D65" s="4">
        <f>STDEV(C63:C65)</f>
        <v>2.0983425702907236E-2</v>
      </c>
      <c r="E65" s="1">
        <f>AVERAGE(C63:C65)</f>
        <v>27.377333323160808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9.02466646830241</v>
      </c>
      <c r="L65" s="1">
        <f>K65-$K$7</f>
        <v>3.4803330103556345</v>
      </c>
      <c r="M65" s="27">
        <f>SQRT((D65*D65)+(H65*H65))</f>
        <v>3.6913904538155129E-2</v>
      </c>
      <c r="N65" s="14"/>
      <c r="O65" s="36">
        <f>POWER(2,-L65)</f>
        <v>8.9601518326397261E-2</v>
      </c>
      <c r="P65" s="26">
        <f>M65/SQRT((COUNT(C63:C65)+COUNT(G63:G65)/2))</f>
        <v>1.7401381479334909E-2</v>
      </c>
    </row>
    <row r="66" spans="2:16">
      <c r="B66" s="32" t="s">
        <v>131</v>
      </c>
      <c r="C66" s="30">
        <v>27.354000091552734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5"/>
    </row>
    <row r="67" spans="2:16">
      <c r="B67" s="32" t="s">
        <v>131</v>
      </c>
      <c r="C67" s="30">
        <v>27.429000854492188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131</v>
      </c>
      <c r="C68" s="30">
        <v>27.224000930786133</v>
      </c>
      <c r="D68" s="4">
        <f>STDEV(C66:C68)</f>
        <v>0.10372227738935755</v>
      </c>
      <c r="E68" s="1">
        <f>AVERAGE(C66:C68)</f>
        <v>27.335667292277019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8.4240010579427107</v>
      </c>
      <c r="L68" s="1">
        <f>K68-$K$7</f>
        <v>2.8796675999959351</v>
      </c>
      <c r="M68" s="27">
        <f>SQRT((D68*D68)+(H68*H68))</f>
        <v>0.10506974077551669</v>
      </c>
      <c r="N68" s="14"/>
      <c r="O68" s="36">
        <f>POWER(2,-L68)</f>
        <v>0.13587315967441724</v>
      </c>
      <c r="P68" s="26">
        <f>M68/SQRT((COUNT(C66:C68)+COUNT(G66:G68)/2))</f>
        <v>4.9530350799920367E-2</v>
      </c>
    </row>
    <row r="69" spans="2:16">
      <c r="B69" s="32" t="s">
        <v>132</v>
      </c>
      <c r="C69" s="30">
        <v>26.768999099731445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5"/>
    </row>
    <row r="70" spans="2:16">
      <c r="B70" s="32" t="s">
        <v>132</v>
      </c>
      <c r="C70" s="30">
        <v>27.072999954223633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132</v>
      </c>
      <c r="C71" s="30">
        <v>27.160999298095703</v>
      </c>
      <c r="D71" s="4">
        <f>STDEV(C69:C71)</f>
        <v>0.20567958883155799</v>
      </c>
      <c r="E71" s="1">
        <f>AVERAGE(C69:C71)</f>
        <v>27.000999450683594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8.318665822347004</v>
      </c>
      <c r="L71" s="1">
        <f>K71-$K$7</f>
        <v>2.7743323644002285</v>
      </c>
      <c r="M71" s="27">
        <f>SQRT((D71*D71)+(H71*H71))</f>
        <v>0.21405237024370896</v>
      </c>
      <c r="N71" s="14"/>
      <c r="O71" s="36">
        <f>POWER(2,-L71)</f>
        <v>0.14616478105834541</v>
      </c>
      <c r="P71" s="26">
        <f>M71/SQRT((COUNT(C69:C71)+COUNT(G69:G71)/2))</f>
        <v>0.10090525501892011</v>
      </c>
    </row>
    <row r="72" spans="2:16">
      <c r="B72" s="32" t="s">
        <v>133</v>
      </c>
      <c r="C72" s="30">
        <v>24.816999435424805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5"/>
    </row>
    <row r="73" spans="2:16">
      <c r="B73" s="32" t="s">
        <v>133</v>
      </c>
      <c r="C73" s="30">
        <v>24.790000915527344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133</v>
      </c>
      <c r="C74" s="30">
        <v>24.76099967956543</v>
      </c>
      <c r="D74" s="4">
        <f>STDEV(C72:C74)</f>
        <v>2.8005845878678663E-2</v>
      </c>
      <c r="E74" s="1">
        <f>AVERAGE(C72:C74)</f>
        <v>24.789333343505859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7.3849995930989571</v>
      </c>
      <c r="L74" s="1">
        <f>K74-$K$7</f>
        <v>1.8406661351521816</v>
      </c>
      <c r="M74" s="27">
        <f>SQRT((D74*D74)+(H74*H74))</f>
        <v>4.0922327618411435E-2</v>
      </c>
      <c r="N74" s="14"/>
      <c r="O74" s="36">
        <f>POWER(2,-L74)</f>
        <v>0.27919284312388454</v>
      </c>
      <c r="P74" s="26">
        <f>M74/SQRT((COUNT(C72:C74)+COUNT(G72:G74)/2))</f>
        <v>1.9290970240610845E-2</v>
      </c>
    </row>
    <row r="75" spans="2:16">
      <c r="B75" s="32" t="s">
        <v>134</v>
      </c>
      <c r="C75" s="30">
        <v>24.97599983215332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5"/>
    </row>
    <row r="76" spans="2:16">
      <c r="B76" s="32" t="s">
        <v>134</v>
      </c>
      <c r="C76" s="30">
        <v>24.947999954223633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134</v>
      </c>
      <c r="C77" s="30">
        <v>25.115999221801758</v>
      </c>
      <c r="D77" s="4">
        <f>STDEV(C75:C77)</f>
        <v>9.0007014701446897E-2</v>
      </c>
      <c r="E77" s="1">
        <f>AVERAGE(C75:C77)</f>
        <v>25.013333002726238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6.8979994455973319</v>
      </c>
      <c r="L77" s="1">
        <f>K77-$K$7</f>
        <v>1.3536659876505563</v>
      </c>
      <c r="M77" s="27">
        <f>SQRT((D77*D77)+(H77*H77))</f>
        <v>9.1025285975155343E-2</v>
      </c>
      <c r="N77" s="14"/>
      <c r="O77" s="36">
        <f>POWER(2,-L77)</f>
        <v>0.39129647323129946</v>
      </c>
      <c r="P77" s="26">
        <f>M77/SQRT((COUNT(C75:C77)+COUNT(G75:G77)/2))</f>
        <v>4.2909731314984725E-2</v>
      </c>
    </row>
    <row r="78" spans="2:16">
      <c r="B78" s="32" t="s">
        <v>135</v>
      </c>
      <c r="C78" s="30">
        <v>26.045999526977539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5"/>
    </row>
    <row r="79" spans="2:16">
      <c r="B79" s="32" t="s">
        <v>135</v>
      </c>
      <c r="C79" s="30">
        <v>25.888999938964844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135</v>
      </c>
      <c r="C80" s="30">
        <v>25.844999313354492</v>
      </c>
      <c r="D80" s="4">
        <f>STDEV(C78:C80)</f>
        <v>0.10566141803481602</v>
      </c>
      <c r="E80" s="1">
        <f>AVERAGE(C78:C80)</f>
        <v>25.926666259765625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6.6313330332438163</v>
      </c>
      <c r="L80" s="1">
        <f>K80-$K$7</f>
        <v>1.0869995752970407</v>
      </c>
      <c r="M80" s="27">
        <f>SQRT((D80*D80)+(H80*H80))</f>
        <v>0.11623114169216195</v>
      </c>
      <c r="N80" s="14"/>
      <c r="O80" s="36">
        <f>POWER(2,-L80)</f>
        <v>0.47073937084761958</v>
      </c>
      <c r="P80" s="26">
        <f>M80/SQRT((COUNT(C78:C80)+COUNT(G78:G80)/2))</f>
        <v>5.479188565038811E-2</v>
      </c>
    </row>
    <row r="81" spans="2:16">
      <c r="B81" s="32" t="s">
        <v>136</v>
      </c>
      <c r="C81" s="30">
        <v>27.562000274658203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5"/>
    </row>
    <row r="82" spans="2:16">
      <c r="B82" s="32" t="s">
        <v>136</v>
      </c>
      <c r="C82" s="30">
        <v>27.864999771118164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136</v>
      </c>
      <c r="C83" s="30">
        <v>27.572999954223633</v>
      </c>
      <c r="D83" s="4">
        <f>STDEV(C81:C83)</f>
        <v>0.17184953732432967</v>
      </c>
      <c r="E83" s="1">
        <f>AVERAGE(C81:C83)</f>
        <v>27.666666666666668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7.0633335113525391</v>
      </c>
      <c r="L83" s="1">
        <f>K83-$K$7</f>
        <v>1.5190000534057635</v>
      </c>
      <c r="M83" s="27">
        <f>SQRT((D83*D83)+(H83*H83))</f>
        <v>0.17622305006791883</v>
      </c>
      <c r="N83" s="14"/>
      <c r="O83" s="36">
        <f>POWER(2,-L83)</f>
        <v>0.34892767811391762</v>
      </c>
      <c r="P83" s="26">
        <f>M83/SQRT((COUNT(C81:C83)+COUNT(G81:G83)/2))</f>
        <v>8.3072342469601268E-2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6" workbookViewId="0">
      <selection activeCell="O137" sqref="O137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0.14062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19.589000701904297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19.607000350952148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19.583999633789063</v>
      </c>
      <c r="D7" s="4">
        <f>STDEV(C5:C8)</f>
        <v>1.2097045356582693E-2</v>
      </c>
      <c r="E7" s="1">
        <f>AVERAGE(C5:C8)</f>
        <v>19.593333562215168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5.5443334579467756</v>
      </c>
      <c r="L7" s="1">
        <f>K7-$K$7</f>
        <v>0</v>
      </c>
      <c r="M7" s="27">
        <f>SQRT((D7*D7)+(H7*H7))</f>
        <v>3.6295289650111133E-2</v>
      </c>
      <c r="N7" s="14"/>
      <c r="O7" s="36">
        <f>POWER(2,-L7)</f>
        <v>1</v>
      </c>
      <c r="P7" s="26">
        <f>M7/SQRT((COUNT(C5:C8)+COUNT(G5:G8)/2))</f>
        <v>1.710976362448233E-2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9</v>
      </c>
      <c r="C9" s="30">
        <v>16.61400032043457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5"/>
    </row>
    <row r="10" spans="2:16">
      <c r="B10" s="32" t="s">
        <v>9</v>
      </c>
      <c r="C10" s="30">
        <v>16.583999633789063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9</v>
      </c>
      <c r="C11" s="30">
        <v>16.658000946044922</v>
      </c>
      <c r="D11" s="4">
        <f>STDEV(C9:C11)</f>
        <v>3.7220716608034027E-2</v>
      </c>
      <c r="E11" s="1">
        <f>AVERAGE(C9:C11)</f>
        <v>16.618666966756184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-0.69599978129069129</v>
      </c>
      <c r="L11" s="1">
        <f>K11-$K$7</f>
        <v>-6.2403332392374669</v>
      </c>
      <c r="M11" s="27">
        <f>SQRT((D11*D11)+(H11*H11))</f>
        <v>0.16468897784270375</v>
      </c>
      <c r="N11" s="14"/>
      <c r="O11" s="36">
        <f>POWER(2,-L11)</f>
        <v>75.600990921887544</v>
      </c>
      <c r="P11" s="26">
        <f>M11/SQRT((COUNT(C9:C11)+COUNT(G9:G11)/2))</f>
        <v>7.7635128679504603E-2</v>
      </c>
    </row>
    <row r="12" spans="2:16">
      <c r="B12" s="32" t="s">
        <v>10</v>
      </c>
      <c r="C12" s="30">
        <v>20.124000549316406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5"/>
    </row>
    <row r="13" spans="2:16">
      <c r="B13" s="32" t="s">
        <v>10</v>
      </c>
      <c r="C13" s="30">
        <v>20.097000122070312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10</v>
      </c>
      <c r="C14" s="30">
        <v>20.056999206542969</v>
      </c>
      <c r="D14" s="4">
        <f>STDEV(C12:C14)</f>
        <v>3.371022655896614E-2</v>
      </c>
      <c r="E14" s="1">
        <f>AVERAGE(C12:C14)</f>
        <v>20.092666625976563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0.94966634114583215</v>
      </c>
      <c r="L14" s="1">
        <f>K14-$K$7</f>
        <v>-4.5946671168009434</v>
      </c>
      <c r="M14" s="27">
        <f>SQRT((D14*D14)+(H14*H14))</f>
        <v>3.5824293439437063E-2</v>
      </c>
      <c r="N14" s="14"/>
      <c r="O14" s="36">
        <f>POWER(2,-L14)</f>
        <v>24.161985660453926</v>
      </c>
      <c r="P14" s="26">
        <f>M14/SQRT((COUNT(C12:C14)+COUNT(G12:G14)/2))</f>
        <v>1.6887733881495129E-2</v>
      </c>
    </row>
    <row r="15" spans="2:16">
      <c r="B15" s="32" t="s">
        <v>11</v>
      </c>
      <c r="C15" s="30">
        <v>15.996999740600586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5"/>
    </row>
    <row r="16" spans="2:16">
      <c r="B16" s="32" t="s">
        <v>11</v>
      </c>
      <c r="C16" s="30">
        <v>16.194000244140625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11</v>
      </c>
      <c r="C17" s="30">
        <v>16.131999969482422</v>
      </c>
      <c r="D17" s="4">
        <f>STDEV(C15:C17)</f>
        <v>0.10072925282729413</v>
      </c>
      <c r="E17" s="1">
        <f>AVERAGE(C15:C17)</f>
        <v>16.107666651407879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-1.4196669260660784</v>
      </c>
      <c r="L17" s="1">
        <f>K17-$K$7</f>
        <v>-6.9640003840128539</v>
      </c>
      <c r="M17" s="27">
        <f>SQRT((D17*D17)+(H17*H17))</f>
        <v>0.10489865341683846</v>
      </c>
      <c r="N17" s="14"/>
      <c r="O17" s="36">
        <f>POWER(2,-L17)</f>
        <v>124.84553230659624</v>
      </c>
      <c r="P17" s="26">
        <f>M17/SQRT((COUNT(C15:C17)+COUNT(G15:G17)/2))</f>
        <v>4.944969944558926E-2</v>
      </c>
    </row>
    <row r="18" spans="2:16">
      <c r="B18" s="32" t="s">
        <v>12</v>
      </c>
      <c r="C18" s="30">
        <v>25.054000854492188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5"/>
    </row>
    <row r="19" spans="2:16">
      <c r="B19" s="32" t="s">
        <v>12</v>
      </c>
      <c r="C19" s="30">
        <v>25.202999114990234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12</v>
      </c>
      <c r="C20" s="30">
        <v>25.030000686645508</v>
      </c>
      <c r="D20" s="4">
        <f>STDEV(C18:C20)</f>
        <v>9.3723837147456898E-2</v>
      </c>
      <c r="E20" s="1">
        <f>AVERAGE(C18:C20)</f>
        <v>25.095666885375977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7.16700045267741</v>
      </c>
      <c r="L20" s="1">
        <f>K20-$K$7</f>
        <v>1.6226669947306345</v>
      </c>
      <c r="M20" s="27">
        <f>SQRT((D20*D20)+(H20*H20))</f>
        <v>9.4183320498334791E-2</v>
      </c>
      <c r="N20" s="14"/>
      <c r="O20" s="36">
        <f>POWER(2,-L20)</f>
        <v>0.32473459781251418</v>
      </c>
      <c r="P20" s="26">
        <f>M20/SQRT((COUNT(C18:C20)+COUNT(G18:G20)/2))</f>
        <v>4.4398443066025667E-2</v>
      </c>
    </row>
    <row r="21" spans="2:16">
      <c r="B21" s="32" t="s">
        <v>13</v>
      </c>
      <c r="C21" s="30">
        <v>15.798000335693359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5"/>
    </row>
    <row r="22" spans="2:16">
      <c r="B22" s="32" t="s">
        <v>13</v>
      </c>
      <c r="C22" s="30">
        <v>15.812999725341797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13</v>
      </c>
      <c r="C23" s="30">
        <v>15.866999626159668</v>
      </c>
      <c r="D23" s="4">
        <f>STDEV(C21:C23)</f>
        <v>3.629020313854138E-2</v>
      </c>
      <c r="E23" s="1">
        <f>AVERAGE(C21:C23)</f>
        <v>15.825999895731607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-1.1493336359659825</v>
      </c>
      <c r="L23" s="1">
        <f>K23-$K$7</f>
        <v>-6.693667093912758</v>
      </c>
      <c r="M23" s="27">
        <f>SQRT((D23*D23)+(H23*H23))</f>
        <v>6.8456327771723724E-2</v>
      </c>
      <c r="N23" s="14"/>
      <c r="O23" s="36">
        <f>POWER(2,-L23)</f>
        <v>103.51292392520413</v>
      </c>
      <c r="P23" s="26">
        <f>M23/SQRT((COUNT(C21:C23)+COUNT(G21:G23)/2))</f>
        <v>3.2270622388343218E-2</v>
      </c>
    </row>
    <row r="24" spans="2:16">
      <c r="B24" s="32" t="s">
        <v>14</v>
      </c>
      <c r="C24" s="30">
        <v>21.861000061035156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5"/>
    </row>
    <row r="25" spans="2:16">
      <c r="B25" s="32" t="s">
        <v>14</v>
      </c>
      <c r="C25" s="30">
        <v>21.989999771118164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14</v>
      </c>
      <c r="C26" s="30">
        <v>21.795999526977539</v>
      </c>
      <c r="D26" s="4">
        <f>STDEV(C24:C26)</f>
        <v>9.8743851585721201E-2</v>
      </c>
      <c r="E26" s="1">
        <f>AVERAGE(C24:C26)</f>
        <v>21.882333119710285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3.977999369303383</v>
      </c>
      <c r="L26" s="1">
        <f>K26-$K$7</f>
        <v>-1.5663340886433925</v>
      </c>
      <c r="M26" s="27">
        <f>SQRT((D26*D26)+(H26*H26))</f>
        <v>0.10884694427330907</v>
      </c>
      <c r="N26" s="14"/>
      <c r="O26" s="36">
        <f>POWER(2,-L26)</f>
        <v>2.9615123217112878</v>
      </c>
      <c r="P26" s="26">
        <f>M26/SQRT((COUNT(C24:C26)+COUNT(G24:G26)/2))</f>
        <v>5.1310941604727399E-2</v>
      </c>
    </row>
    <row r="27" spans="2:16">
      <c r="B27" s="32" t="s">
        <v>15</v>
      </c>
      <c r="C27" s="30">
        <v>17.309000015258789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5"/>
    </row>
    <row r="28" spans="2:16">
      <c r="B28" s="32" t="s">
        <v>15</v>
      </c>
      <c r="C28" s="30">
        <v>17.325000762939453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15</v>
      </c>
      <c r="C29" s="30">
        <v>17.474000930786133</v>
      </c>
      <c r="D29" s="4">
        <f>STDEV(C27:C29)</f>
        <v>9.099668132184878E-2</v>
      </c>
      <c r="E29" s="1">
        <f>AVERAGE(C27:C29)</f>
        <v>17.369333902994793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-0.14666589101155481</v>
      </c>
      <c r="L29" s="1">
        <f>K29-$K$7</f>
        <v>-5.6909993489583304</v>
      </c>
      <c r="M29" s="27">
        <f>SQRT((D29*D29)+(H29*H29))</f>
        <v>0.12636545262260621</v>
      </c>
      <c r="N29" s="14"/>
      <c r="O29" s="36">
        <f>POWER(2,-L29)</f>
        <v>51.660845455428898</v>
      </c>
      <c r="P29" s="26">
        <f>M29/SQRT((COUNT(C27:C29)+COUNT(G27:G29)/2))</f>
        <v>6.3182726311303103E-2</v>
      </c>
    </row>
    <row r="30" spans="2:16">
      <c r="B30" s="32" t="s">
        <v>16</v>
      </c>
      <c r="C30" s="30">
        <v>24.649999618530273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5"/>
    </row>
    <row r="31" spans="2:16">
      <c r="B31" s="32" t="s">
        <v>16</v>
      </c>
      <c r="C31" s="30">
        <v>24.538999557495117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16</v>
      </c>
      <c r="C32" s="30">
        <v>24.604000091552734</v>
      </c>
      <c r="D32" s="4">
        <f>STDEV(C30:C32)</f>
        <v>5.5770421461173017E-2</v>
      </c>
      <c r="E32" s="1">
        <f>AVERAGE(C30:C32)</f>
        <v>24.597666422526043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6.5713335673014335</v>
      </c>
      <c r="L32" s="1">
        <f>K32-$K$7</f>
        <v>1.0270001093546579</v>
      </c>
      <c r="M32" s="27">
        <f>SQRT((D32*D32)+(H32*H32))</f>
        <v>0.10541671307563523</v>
      </c>
      <c r="N32" s="14"/>
      <c r="O32" s="36">
        <f>POWER(2,-L32)</f>
        <v>0.49072949472999572</v>
      </c>
      <c r="P32" s="26">
        <f>M32/SQRT((COUNT(C30:C32)+COUNT(G30:G32)/2))</f>
        <v>4.9693915110785511E-2</v>
      </c>
    </row>
    <row r="33" spans="2:16">
      <c r="B33" s="32" t="s">
        <v>17</v>
      </c>
      <c r="C33" s="30">
        <v>16.159000396728516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5"/>
    </row>
    <row r="34" spans="2:16">
      <c r="B34" s="32" t="s">
        <v>17</v>
      </c>
      <c r="C34" s="30">
        <v>16.124000549316406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17</v>
      </c>
      <c r="C35" s="30">
        <v>16.277999877929688</v>
      </c>
      <c r="D35" s="4">
        <f>STDEV(C33:C35)</f>
        <v>8.0727586216815611E-2</v>
      </c>
      <c r="E35" s="1">
        <f>AVERAGE(C33:C35)</f>
        <v>16.187000274658203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-1.1316661834716797</v>
      </c>
      <c r="L35" s="1">
        <f>K35-$K$7</f>
        <v>-6.6759996414184553</v>
      </c>
      <c r="M35" s="27">
        <f>SQRT((D35*D35)+(H35*H35))</f>
        <v>0.23858534488234298</v>
      </c>
      <c r="N35" s="14"/>
      <c r="O35" s="36">
        <f>POWER(2,-L35)</f>
        <v>102.25301989052144</v>
      </c>
      <c r="P35" s="26">
        <f>M35/SQRT((COUNT(C33:C35)+COUNT(G33:G35)/2))</f>
        <v>0.11247021017202392</v>
      </c>
    </row>
    <row r="36" spans="2:16">
      <c r="B36" s="32" t="s">
        <v>18</v>
      </c>
      <c r="C36" s="30">
        <v>23.749000549316406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5"/>
    </row>
    <row r="37" spans="2:16">
      <c r="B37" s="32" t="s">
        <v>18</v>
      </c>
      <c r="C37" s="30">
        <v>23.704000473022461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18</v>
      </c>
      <c r="C38" s="30">
        <v>23.771999359130859</v>
      </c>
      <c r="D38" s="4">
        <f>STDEV(C36:C38)</f>
        <v>3.4587571542692486E-2</v>
      </c>
      <c r="E38" s="1">
        <f>AVERAGE(C36:C38)</f>
        <v>23.741666793823242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5.8400001525878906</v>
      </c>
      <c r="L38" s="1">
        <f>K38-$K$7</f>
        <v>0.29566669464111506</v>
      </c>
      <c r="M38" s="27">
        <f>SQRT((D38*D38)+(H38*H38))</f>
        <v>4.0751085962391374E-2</v>
      </c>
      <c r="N38" s="14"/>
      <c r="O38" s="36">
        <f>POWER(2,-L38)</f>
        <v>0.81469576022226786</v>
      </c>
      <c r="P38" s="26">
        <f>M38/SQRT((COUNT(C36:C38)+COUNT(G36:G38)/2))</f>
        <v>1.9210246149815247E-2</v>
      </c>
    </row>
    <row r="39" spans="2:16">
      <c r="B39" s="32" t="s">
        <v>19</v>
      </c>
      <c r="C39" s="30">
        <v>15.628000259399414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5"/>
    </row>
    <row r="40" spans="2:16">
      <c r="B40" s="32" t="s">
        <v>19</v>
      </c>
      <c r="C40" s="30">
        <v>16.215000152587891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19</v>
      </c>
      <c r="C41" s="30">
        <v>15.784999847412109</v>
      </c>
      <c r="D41" s="4">
        <f>STDEV(C39:C41)</f>
        <v>0.30389636602263781</v>
      </c>
      <c r="E41" s="1">
        <f>AVERAGE(C39:C41)</f>
        <v>15.876000086466471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-0.68533325195312678</v>
      </c>
      <c r="L41" s="1">
        <f>K41-$K$7</f>
        <v>-6.2296667098999023</v>
      </c>
      <c r="M41" s="27">
        <f>SQRT((D41*D41)+(H41*H41))</f>
        <v>0.35197625784607173</v>
      </c>
      <c r="N41" s="14"/>
      <c r="O41" s="36">
        <f>POWER(2,-L41)</f>
        <v>75.044098128641892</v>
      </c>
      <c r="P41" s="26">
        <f>M41/SQRT((COUNT(C39:C41)+COUNT(G39:G41)/2))</f>
        <v>0.16592319915974807</v>
      </c>
    </row>
    <row r="42" spans="2:16">
      <c r="B42" s="32" t="s">
        <v>20</v>
      </c>
      <c r="C42" s="30">
        <v>27.940000534057617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5"/>
    </row>
    <row r="43" spans="2:16">
      <c r="B43" s="32" t="s">
        <v>20</v>
      </c>
      <c r="C43" s="30">
        <v>27.631000518798828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20</v>
      </c>
      <c r="C44" s="30">
        <v>27.586999893188477</v>
      </c>
      <c r="D44" s="4">
        <f>STDEV(C42:C44)</f>
        <v>0.19236532819007787</v>
      </c>
      <c r="E44" s="1">
        <f>AVERAGE(C42:C44)</f>
        <v>27.719333648681641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8.6140003204345703</v>
      </c>
      <c r="L44" s="1">
        <f>K44-$K$7</f>
        <v>3.0696668624877947</v>
      </c>
      <c r="M44" s="27">
        <f>SQRT((D44*D44)+(H44*H44))</f>
        <v>0.19375693852335871</v>
      </c>
      <c r="N44" s="14"/>
      <c r="O44" s="36">
        <f>POWER(2,-L44)</f>
        <v>0.11910725003169305</v>
      </c>
      <c r="P44" s="26">
        <f>M44/SQRT((COUNT(C42:C44)+COUNT(G42:G44)/2))</f>
        <v>9.1337896754541306E-2</v>
      </c>
    </row>
    <row r="45" spans="2:16">
      <c r="B45" s="32" t="s">
        <v>21</v>
      </c>
      <c r="C45" s="30"/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5"/>
    </row>
    <row r="46" spans="2:16">
      <c r="B46" s="32" t="s">
        <v>21</v>
      </c>
      <c r="C46" s="30">
        <v>19.131000518798828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21</v>
      </c>
      <c r="C47" s="30">
        <v>19.075000762939453</v>
      </c>
      <c r="D47" s="4">
        <f>STDEV(C45:C47)</f>
        <v>3.9597807112955158E-2</v>
      </c>
      <c r="E47" s="1">
        <f>AVERAGE(C45:C47)</f>
        <v>19.103000640869141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2.1800003051757812</v>
      </c>
      <c r="L47" s="1">
        <f>K47-$K$7</f>
        <v>-3.3643331527709943</v>
      </c>
      <c r="M47" s="27">
        <f>SQRT((D47*D47)+(H47*H47))</f>
        <v>6.2609995983663305E-2</v>
      </c>
      <c r="N47" s="14"/>
      <c r="O47" s="36">
        <f>POWER(2,-L47)</f>
        <v>10.298291825600698</v>
      </c>
      <c r="P47" s="26">
        <f>M47/SQRT((COUNT(C45:C47)+COUNT(G45:G47)/2))</f>
        <v>3.3466450565451514E-2</v>
      </c>
    </row>
    <row r="48" spans="2:16">
      <c r="B48" s="32" t="s">
        <v>22</v>
      </c>
      <c r="C48" s="30">
        <v>28.496999740600586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5"/>
    </row>
    <row r="49" spans="2:16">
      <c r="B49" s="32" t="s">
        <v>22</v>
      </c>
      <c r="C49" s="30"/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22</v>
      </c>
      <c r="C50" s="30">
        <v>28.725000381469727</v>
      </c>
      <c r="D50" s="4">
        <f>STDEV(C48:C50)</f>
        <v>0.16122079927344801</v>
      </c>
      <c r="E50" s="1">
        <f>AVERAGE(C48:C50)</f>
        <v>28.611000061035156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9.7380002339680978</v>
      </c>
      <c r="L50" s="1">
        <f>K50-$K$7</f>
        <v>4.1936667760213222</v>
      </c>
      <c r="M50" s="27">
        <f>SQRT((D50*D50)+(H50*H50))</f>
        <v>0.17147624224484229</v>
      </c>
      <c r="N50" s="14"/>
      <c r="O50" s="36">
        <f>POWER(2,-L50)</f>
        <v>5.4648784726076295E-2</v>
      </c>
      <c r="P50" s="26">
        <f>M50/SQRT((COUNT(C48:C50)+COUNT(G48:G50)/2))</f>
        <v>9.1657906921664561E-2</v>
      </c>
    </row>
    <row r="51" spans="2:16">
      <c r="B51" s="32" t="s">
        <v>23</v>
      </c>
      <c r="C51" s="30">
        <v>17.202999114990234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5"/>
    </row>
    <row r="52" spans="2:16">
      <c r="B52" s="32" t="s">
        <v>23</v>
      </c>
      <c r="C52" s="30">
        <v>17.333999633789063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23</v>
      </c>
      <c r="C53" s="30">
        <v>17.396999359130859</v>
      </c>
      <c r="D53" s="4">
        <f>STDEV(C51:C53)</f>
        <v>9.8966489316103079E-2</v>
      </c>
      <c r="E53" s="1">
        <f>AVERAGE(C51:C53)</f>
        <v>17.311332702636719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-0.7440007527669259</v>
      </c>
      <c r="L53" s="1">
        <f>K53-$K$7</f>
        <v>-6.2883342107137015</v>
      </c>
      <c r="M53" s="27">
        <f>SQRT((D53*D53)+(H53*H53))</f>
        <v>0.1678651032884183</v>
      </c>
      <c r="N53" s="14"/>
      <c r="O53" s="36">
        <f>POWER(2,-L53)</f>
        <v>78.158680736013793</v>
      </c>
      <c r="P53" s="26">
        <f>M53/SQRT((COUNT(C51:C53)+COUNT(G51:G53)/2))</f>
        <v>7.9132368573213874E-2</v>
      </c>
    </row>
    <row r="54" spans="2:16">
      <c r="B54" s="32" t="s">
        <v>24</v>
      </c>
      <c r="C54" s="30">
        <v>16.447000503540039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5"/>
    </row>
    <row r="55" spans="2:16">
      <c r="B55" s="32" t="s">
        <v>24</v>
      </c>
      <c r="C55" s="30">
        <v>16.356000900268555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24</v>
      </c>
      <c r="C56" s="30">
        <v>16.422000885009766</v>
      </c>
      <c r="D56" s="4">
        <f>STDEV(C54:C56)</f>
        <v>4.7014016895791863E-2</v>
      </c>
      <c r="E56" s="1">
        <f>AVERAGE(C54:C56)</f>
        <v>16.408334096272785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-0.65933291117350379</v>
      </c>
      <c r="L56" s="1">
        <f>K56-$K$7</f>
        <v>-6.2036663691202794</v>
      </c>
      <c r="M56" s="27">
        <f>SQRT((D56*D56)+(H56*H56))</f>
        <v>5.4366169674182299E-2</v>
      </c>
      <c r="N56" s="14"/>
      <c r="O56" s="36">
        <f>POWER(2,-L56)</f>
        <v>73.703762753370668</v>
      </c>
      <c r="P56" s="26">
        <f>M56/SQRT((COUNT(C54:C56)+COUNT(G54:G56)/2))</f>
        <v>2.5628458162501828E-2</v>
      </c>
    </row>
    <row r="57" spans="2:16">
      <c r="B57" s="32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5"/>
    </row>
    <row r="58" spans="2:16">
      <c r="B58" s="32" t="s">
        <v>25</v>
      </c>
      <c r="C58" s="30">
        <v>33.182998657226563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25</v>
      </c>
      <c r="C59" s="30">
        <v>30.86199951171875</v>
      </c>
      <c r="D59" s="4">
        <f>STDEV(C57:C59)</f>
        <v>1.6411942349167565</v>
      </c>
      <c r="E59" s="1">
        <f>AVERAGE(C57:C59)</f>
        <v>32.022499084472656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2.7978324890136719</v>
      </c>
      <c r="L59" s="1">
        <f>K59-$K$7</f>
        <v>-2.7465009689331037</v>
      </c>
      <c r="M59" s="27">
        <f>SQRT((D59*D59)+(H59*H59))</f>
        <v>1.6420398561411289</v>
      </c>
      <c r="N59" s="14"/>
      <c r="O59" s="43">
        <f>POWER(2,-L59)</f>
        <v>6.7108753902689298</v>
      </c>
      <c r="P59" s="26">
        <f>M59/SQRT((COUNT(C57:C59)+COUNT(G57:G59)/2))</f>
        <v>0.87770722244395361</v>
      </c>
    </row>
    <row r="60" spans="2:16">
      <c r="B60" s="32" t="s">
        <v>26</v>
      </c>
      <c r="C60" s="30">
        <v>14.845000267028809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5"/>
    </row>
    <row r="61" spans="2:16">
      <c r="B61" s="32" t="s">
        <v>26</v>
      </c>
      <c r="C61" s="30">
        <v>14.694999694824219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26</v>
      </c>
      <c r="C62" s="30">
        <v>14.503000259399414</v>
      </c>
      <c r="D62" s="4">
        <f>STDEV(C60:C62)</f>
        <v>0.17142926630904282</v>
      </c>
      <c r="E62" s="1">
        <f>AVERAGE(C60:C62)</f>
        <v>14.681000073750814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-1.6636667251586896</v>
      </c>
      <c r="L62" s="1">
        <f>K62-$K$7</f>
        <v>-7.2080001831054652</v>
      </c>
      <c r="M62" s="27">
        <f>SQRT((D62*D62)+(H62*H62))</f>
        <v>0.17589280184546535</v>
      </c>
      <c r="N62" s="14"/>
      <c r="O62" s="36">
        <f>POWER(2,-L62)</f>
        <v>147.85099918796394</v>
      </c>
      <c r="P62" s="26">
        <f>M62/SQRT((COUNT(C60:C62)+COUNT(G60:G62)/2))</f>
        <v>8.2916661964553495E-2</v>
      </c>
    </row>
    <row r="63" spans="2:16">
      <c r="B63" s="32" t="s">
        <v>27</v>
      </c>
      <c r="C63" s="30">
        <v>24.368000030517578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5"/>
    </row>
    <row r="64" spans="2:16">
      <c r="B64" s="32" t="s">
        <v>27</v>
      </c>
      <c r="C64" s="30">
        <v>24.441999435424805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27</v>
      </c>
      <c r="C65" s="30"/>
      <c r="D65" s="4">
        <f>STDEV(C63:C65)</f>
        <v>5.2325481013668983E-2</v>
      </c>
      <c r="E65" s="1">
        <f>AVERAGE(C63:C65)</f>
        <v>24.404999732971191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6.1663331985473633</v>
      </c>
      <c r="L65" s="1">
        <f>K65-$K$7</f>
        <v>0.62199974060058771</v>
      </c>
      <c r="M65" s="27">
        <f>SQRT((D65*D65)+(H65*H65))</f>
        <v>5.2347778484416144E-2</v>
      </c>
      <c r="N65" s="14"/>
      <c r="O65" s="36">
        <f>POWER(2,-L65)</f>
        <v>0.64976964805757309</v>
      </c>
      <c r="P65" s="26">
        <f>M65/SQRT((COUNT(C63:C65)+COUNT(G63:G65)/2))</f>
        <v>2.7981064578203096E-2</v>
      </c>
    </row>
    <row r="66" spans="2:16">
      <c r="B66" s="32" t="s">
        <v>28</v>
      </c>
      <c r="C66" s="30">
        <v>15.444999694824219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5"/>
    </row>
    <row r="67" spans="2:16">
      <c r="B67" s="32" t="s">
        <v>28</v>
      </c>
      <c r="C67" s="30">
        <v>15.038999557495117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28</v>
      </c>
      <c r="C68" s="30">
        <v>14.961000442504883</v>
      </c>
      <c r="D68" s="4">
        <f>STDEV(C66:C68)</f>
        <v>0.25986382642199091</v>
      </c>
      <c r="E68" s="1">
        <f>AVERAGE(C66:C68)</f>
        <v>15.148333231608072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-0.73633352915446082</v>
      </c>
      <c r="L68" s="1">
        <f>K68-$K$7</f>
        <v>-6.2806669871012364</v>
      </c>
      <c r="M68" s="27">
        <f>SQRT((D68*D68)+(H68*H68))</f>
        <v>0.26142593272921777</v>
      </c>
      <c r="N68" s="14"/>
      <c r="O68" s="36">
        <f>POWER(2,-L68)</f>
        <v>77.744407106091458</v>
      </c>
      <c r="P68" s="26">
        <f>M68/SQRT((COUNT(C66:C68)+COUNT(G66:G68)/2))</f>
        <v>0.1232373665405654</v>
      </c>
    </row>
    <row r="69" spans="2:16">
      <c r="B69" s="32" t="s">
        <v>29</v>
      </c>
      <c r="C69" s="30">
        <v>28.450000762939453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5"/>
    </row>
    <row r="70" spans="2:16">
      <c r="B70" s="32" t="s">
        <v>29</v>
      </c>
      <c r="C70" s="30">
        <v>28.417999267578125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29</v>
      </c>
      <c r="C71" s="30">
        <v>27.829999923706055</v>
      </c>
      <c r="D71" s="4">
        <f>STDEV(C69:C71)</f>
        <v>0.34908651381116829</v>
      </c>
      <c r="E71" s="1">
        <f>AVERAGE(C69:C71)</f>
        <v>28.232666651407879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9.5223337809244804</v>
      </c>
      <c r="L71" s="1">
        <f>K71-$K$7</f>
        <v>3.9780003229777048</v>
      </c>
      <c r="M71" s="27">
        <f>SQRT((D71*D71)+(H71*H71))</f>
        <v>0.35069033173366976</v>
      </c>
      <c r="N71" s="14"/>
      <c r="O71" s="36">
        <f>POWER(2,-L71)</f>
        <v>6.3460367097396497E-2</v>
      </c>
      <c r="P71" s="26">
        <f>M71/SQRT((COUNT(C69:C71)+COUNT(G69:G71)/2))</f>
        <v>0.16531700777695854</v>
      </c>
    </row>
    <row r="72" spans="2:16">
      <c r="B72" s="32" t="s">
        <v>30</v>
      </c>
      <c r="C72" s="30">
        <v>25.719999313354492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5"/>
    </row>
    <row r="73" spans="2:16">
      <c r="B73" s="32" t="s">
        <v>30</v>
      </c>
      <c r="C73" s="30">
        <v>25.371999740600586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30</v>
      </c>
      <c r="C74" s="30"/>
      <c r="D74" s="4">
        <f>STDEV(C72:C74)</f>
        <v>0.2460728577443084</v>
      </c>
      <c r="E74" s="1">
        <f>AVERAGE(C72:C74)</f>
        <v>25.545999526977539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4.5503323872884103</v>
      </c>
      <c r="L74" s="1">
        <f>K74-$K$7</f>
        <v>-0.99400107065836529</v>
      </c>
      <c r="M74" s="27">
        <f>SQRT((D74*D74)+(H74*H74))</f>
        <v>0.24899034600433972</v>
      </c>
      <c r="N74" s="14"/>
      <c r="O74" s="36">
        <f>POWER(2,-L74)</f>
        <v>1.9917009842771249</v>
      </c>
      <c r="P74" s="26">
        <f>M74/SQRT((COUNT(C72:C74)+COUNT(G72:G74)/2))</f>
        <v>0.13309093819464818</v>
      </c>
    </row>
    <row r="75" spans="2:16">
      <c r="B75" s="32" t="s">
        <v>31</v>
      </c>
      <c r="C75" s="30">
        <v>27.656000137329102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5"/>
    </row>
    <row r="76" spans="2:16">
      <c r="B76" s="32" t="s">
        <v>31</v>
      </c>
      <c r="C76" s="30">
        <v>27.573999404907227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31</v>
      </c>
      <c r="C77" s="30">
        <v>27.253000259399414</v>
      </c>
      <c r="D77" s="4">
        <f>STDEV(C75:C77)</f>
        <v>0.21298414383306125</v>
      </c>
      <c r="E77" s="1">
        <f>AVERAGE(C75:C77)</f>
        <v>27.494333267211914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9.2559998830159493</v>
      </c>
      <c r="L77" s="1">
        <f>K77-$K$7</f>
        <v>3.7116664250691738</v>
      </c>
      <c r="M77" s="27">
        <f>SQRT((D77*D77)+(H77*H77))</f>
        <v>0.2193549884830632</v>
      </c>
      <c r="N77" s="14"/>
      <c r="O77" s="36">
        <f>POWER(2,-L77)</f>
        <v>7.6326803019712702E-2</v>
      </c>
      <c r="P77" s="26">
        <f>M77/SQRT((COUNT(C75:C77)+COUNT(G75:G77)/2))</f>
        <v>0.10340493322898069</v>
      </c>
    </row>
    <row r="78" spans="2:16">
      <c r="B78" s="32" t="s">
        <v>32</v>
      </c>
      <c r="C78" s="30">
        <v>17.666000366210938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5"/>
    </row>
    <row r="79" spans="2:16">
      <c r="B79" s="32" t="s">
        <v>32</v>
      </c>
      <c r="C79" s="30">
        <v>17.649999618530273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32</v>
      </c>
      <c r="C80" s="30">
        <v>17.815999984741211</v>
      </c>
      <c r="D80" s="4">
        <f>STDEV(C78:C80)</f>
        <v>9.1571493988516231E-2</v>
      </c>
      <c r="E80" s="1">
        <f>AVERAGE(C78:C80)</f>
        <v>17.710666656494141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-1.0616671244303397</v>
      </c>
      <c r="L80" s="1">
        <f>K80-$K$7</f>
        <v>-6.6060005823771153</v>
      </c>
      <c r="M80" s="27">
        <f>SQRT((D80*D80)+(H80*H80))</f>
        <v>0.11025275150778897</v>
      </c>
      <c r="N80" s="14"/>
      <c r="O80" s="36">
        <f>POWER(2,-L80)</f>
        <v>97.410175695574239</v>
      </c>
      <c r="P80" s="26">
        <f>M80/SQRT((COUNT(C78:C80)+COUNT(G78:G80)/2))</f>
        <v>5.1973645490421959E-2</v>
      </c>
    </row>
    <row r="81" spans="2:16">
      <c r="B81" s="32" t="s">
        <v>33</v>
      </c>
      <c r="C81" s="30">
        <v>26.525999069213867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5"/>
    </row>
    <row r="82" spans="2:16">
      <c r="B82" s="32" t="s">
        <v>33</v>
      </c>
      <c r="C82" s="30">
        <v>26.333000183105469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33</v>
      </c>
      <c r="C83" s="30">
        <v>26.423999786376953</v>
      </c>
      <c r="D83" s="4">
        <f>STDEV(C81:C83)</f>
        <v>9.6551671428562788E-2</v>
      </c>
      <c r="E83" s="1">
        <f>AVERAGE(C81:C83)</f>
        <v>26.427666346232098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7.6359996795654297</v>
      </c>
      <c r="L83" s="1">
        <f>K83-$K$7</f>
        <v>2.0916662216186541</v>
      </c>
      <c r="M83" s="27">
        <f>SQRT((D83*D83)+(H83*H83))</f>
        <v>0.18221569734533993</v>
      </c>
      <c r="N83" s="14"/>
      <c r="O83" s="36">
        <f>POWER(2,-L83)</f>
        <v>0.23460957154102091</v>
      </c>
      <c r="P83" s="26">
        <f>M83/SQRT((COUNT(C81:C83)+COUNT(G81:G83)/2))</f>
        <v>8.5897303487683638E-2</v>
      </c>
    </row>
    <row r="84" spans="2:16">
      <c r="B84" s="32" t="s">
        <v>34</v>
      </c>
      <c r="C84" s="30">
        <v>16.705999374389648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5"/>
    </row>
    <row r="85" spans="2:16">
      <c r="B85" s="32" t="s">
        <v>34</v>
      </c>
      <c r="C85" s="30">
        <v>16.601999282836914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5"/>
    </row>
    <row r="86" spans="2:16" ht="15.75">
      <c r="B86" s="32" t="s">
        <v>34</v>
      </c>
      <c r="C86" s="30"/>
      <c r="D86" s="4">
        <f>STDEV(C84:C86)</f>
        <v>7.3539169980960259E-2</v>
      </c>
      <c r="E86" s="1">
        <f>AVERAGE(C84:C86)</f>
        <v>16.653999328613281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-0.58650112152099609</v>
      </c>
      <c r="L86" s="1">
        <f>K86-$K$7</f>
        <v>-6.1308345794677717</v>
      </c>
      <c r="M86" s="27">
        <f>SQRT((D86*D86)+(H86*H86))</f>
        <v>7.3569764847527225E-2</v>
      </c>
      <c r="N86" s="14"/>
      <c r="O86" s="36">
        <f>POWER(2,-L86)</f>
        <v>70.075322779273037</v>
      </c>
      <c r="P86" s="26">
        <f>M86/SQRT((COUNT(C84:C86)+COUNT(G84:G86)/2))</f>
        <v>4.2475523538937313E-2</v>
      </c>
    </row>
    <row r="87" spans="2:16">
      <c r="B87" s="32" t="s">
        <v>35</v>
      </c>
      <c r="C87" t="s">
        <v>79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5"/>
    </row>
    <row r="88" spans="2:16">
      <c r="B88" s="32" t="s">
        <v>35</v>
      </c>
      <c r="C88" t="s">
        <v>79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5"/>
    </row>
    <row r="89" spans="2:16" ht="15.75">
      <c r="B89" s="32" t="s">
        <v>35</v>
      </c>
      <c r="C89" s="30">
        <v>33.137001037597656</v>
      </c>
      <c r="D89" s="4" t="e">
        <f>STDEV(C87:C89)</f>
        <v>#DIV/0!</v>
      </c>
      <c r="E89" s="1">
        <f>AVERAGE(C87:C89)</f>
        <v>33.137001037597656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0.75966707865396899</v>
      </c>
      <c r="L89" s="1">
        <f>K89-$K$7</f>
        <v>-4.7846663792928066</v>
      </c>
      <c r="M89" s="27" t="e">
        <f>SQRT((D89*D89)+(H89*H89))</f>
        <v>#DIV/0!</v>
      </c>
      <c r="N89" s="14"/>
      <c r="O89" s="43">
        <f>POWER(2,-L89)</f>
        <v>27.56310245447095</v>
      </c>
      <c r="P89" s="26" t="e">
        <f>M89/SQRT((COUNT(C87:C89)+COUNT(G87:G89)/2))</f>
        <v>#DIV/0!</v>
      </c>
    </row>
    <row r="90" spans="2:16">
      <c r="B90" s="32" t="s">
        <v>36</v>
      </c>
      <c r="C90" s="30">
        <v>33.145999908447266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5"/>
    </row>
    <row r="91" spans="2:16">
      <c r="B91" s="32" t="s">
        <v>36</v>
      </c>
      <c r="C91" s="30">
        <v>33.682998657226563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5"/>
    </row>
    <row r="92" spans="2:16" ht="15.75">
      <c r="B92" s="32" t="s">
        <v>36</v>
      </c>
      <c r="C92" t="s">
        <v>79</v>
      </c>
      <c r="D92" s="4">
        <f>STDEV(C90:C92)</f>
        <v>0.37971545675053209</v>
      </c>
      <c r="E92" s="1">
        <f>AVERAGE(C90:C92)</f>
        <v>33.414499282836914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3.8204987843831368</v>
      </c>
      <c r="L92" s="1">
        <f>K92-$K$7</f>
        <v>-1.7238346735636387</v>
      </c>
      <c r="M92" s="27">
        <f>SQRT((D92*D92)+(H92*H92))</f>
        <v>0.58575152422336618</v>
      </c>
      <c r="N92" s="14"/>
      <c r="O92" s="43">
        <f>POWER(2,-L92)</f>
        <v>3.3031321138014609</v>
      </c>
      <c r="P92" s="26">
        <f>M92/SQRT((COUNT(C90:C92)+COUNT(G90:G92)/2))</f>
        <v>0.31309735963206475</v>
      </c>
    </row>
    <row r="93" spans="2:16">
      <c r="B93" s="32" t="s">
        <v>37</v>
      </c>
      <c r="C93" s="30">
        <v>25.500999450683594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5"/>
    </row>
    <row r="94" spans="2:16">
      <c r="B94" s="32" t="s">
        <v>37</v>
      </c>
      <c r="C94" s="30">
        <v>25.381000518798828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5"/>
    </row>
    <row r="95" spans="2:16" ht="15.75">
      <c r="B95" s="32" t="s">
        <v>37</v>
      </c>
      <c r="C95" s="30">
        <v>25.259000778198242</v>
      </c>
      <c r="D95" s="4">
        <f>STDEV(C93:C95)</f>
        <v>0.12100071476701238</v>
      </c>
      <c r="E95" s="1">
        <f>AVERAGE(C93:C95)</f>
        <v>25.380333582560223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7.1289997100830078</v>
      </c>
      <c r="L95" s="1">
        <f>K95-$K$7</f>
        <v>1.5846662521362322</v>
      </c>
      <c r="M95" s="27">
        <f>SQRT((D95*D95)+(H95*H95))</f>
        <v>0.12156685039758289</v>
      </c>
      <c r="N95" s="14"/>
      <c r="O95" s="36">
        <f>POWER(2,-L95)</f>
        <v>0.33340178831862693</v>
      </c>
      <c r="P95" s="26">
        <f>M95/SQRT((COUNT(C93:C95)+COUNT(G93:G95)/2))</f>
        <v>5.7307162855747606E-2</v>
      </c>
    </row>
    <row r="96" spans="2:16">
      <c r="B96" s="32" t="s">
        <v>38</v>
      </c>
      <c r="C96" s="30">
        <v>20.423999786376953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5"/>
    </row>
    <row r="97" spans="2:16">
      <c r="B97" s="32" t="s">
        <v>38</v>
      </c>
      <c r="C97" s="30">
        <v>20.451000213623047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5"/>
    </row>
    <row r="98" spans="2:16" ht="15.75">
      <c r="B98" s="32" t="s">
        <v>38</v>
      </c>
      <c r="C98" s="30">
        <v>20.826000213623047</v>
      </c>
      <c r="D98" s="4">
        <f>STDEV(C96:C98)</f>
        <v>0.2247066111539448</v>
      </c>
      <c r="E98" s="1">
        <f>AVERAGE(C96:C98)</f>
        <v>20.567000071207683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3.2126668294270857</v>
      </c>
      <c r="L98" s="1">
        <f>K98-$K$7</f>
        <v>-2.3316666285196899</v>
      </c>
      <c r="M98" s="27">
        <f>SQRT((D98*D98)+(H98*H98))</f>
        <v>0.22552693151931849</v>
      </c>
      <c r="N98" s="14"/>
      <c r="O98" s="36">
        <f>POWER(2,-L98)</f>
        <v>5.0338653566526661</v>
      </c>
      <c r="P98" s="26">
        <f>M98/SQRT((COUNT(C96:C98)+COUNT(G96:G98)/2))</f>
        <v>0.10631441507833617</v>
      </c>
    </row>
    <row r="99" spans="2:16">
      <c r="B99" s="32" t="s">
        <v>39</v>
      </c>
      <c r="C99" s="30">
        <v>28.947999954223633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5"/>
    </row>
    <row r="100" spans="2:16">
      <c r="B100" s="32" t="s">
        <v>39</v>
      </c>
      <c r="C100" s="30">
        <v>28.698999404907227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5"/>
    </row>
    <row r="101" spans="2:16" ht="15.75">
      <c r="B101" s="32" t="s">
        <v>39</v>
      </c>
      <c r="C101" s="30">
        <v>29.23900032043457</v>
      </c>
      <c r="D101" s="4">
        <f>STDEV(C99:C101)</f>
        <v>0.27027254006068924</v>
      </c>
      <c r="E101" s="1">
        <f>AVERAGE(C99:C101)</f>
        <v>28.961999893188477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10.016333262125652</v>
      </c>
      <c r="L101" s="1">
        <f>K101-$K$7</f>
        <v>4.4719998041788767</v>
      </c>
      <c r="M101" s="27">
        <f>SQRT((D101*D101)+(H101*H101))</f>
        <v>0.27269873370728492</v>
      </c>
      <c r="N101" s="14"/>
      <c r="O101" s="36">
        <f>POWER(2,-L101)</f>
        <v>4.5060283349292719E-2</v>
      </c>
      <c r="P101" s="26">
        <f>M101/SQRT((COUNT(C99:C101)+COUNT(G99:G101)/2))</f>
        <v>0.12855141588360383</v>
      </c>
    </row>
    <row r="102" spans="2:16">
      <c r="B102" s="32" t="s">
        <v>40</v>
      </c>
      <c r="C102" s="30">
        <v>17.079999923706055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5"/>
    </row>
    <row r="103" spans="2:16">
      <c r="B103" s="32" t="s">
        <v>40</v>
      </c>
      <c r="C103" s="30">
        <v>17.073999404907227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5"/>
    </row>
    <row r="104" spans="2:16" ht="15.75">
      <c r="B104" s="32" t="s">
        <v>40</v>
      </c>
      <c r="C104" s="30">
        <v>17.059000015258789</v>
      </c>
      <c r="D104" s="4">
        <f>STDEV(C102:C104)</f>
        <v>1.0816531101931292E-2</v>
      </c>
      <c r="E104" s="1">
        <f>AVERAGE(C102:C104)</f>
        <v>17.070999781290691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-0.59800020853678149</v>
      </c>
      <c r="L104" s="1">
        <f>K104-$K$7</f>
        <v>-6.1423336664835571</v>
      </c>
      <c r="M104" s="27">
        <f>SQRT((D104*D104)+(H104*H104))</f>
        <v>3.9661062885526767E-2</v>
      </c>
      <c r="N104" s="14"/>
      <c r="O104" s="36">
        <f>POWER(2,-L104)</f>
        <v>70.636094188268871</v>
      </c>
      <c r="P104" s="26">
        <f>M104/SQRT((COUNT(C102:C104)+COUNT(G102:G104)/2))</f>
        <v>1.869640434361472E-2</v>
      </c>
    </row>
    <row r="105" spans="2:16">
      <c r="B105" s="32" t="s">
        <v>41</v>
      </c>
      <c r="C105" s="30">
        <v>25.86400032043457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5"/>
    </row>
    <row r="106" spans="2:16">
      <c r="B106" s="32" t="s">
        <v>41</v>
      </c>
      <c r="C106" s="30">
        <v>25.846000671386719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5"/>
    </row>
    <row r="107" spans="2:16" ht="15.75">
      <c r="B107" s="32" t="s">
        <v>41</v>
      </c>
      <c r="C107" s="30">
        <v>26.187999725341797</v>
      </c>
      <c r="D107" s="4">
        <f>STDEV(C105:C107)</f>
        <v>0.19246772658140143</v>
      </c>
      <c r="E107" s="1">
        <f>AVERAGE(C105:C107)</f>
        <v>25.966000239054363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7.1526667277018241</v>
      </c>
      <c r="L107" s="1">
        <f>K107-$K$7</f>
        <v>1.6083332697550485</v>
      </c>
      <c r="M107" s="27">
        <f>SQRT((D107*D107)+(H107*H107))</f>
        <v>0.19350746517717499</v>
      </c>
      <c r="N107" s="14"/>
      <c r="O107" s="36">
        <f>POWER(2,-L107)</f>
        <v>0.3279770405630178</v>
      </c>
      <c r="P107" s="26">
        <f>M107/SQRT((COUNT(C105:C107)+COUNT(G105:G107)/2))</f>
        <v>9.1220293891333432E-2</v>
      </c>
    </row>
    <row r="108" spans="2:16">
      <c r="B108" s="32" t="s">
        <v>42</v>
      </c>
      <c r="C108" s="30">
        <v>17.597999572753906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5"/>
    </row>
    <row r="109" spans="2:16">
      <c r="B109" s="32" t="s">
        <v>42</v>
      </c>
      <c r="C109" s="30">
        <v>17.479000091552734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5"/>
    </row>
    <row r="110" spans="2:16" ht="15.75">
      <c r="B110" s="32" t="s">
        <v>42</v>
      </c>
      <c r="C110" s="30"/>
      <c r="D110" s="4">
        <f>STDEV(C108:C110)</f>
        <v>8.4145340115029721E-2</v>
      </c>
      <c r="E110" s="1">
        <f>AVERAGE(C108:C110)</f>
        <v>17.53849983215332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-1.152833302815754</v>
      </c>
      <c r="L110" s="1">
        <f>K110-$K$7</f>
        <v>-6.6971667607625296</v>
      </c>
      <c r="M110" s="27">
        <f>SQRT((D110*D110)+(H110*H110))</f>
        <v>0.10807781435118712</v>
      </c>
      <c r="N110" s="14"/>
      <c r="O110" s="36">
        <f>POWER(2,-L110)</f>
        <v>103.76432874521423</v>
      </c>
      <c r="P110" s="26">
        <f>M110/SQRT((COUNT(C108:C110)+COUNT(G108:G110)/2))</f>
        <v>5.7770021773357424E-2</v>
      </c>
    </row>
    <row r="111" spans="2:16">
      <c r="B111" s="32" t="s">
        <v>43</v>
      </c>
      <c r="C111" s="30"/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5"/>
    </row>
    <row r="112" spans="2:16">
      <c r="B112" s="32" t="s">
        <v>43</v>
      </c>
      <c r="C112" s="30">
        <v>24.798000335693359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5"/>
    </row>
    <row r="113" spans="2:16" ht="15.75">
      <c r="B113" s="32" t="s">
        <v>43</v>
      </c>
      <c r="C113" s="30">
        <v>29.420000076293945</v>
      </c>
      <c r="D113" s="4">
        <f>STDEV(C111:C113)</f>
        <v>3.2682473592211378</v>
      </c>
      <c r="E113" s="1">
        <f>AVERAGE(C111:C113)</f>
        <v>27.109000205993652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5.8090003331502267</v>
      </c>
      <c r="L113" s="1">
        <f>K113-$K$7</f>
        <v>0.26466687520345111</v>
      </c>
      <c r="M113" s="27">
        <f>SQRT((D113*D113)+(H113*H113))</f>
        <v>3.2687449951834395</v>
      </c>
      <c r="N113" s="14"/>
      <c r="O113" s="43">
        <f>POWER(2,-L113)</f>
        <v>0.83239091534233411</v>
      </c>
      <c r="P113" s="26">
        <f>M113/SQRT((COUNT(C111:C113)+COUNT(G111:G113)/2))</f>
        <v>1.7472176938154955</v>
      </c>
    </row>
    <row r="114" spans="2:16">
      <c r="B114" s="32" t="s">
        <v>44</v>
      </c>
      <c r="C114" s="30">
        <v>17.586000442504883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5"/>
    </row>
    <row r="115" spans="2:16">
      <c r="B115" s="32" t="s">
        <v>44</v>
      </c>
      <c r="C115" s="30">
        <v>17.562999725341797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5"/>
    </row>
    <row r="116" spans="2:16" ht="15.75">
      <c r="B116" s="32" t="s">
        <v>44</v>
      </c>
      <c r="C116" s="30"/>
      <c r="D116" s="4">
        <f>STDEV(C114:C116)</f>
        <v>1.6263963078171875E-2</v>
      </c>
      <c r="E116" s="1">
        <f>AVERAGE(C114:C116)</f>
        <v>17.57450008392334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-7.1166674296062382E-2</v>
      </c>
      <c r="L116" s="1">
        <f>K116-$K$7</f>
        <v>-5.6155001322428379</v>
      </c>
      <c r="M116" s="27">
        <f>SQRT((D116*D116)+(H116*H116))</f>
        <v>0.10975343003541388</v>
      </c>
      <c r="N116" s="14"/>
      <c r="O116" s="36">
        <f>POWER(2,-L116)</f>
        <v>49.026848866432353</v>
      </c>
      <c r="P116" s="26">
        <f>M116/SQRT((COUNT(C114:C116)+COUNT(G114:G116)/2))</f>
        <v>5.8665676030826189E-2</v>
      </c>
    </row>
    <row r="117" spans="2:16">
      <c r="B117" s="32" t="s">
        <v>45</v>
      </c>
      <c r="C117" s="30">
        <v>27.514999389648437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5"/>
    </row>
    <row r="118" spans="2:16">
      <c r="B118" s="32" t="s">
        <v>45</v>
      </c>
      <c r="C118" s="30">
        <v>27.294000625610352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5"/>
    </row>
    <row r="119" spans="2:16" ht="15.75">
      <c r="B119" s="32" t="s">
        <v>45</v>
      </c>
      <c r="C119" s="30">
        <v>27.893999099731445</v>
      </c>
      <c r="D119" s="4">
        <f>STDEV(C117:C119)</f>
        <v>0.30344670122240347</v>
      </c>
      <c r="E119" s="1">
        <f>AVERAGE(C117:C119)</f>
        <v>27.56766637166341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8.7543328603108712</v>
      </c>
      <c r="L119" s="1">
        <f>K119-$K$7</f>
        <v>3.2099994023640956</v>
      </c>
      <c r="M119" s="27">
        <f>SQRT((D119*D119)+(H119*H119))</f>
        <v>0.30493645357446814</v>
      </c>
      <c r="N119" s="14"/>
      <c r="O119" s="36">
        <f>POWER(2,-L119)</f>
        <v>0.10806719868027223</v>
      </c>
      <c r="P119" s="26">
        <f>M119/SQRT((COUNT(C117:C119)+COUNT(G117:G119)/2))</f>
        <v>0.14374842276898883</v>
      </c>
    </row>
    <row r="120" spans="2:16">
      <c r="B120" s="32" t="s">
        <v>46</v>
      </c>
      <c r="C120" s="30">
        <v>17.326000213623047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5"/>
    </row>
    <row r="121" spans="2:16">
      <c r="B121" s="32" t="s">
        <v>46</v>
      </c>
      <c r="C121" s="30">
        <v>17.399999618530273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5"/>
    </row>
    <row r="122" spans="2:16" ht="15.75">
      <c r="B122" s="32" t="s">
        <v>46</v>
      </c>
      <c r="C122" s="30">
        <v>17.415000915527344</v>
      </c>
      <c r="D122" s="4">
        <f>STDEV(C120:C122)</f>
        <v>4.7648147529005945E-2</v>
      </c>
      <c r="E122" s="1">
        <f>AVERAGE(C120:C122)</f>
        <v>17.380333582560223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-0.97099939982096117</v>
      </c>
      <c r="L122" s="1">
        <f>K122-$K$7</f>
        <v>-6.5153328577677367</v>
      </c>
      <c r="M122" s="27">
        <f>SQRT((D122*D122)+(H122*H122))</f>
        <v>5.5916474501271692E-2</v>
      </c>
      <c r="N122" s="14"/>
      <c r="O122" s="36">
        <f>POWER(2,-L122)</f>
        <v>91.476727966813456</v>
      </c>
      <c r="P122" s="26">
        <f>M122/SQRT((COUNT(C120:C122)+COUNT(G120:G122)/2))</f>
        <v>2.6359278866595927E-2</v>
      </c>
    </row>
    <row r="123" spans="2:16">
      <c r="B123" s="32" t="s">
        <v>47</v>
      </c>
      <c r="C123" s="30">
        <v>28.403999328613281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5"/>
    </row>
    <row r="124" spans="2:16">
      <c r="B124" s="32" t="s">
        <v>47</v>
      </c>
      <c r="C124" s="30">
        <v>28.718000411987305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5"/>
    </row>
    <row r="125" spans="2:16" ht="15.75">
      <c r="B125" s="32" t="s">
        <v>47</v>
      </c>
      <c r="C125" s="30">
        <v>28.461999893188477</v>
      </c>
      <c r="D125" s="4">
        <f>STDEV(C123:C125)</f>
        <v>0.16708132325126934</v>
      </c>
      <c r="E125" s="1">
        <f>AVERAGE(C123:C125)</f>
        <v>28.527999877929688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8.6666673024495431</v>
      </c>
      <c r="L125" s="1">
        <f>K125-$K$7</f>
        <v>3.1223338445027675</v>
      </c>
      <c r="M125" s="27">
        <f>SQRT((D125*D125)+(H125*H125))</f>
        <v>0.16975423267795106</v>
      </c>
      <c r="N125" s="14"/>
      <c r="O125" s="36">
        <f>POWER(2,-L125)</f>
        <v>0.11483753356707094</v>
      </c>
      <c r="P125" s="26">
        <f>M125/SQRT((COUNT(C123:C125)+COUNT(G123:G125)/2))</f>
        <v>8.0022912707798821E-2</v>
      </c>
    </row>
    <row r="126" spans="2:16">
      <c r="B126" s="32" t="s">
        <v>48</v>
      </c>
      <c r="C126" s="30">
        <v>16.305000305175781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5"/>
    </row>
    <row r="127" spans="2:16">
      <c r="B127" s="32" t="s">
        <v>48</v>
      </c>
      <c r="C127" s="30">
        <v>16.35099983215332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5"/>
    </row>
    <row r="128" spans="2:16" ht="15.75">
      <c r="B128" s="32" t="s">
        <v>48</v>
      </c>
      <c r="C128" s="30">
        <v>16.326999664306641</v>
      </c>
      <c r="D128" s="4">
        <f>STDEV(C126:C128)</f>
        <v>2.3007014658558183E-2</v>
      </c>
      <c r="E128" s="1">
        <f>AVERAGE(C126:C128)</f>
        <v>16.327666600545246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-0.80766677856445313</v>
      </c>
      <c r="L128" s="1">
        <f>K128-$K$7</f>
        <v>-6.3520002365112287</v>
      </c>
      <c r="M128" s="27">
        <f>SQRT((D128*D128)+(H128*H128))</f>
        <v>2.9760126357738913E-2</v>
      </c>
      <c r="N128" s="14"/>
      <c r="O128" s="36">
        <f>POWER(2,-L128)</f>
        <v>81.685054596262134</v>
      </c>
      <c r="P128" s="26">
        <f>M128/SQRT((COUNT(C126:C128)+COUNT(G126:G128)/2))</f>
        <v>1.4029058104350465E-2</v>
      </c>
    </row>
    <row r="129" spans="2:16">
      <c r="B129" s="32" t="s">
        <v>49</v>
      </c>
      <c r="C129" s="30">
        <v>26.858999252319336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5"/>
    </row>
    <row r="130" spans="2:16">
      <c r="B130" s="32" t="s">
        <v>49</v>
      </c>
      <c r="C130" s="30">
        <v>26.760000228881836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5"/>
    </row>
    <row r="131" spans="2:16" ht="15.75">
      <c r="B131" s="32" t="s">
        <v>49</v>
      </c>
      <c r="C131" s="30">
        <v>26.48699951171875</v>
      </c>
      <c r="D131" s="4">
        <f t="shared" ref="D131" si="0">STDEV(C129:C131)</f>
        <v>0.19266292032979998</v>
      </c>
      <c r="E131" s="1">
        <f t="shared" ref="E131" si="1">AVERAGE(C129:C131)</f>
        <v>26.701999664306641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7.3846664428710937</v>
      </c>
      <c r="L131" s="1">
        <f t="shared" ref="L131" si="5">K131-$K$7</f>
        <v>1.8403329849243182</v>
      </c>
      <c r="M131" s="27">
        <f t="shared" ref="M131" si="6">SQRT((D131*D131)+(H131*H131))</f>
        <v>0.24669718399405255</v>
      </c>
      <c r="N131" s="14"/>
      <c r="O131" s="36">
        <f t="shared" ref="O131" si="7">POWER(2,-L131)</f>
        <v>0.27925732237756862</v>
      </c>
      <c r="P131" s="26">
        <f t="shared" ref="P131" si="8">M131/SQRT((COUNT(C129:C131)+COUNT(G129:G131)/2))</f>
        <v>0.11629416780121332</v>
      </c>
    </row>
    <row r="132" spans="2:16">
      <c r="B132" s="32" t="s">
        <v>50</v>
      </c>
      <c r="C132" s="30">
        <v>15.72599983215332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5"/>
    </row>
    <row r="133" spans="2:16">
      <c r="B133" s="32" t="s">
        <v>50</v>
      </c>
      <c r="C133" s="30">
        <v>15.979999542236328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5"/>
    </row>
    <row r="134" spans="2:16" ht="15.75">
      <c r="B134" s="32" t="s">
        <v>50</v>
      </c>
      <c r="C134" s="30">
        <v>15.939999580383301</v>
      </c>
      <c r="D134" s="4">
        <f t="shared" ref="D134" si="9">STDEV(C132:C134)</f>
        <v>0.1365721676824363</v>
      </c>
      <c r="E134" s="1">
        <f t="shared" ref="E134" si="10">AVERAGE(C132:C134)</f>
        <v>15.881999651590982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-0.98799991607666193</v>
      </c>
      <c r="L134" s="1">
        <f t="shared" ref="L134" si="14">K134-$K$7</f>
        <v>-6.5323333740234375</v>
      </c>
      <c r="M134" s="27">
        <f t="shared" ref="M134" si="15">SQRT((D134*D134)+(H134*H134))</f>
        <v>0.13675144776472345</v>
      </c>
      <c r="N134" s="14"/>
      <c r="O134" s="36">
        <f t="shared" ref="O134" si="16">POWER(2,-L134)</f>
        <v>92.561053134840691</v>
      </c>
      <c r="P134" s="26">
        <f t="shared" ref="P134" si="17">M134/SQRT((COUNT(C132:C134)+COUNT(G132:G134)/2))</f>
        <v>6.4465250701009266E-2</v>
      </c>
    </row>
    <row r="135" spans="2:16">
      <c r="B135" s="32" t="s">
        <v>51</v>
      </c>
      <c r="C135" s="30">
        <v>27.624000549316406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5"/>
    </row>
    <row r="136" spans="2:16">
      <c r="B136" s="32" t="s">
        <v>51</v>
      </c>
      <c r="C136" s="30"/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5"/>
    </row>
    <row r="137" spans="2:16" ht="15.75">
      <c r="B137" s="32" t="s">
        <v>51</v>
      </c>
      <c r="C137" s="30">
        <v>27.725000381469727</v>
      </c>
      <c r="D137" s="4">
        <f t="shared" ref="D137" si="18">STDEV(C135:C137)</f>
        <v>7.1417666214315889E-2</v>
      </c>
      <c r="E137" s="1">
        <f t="shared" ref="E137" si="19">AVERAGE(C135:C137)</f>
        <v>27.674500465393066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8.851833661397297</v>
      </c>
      <c r="L137" s="1">
        <f t="shared" ref="L137" si="23">K137-$K$7</f>
        <v>3.3075002034505214</v>
      </c>
      <c r="M137" s="27">
        <f t="shared" ref="M137" si="24">SQRT((D137*D137)+(H137*H137))</f>
        <v>0.10364758624243321</v>
      </c>
      <c r="N137" s="14"/>
      <c r="O137" s="36">
        <f t="shared" ref="O137" si="25">POWER(2,-L137)</f>
        <v>0.10100508259106857</v>
      </c>
      <c r="P137" s="26">
        <f t="shared" ref="P137" si="26">M137/SQRT((COUNT(C135:C137)+COUNT(G135:G137)/2))</f>
        <v>5.5401965240755628E-2</v>
      </c>
    </row>
    <row r="138" spans="2:16">
      <c r="B138" s="32" t="s">
        <v>52</v>
      </c>
      <c r="C138" s="30">
        <v>16.278999328613281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5"/>
    </row>
    <row r="139" spans="2:16">
      <c r="B139" s="32" t="s">
        <v>52</v>
      </c>
      <c r="C139" s="30"/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5"/>
    </row>
    <row r="140" spans="2:16" ht="15.75">
      <c r="B140" s="32" t="s">
        <v>52</v>
      </c>
      <c r="C140" s="30">
        <v>16.570999145507812</v>
      </c>
      <c r="D140" s="4">
        <f t="shared" ref="D140" si="27">STDEV(C138:C140)</f>
        <v>0.20647505063135324</v>
      </c>
      <c r="E140" s="1">
        <f t="shared" ref="E140" si="28">AVERAGE(C138:C140)</f>
        <v>16.424999237060547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-0.24066734313964844</v>
      </c>
      <c r="L140" s="1">
        <f t="shared" ref="L140" si="32">K140-$K$7</f>
        <v>-5.785000801086424</v>
      </c>
      <c r="M140" s="27">
        <f t="shared" ref="M140" si="33">SQRT((D140*D140)+(H140*H140))</f>
        <v>0.21631518992761609</v>
      </c>
      <c r="N140" s="14"/>
      <c r="O140" s="36">
        <f t="shared" ref="O140" si="34">POWER(2,-L140)</f>
        <v>55.138984838628609</v>
      </c>
      <c r="P140" s="26">
        <f t="shared" ref="P140" si="35">M140/SQRT((COUNT(C138:C140)+COUNT(G138:G140)/2))</f>
        <v>0.11562533260915327</v>
      </c>
    </row>
    <row r="141" spans="2:16">
      <c r="B141" s="32" t="s">
        <v>53</v>
      </c>
      <c r="C141" s="30">
        <v>29.059999465942383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5"/>
    </row>
    <row r="142" spans="2:16">
      <c r="B142" s="32" t="s">
        <v>53</v>
      </c>
      <c r="C142" s="30">
        <v>28.829999923706055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5"/>
    </row>
    <row r="143" spans="2:16" ht="15.75">
      <c r="B143" s="32" t="s">
        <v>53</v>
      </c>
      <c r="C143" s="30">
        <v>29.062999725341797</v>
      </c>
      <c r="D143" s="4">
        <f t="shared" ref="D143" si="36">STDEV(C141:C143)</f>
        <v>0.13366481620561152</v>
      </c>
      <c r="E143" s="1">
        <f t="shared" ref="E143" si="37">AVERAGE(C141:C143)</f>
        <v>28.984333038330078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9.2839997609456368</v>
      </c>
      <c r="L143" s="1">
        <f t="shared" ref="L143" si="41">K143-$K$7</f>
        <v>3.7396663029988613</v>
      </c>
      <c r="M143" s="27">
        <f t="shared" ref="M143" si="42">SQRT((D143*D143)+(H143*H143))</f>
        <v>0.1343265659612955</v>
      </c>
      <c r="N143" s="14"/>
      <c r="O143" s="36">
        <f t="shared" ref="O143" si="43">POWER(2,-L143)</f>
        <v>7.485973217738745E-2</v>
      </c>
      <c r="P143" s="26">
        <f t="shared" ref="P143" si="44">M143/SQRT((COUNT(C141:C143)+COUNT(G141:G143)/2))</f>
        <v>6.3322150456489423E-2</v>
      </c>
    </row>
    <row r="144" spans="2:16">
      <c r="B144" s="32" t="s">
        <v>54</v>
      </c>
      <c r="C144" s="30">
        <v>16.208999633789063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5"/>
    </row>
    <row r="145" spans="2:16">
      <c r="B145" s="32" t="s">
        <v>54</v>
      </c>
      <c r="C145" s="30">
        <v>16.191999435424805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5"/>
    </row>
    <row r="146" spans="2:16" ht="15.75">
      <c r="B146" s="32" t="s">
        <v>54</v>
      </c>
      <c r="C146" s="30">
        <v>16.23900032043457</v>
      </c>
      <c r="D146" s="4">
        <f t="shared" ref="D146" si="45">STDEV(C144:C146)</f>
        <v>2.3798218194251701E-2</v>
      </c>
      <c r="E146" s="1">
        <f t="shared" ref="E146" si="46">AVERAGE(C144:C146)</f>
        <v>16.213333129882812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-0.64166641235351563</v>
      </c>
      <c r="L146" s="1">
        <f t="shared" ref="L146" si="50">K146-$K$7</f>
        <v>-6.1859998703002912</v>
      </c>
      <c r="M146" s="27">
        <f t="shared" ref="M146" si="51">SQRT((D146*D146)+(H146*H146))</f>
        <v>4.3650368678078352E-2</v>
      </c>
      <c r="N146" s="14"/>
      <c r="O146" s="36">
        <f t="shared" ref="O146" si="52">POWER(2,-L146)</f>
        <v>72.806728038443225</v>
      </c>
      <c r="P146" s="26">
        <f t="shared" ref="P146" si="53">M146/SQRT((COUNT(C144:C146)+COUNT(G144:G146)/2))</f>
        <v>2.0576981129041386E-2</v>
      </c>
    </row>
    <row r="147" spans="2:16">
      <c r="B147" s="32" t="s">
        <v>55</v>
      </c>
      <c r="C147" s="30">
        <v>27.995000839233398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5"/>
    </row>
    <row r="148" spans="2:16">
      <c r="B148" s="32" t="s">
        <v>55</v>
      </c>
      <c r="C148" s="30">
        <v>28.194999694824219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5"/>
    </row>
    <row r="149" spans="2:16" ht="15.75">
      <c r="B149" s="32" t="s">
        <v>55</v>
      </c>
      <c r="C149" s="30">
        <v>28.593000411987305</v>
      </c>
      <c r="D149" s="4">
        <f t="shared" ref="D149" si="54">STDEV(C147:C149)</f>
        <v>0.30441408260059416</v>
      </c>
      <c r="E149" s="1">
        <f t="shared" ref="E149" si="55">AVERAGE(C147:C149)</f>
        <v>28.261000315348308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9.375</v>
      </c>
      <c r="L149" s="1">
        <f t="shared" ref="L149" si="59">K149-$K$7</f>
        <v>3.8306665420532244</v>
      </c>
      <c r="M149" s="27">
        <f t="shared" ref="M149" si="60">SQRT((D149*D149)+(H149*H149))</f>
        <v>0.33006498857501249</v>
      </c>
      <c r="N149" s="14"/>
      <c r="O149" s="36">
        <f t="shared" ref="O149" si="61">POWER(2,-L149)</f>
        <v>7.028367590695446E-2</v>
      </c>
      <c r="P149" s="26">
        <f t="shared" ref="P149" si="62">M149/SQRT((COUNT(C147:C149)+COUNT(G147:G149)/2))</f>
        <v>0.15559412776910111</v>
      </c>
    </row>
    <row r="150" spans="2:16">
      <c r="B150" s="32" t="s">
        <v>56</v>
      </c>
      <c r="C150" s="30">
        <v>18.02400016784668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5"/>
    </row>
    <row r="151" spans="2:16">
      <c r="B151" s="32" t="s">
        <v>56</v>
      </c>
      <c r="C151" s="30">
        <v>18.062999725341797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5"/>
    </row>
    <row r="152" spans="2:16" ht="15.75">
      <c r="B152" s="32" t="s">
        <v>56</v>
      </c>
      <c r="C152" s="30">
        <v>17.951000213623047</v>
      </c>
      <c r="D152" s="4">
        <f t="shared" ref="D152" si="63">STDEV(C150:C152)</f>
        <v>5.685339249142754E-2</v>
      </c>
      <c r="E152" s="1">
        <f t="shared" ref="E152" si="64">AVERAGE(C150:C152)</f>
        <v>18.012666702270508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0.35599962870280066</v>
      </c>
      <c r="L152" s="1">
        <f t="shared" ref="L152" si="68">K152-$K$7</f>
        <v>-5.1883338292439749</v>
      </c>
      <c r="M152" s="27">
        <f t="shared" ref="M152" si="69">SQRT((D152*D152)+(H152*H152))</f>
        <v>0.10152155136583214</v>
      </c>
      <c r="N152" s="14"/>
      <c r="O152" s="36">
        <f t="shared" ref="O152" si="70">POWER(2,-L152)</f>
        <v>36.462304209677342</v>
      </c>
      <c r="P152" s="26">
        <f t="shared" ref="P152" si="71">M152/SQRT((COUNT(C150:C152)+COUNT(G150:G152)/2))</f>
        <v>4.7857718271572217E-2</v>
      </c>
    </row>
    <row r="153" spans="2:16">
      <c r="B153" s="32" t="s">
        <v>57</v>
      </c>
      <c r="C153" s="30">
        <v>26.757999420166016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5"/>
    </row>
    <row r="154" spans="2:16">
      <c r="B154" s="32" t="s">
        <v>57</v>
      </c>
      <c r="C154" s="30">
        <v>27.045000076293945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5"/>
    </row>
    <row r="155" spans="2:16" ht="15.75">
      <c r="B155" s="32" t="s">
        <v>57</v>
      </c>
      <c r="C155" s="30">
        <v>26.86400032043457</v>
      </c>
      <c r="D155" s="4">
        <f t="shared" ref="D155" si="72">STDEV(C153:C155)</f>
        <v>0.14512435994504827</v>
      </c>
      <c r="E155" s="1">
        <f t="shared" ref="E155" si="73">AVERAGE(C153:C155)</f>
        <v>26.888999938964844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8.8980000813802071</v>
      </c>
      <c r="L155" s="1">
        <f t="shared" ref="L155" si="77">K155-$K$7</f>
        <v>3.3536666234334316</v>
      </c>
      <c r="M155" s="27">
        <f t="shared" ref="M155" si="78">SQRT((D155*D155)+(H155*H155))</f>
        <v>0.14535498302869992</v>
      </c>
      <c r="N155" s="14"/>
      <c r="O155" s="36">
        <f t="shared" ref="O155" si="79">POWER(2,-L155)</f>
        <v>9.7824075197615365E-2</v>
      </c>
      <c r="P155" s="26">
        <f t="shared" ref="P155" si="80">M155/SQRT((COUNT(C153:C155)+COUNT(G153:G155)/2))</f>
        <v>6.8520996119232833E-2</v>
      </c>
    </row>
    <row r="156" spans="2:16">
      <c r="B156" s="32" t="s">
        <v>58</v>
      </c>
      <c r="C156" s="30">
        <v>16.684999465942383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5"/>
    </row>
    <row r="157" spans="2:16">
      <c r="B157" s="32" t="s">
        <v>58</v>
      </c>
      <c r="C157" s="30">
        <v>16.635000228881836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5"/>
    </row>
    <row r="158" spans="2:16" ht="15.75">
      <c r="B158" s="32" t="s">
        <v>58</v>
      </c>
      <c r="C158" s="30"/>
      <c r="D158" s="4">
        <f t="shared" ref="D158" si="81">STDEV(C156:C158)</f>
        <v>3.5354799579666439E-2</v>
      </c>
      <c r="E158" s="1">
        <f t="shared" ref="E158" si="82">AVERAGE(C156:C158)</f>
        <v>16.659999847412109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-1.4786663055419922</v>
      </c>
      <c r="L158" s="1">
        <f t="shared" ref="L158" si="86">K158-$K$7</f>
        <v>-7.0229997634887678</v>
      </c>
      <c r="M158" s="27">
        <f t="shared" ref="M158" si="87">SQRT((D158*D158)+(H158*H158))</f>
        <v>3.6115010540253081E-2</v>
      </c>
      <c r="N158" s="14"/>
      <c r="O158" s="36">
        <f t="shared" ref="O158" si="88">POWER(2,-L158)</f>
        <v>130.05695698203252</v>
      </c>
      <c r="P158" s="26">
        <f t="shared" ref="P158" si="89">M158/SQRT((COUNT(C156:C158)+COUNT(G156:G158)/2))</f>
        <v>1.9304285137336671E-2</v>
      </c>
    </row>
    <row r="159" spans="2:16">
      <c r="B159" s="32" t="s">
        <v>59</v>
      </c>
      <c r="C159" s="30">
        <v>32.3489990234375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5"/>
    </row>
    <row r="160" spans="2:16">
      <c r="B160" s="32" t="s">
        <v>59</v>
      </c>
      <c r="C160" s="30"/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5"/>
    </row>
    <row r="161" spans="2:16" ht="15.75">
      <c r="B161" s="32" t="s">
        <v>59</v>
      </c>
      <c r="C161" s="30">
        <v>32.587001800537109</v>
      </c>
      <c r="D161" s="4">
        <f t="shared" ref="D161" si="90">STDEV(C159:C161)</f>
        <v>0.16829337762836413</v>
      </c>
      <c r="E161" s="1">
        <f t="shared" ref="E161" si="91">AVERAGE(C159:C161)</f>
        <v>32.468000411987305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9.4096673329671212</v>
      </c>
      <c r="L161" s="1">
        <f t="shared" ref="L161" si="95">K161-$K$7</f>
        <v>3.8653338750203456</v>
      </c>
      <c r="M161" s="27">
        <f t="shared" ref="M161" si="96">SQRT((D161*D161)+(H161*H161))</f>
        <v>0.19156496756891317</v>
      </c>
      <c r="N161" s="14"/>
      <c r="O161" s="36">
        <f t="shared" ref="O161" si="97">POWER(2,-L161)</f>
        <v>6.8614919848624334E-2</v>
      </c>
      <c r="P161" s="26">
        <f t="shared" ref="P161" si="98">M161/SQRT((COUNT(C159:C161)+COUNT(G159:G161)/2))</f>
        <v>0.10239578227876207</v>
      </c>
    </row>
    <row r="162" spans="2:16">
      <c r="B162" s="32" t="s">
        <v>60</v>
      </c>
      <c r="C162" s="30">
        <v>16.297000885009766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5"/>
    </row>
    <row r="163" spans="2:16">
      <c r="B163" s="32" t="s">
        <v>60</v>
      </c>
      <c r="C163" s="30">
        <v>16.242000579833984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5"/>
    </row>
    <row r="164" spans="2:16" ht="15.75">
      <c r="B164" s="32" t="s">
        <v>60</v>
      </c>
      <c r="C164" s="30">
        <v>16.149999618530273</v>
      </c>
      <c r="D164" s="4">
        <f t="shared" ref="D164" si="99">STDEV(C162:C164)</f>
        <v>7.4272676443865343E-2</v>
      </c>
      <c r="E164" s="1">
        <f t="shared" ref="E164" si="100">AVERAGE(C162:C164)</f>
        <v>16.22966702779134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-0.43566576639811316</v>
      </c>
      <c r="L164" s="1">
        <f t="shared" ref="L164" si="104">K164-$K$7</f>
        <v>-5.9799992243448887</v>
      </c>
      <c r="M164" s="27">
        <f t="shared" ref="M164" si="105">SQRT((D164*D164)+(H164*H164))</f>
        <v>7.6136396155028693E-2</v>
      </c>
      <c r="N164" s="14"/>
      <c r="O164" s="36">
        <f t="shared" ref="O164" si="106">POWER(2,-L164)</f>
        <v>63.118859152143351</v>
      </c>
      <c r="P164" s="26">
        <f t="shared" ref="P164" si="107">M164/SQRT((COUNT(C162:C164)+COUNT(G162:G164)/2))</f>
        <v>3.5891041344217452E-2</v>
      </c>
    </row>
    <row r="165" spans="2:16">
      <c r="B165" s="32" t="s">
        <v>61</v>
      </c>
      <c r="C165" s="30"/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5"/>
    </row>
    <row r="166" spans="2:16">
      <c r="B166" s="32" t="s">
        <v>61</v>
      </c>
      <c r="C166" s="30">
        <v>24.673000335693359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5"/>
    </row>
    <row r="167" spans="2:16" ht="15.75">
      <c r="B167" s="32" t="s">
        <v>61</v>
      </c>
      <c r="C167" s="30">
        <v>24.701999664306641</v>
      </c>
      <c r="D167" s="4">
        <f t="shared" ref="D167" si="108">STDEV(C165:C167)</f>
        <v>2.0505621912308251E-2</v>
      </c>
      <c r="E167" s="1">
        <f t="shared" ref="E167" si="109">AVERAGE(C165:C167)</f>
        <v>24.6875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6.778166453043621</v>
      </c>
      <c r="L167" s="1">
        <f t="shared" ref="L167" si="113">K167-$K$7</f>
        <v>1.2338329950968454</v>
      </c>
      <c r="M167" s="27">
        <f t="shared" ref="M167" si="114">SQRT((D167*D167)+(H167*H167))</f>
        <v>4.6549480464873873E-2</v>
      </c>
      <c r="N167" s="14"/>
      <c r="O167" s="36">
        <f t="shared" ref="O167" si="115">POWER(2,-L167)</f>
        <v>0.42518629631444921</v>
      </c>
      <c r="P167" s="26">
        <f t="shared" ref="P167" si="116">M167/SQRT((COUNT(C165:C167)+COUNT(G165:G167)/2))</f>
        <v>2.4881743918840658E-2</v>
      </c>
    </row>
    <row r="168" spans="2:16">
      <c r="B168" s="32" t="s">
        <v>62</v>
      </c>
      <c r="C168" s="30">
        <v>16.635000228881836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5"/>
    </row>
    <row r="169" spans="2:16">
      <c r="B169" s="32" t="s">
        <v>62</v>
      </c>
      <c r="C169" s="30">
        <v>16.718999862670898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5"/>
    </row>
    <row r="170" spans="2:16" ht="15.75">
      <c r="B170" s="32" t="s">
        <v>62</v>
      </c>
      <c r="C170" s="30">
        <v>16.687999725341797</v>
      </c>
      <c r="D170" s="4">
        <f t="shared" ref="D170" si="117">STDEV(C168:C170)</f>
        <v>4.2477236288254401E-2</v>
      </c>
      <c r="E170" s="1">
        <f t="shared" ref="E170" si="118">AVERAGE(C168:C170)</f>
        <v>16.680666605631512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-0.18466695149739465</v>
      </c>
      <c r="L170" s="1">
        <f t="shared" ref="L170" si="122">K170-$K$7</f>
        <v>-5.7290004094441702</v>
      </c>
      <c r="M170" s="27">
        <f t="shared" ref="M170" si="123">SQRT((D170*D170)+(H170*H170))</f>
        <v>4.5460590277801242E-2</v>
      </c>
      <c r="N170" s="14"/>
      <c r="O170" s="36">
        <f t="shared" ref="O170" si="124">POWER(2,-L170)</f>
        <v>53.039688940162101</v>
      </c>
      <c r="P170" s="26">
        <f t="shared" ref="P170" si="125">M170/SQRT((COUNT(C168:C170)+COUNT(G168:G170)/2))</f>
        <v>2.1430327774784329E-2</v>
      </c>
    </row>
    <row r="171" spans="2:16">
      <c r="B171" s="32" t="s">
        <v>63</v>
      </c>
      <c r="C171" s="30">
        <v>27.933000564575195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5"/>
    </row>
    <row r="172" spans="2:16">
      <c r="B172" s="32" t="s">
        <v>63</v>
      </c>
      <c r="C172" s="30">
        <v>27.73900032043457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5"/>
    </row>
    <row r="173" spans="2:16" ht="15.75">
      <c r="B173" s="32" t="s">
        <v>63</v>
      </c>
      <c r="C173" s="30">
        <v>28.326999664306641</v>
      </c>
      <c r="D173" s="4">
        <f t="shared" ref="D173" si="126">STDEV(C171:C173)</f>
        <v>0.2996149233347537</v>
      </c>
      <c r="E173" s="1">
        <f t="shared" ref="E173" si="127">AVERAGE(C171:C173)</f>
        <v>27.999666849772137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10.228999455769859</v>
      </c>
      <c r="L173" s="1">
        <f t="shared" ref="L173" si="131">K173-$K$7</f>
        <v>4.6846659978230836</v>
      </c>
      <c r="M173" s="27">
        <f t="shared" ref="M173" si="132">SQRT((D173*D173)+(H173*H173))</f>
        <v>0.30132282283787698</v>
      </c>
      <c r="N173" s="14"/>
      <c r="O173" s="36">
        <f t="shared" ref="O173" si="133">POWER(2,-L173)</f>
        <v>3.8884365346728213E-2</v>
      </c>
      <c r="P173" s="26">
        <f t="shared" ref="P173" si="134">M173/SQRT((COUNT(C171:C173)+COUNT(G171:G173)/2))</f>
        <v>0.14204494090329034</v>
      </c>
    </row>
    <row r="174" spans="2:16">
      <c r="B174" s="32" t="s">
        <v>64</v>
      </c>
      <c r="C174" s="30">
        <v>15.39799976348877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5"/>
    </row>
    <row r="175" spans="2:16">
      <c r="B175" s="32" t="s">
        <v>64</v>
      </c>
      <c r="C175" s="30">
        <v>15.383000373840332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5"/>
    </row>
    <row r="176" spans="2:16" ht="15.75">
      <c r="B176" s="32" t="s">
        <v>64</v>
      </c>
      <c r="C176" s="30">
        <v>15.33899974822998</v>
      </c>
      <c r="D176" s="4">
        <f t="shared" ref="D176" si="135">STDEV(C174:C176)</f>
        <v>3.066495976535575E-2</v>
      </c>
      <c r="E176" s="1">
        <f t="shared" ref="E176" si="136">AVERAGE(C174:C176)</f>
        <v>15.373333295186361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-1.3523333867390956</v>
      </c>
      <c r="L176" s="1">
        <f t="shared" ref="L176" si="140">K176-$K$7</f>
        <v>-6.8966668446858712</v>
      </c>
      <c r="M176" s="27">
        <f t="shared" ref="M176" si="141">SQRT((D176*D176)+(H176*H176))</f>
        <v>6.5120304306777121E-2</v>
      </c>
      <c r="N176" s="14"/>
      <c r="O176" s="36">
        <f t="shared" ref="O176" si="142">POWER(2,-L176)</f>
        <v>119.15261836318712</v>
      </c>
      <c r="P176" s="26">
        <f t="shared" ref="P176" si="143">M176/SQRT((COUNT(C174:C176)+COUNT(G174:G176)/2))</f>
        <v>3.0698005845502429E-2</v>
      </c>
    </row>
    <row r="177" spans="2:16">
      <c r="B177" s="32" t="s">
        <v>65</v>
      </c>
      <c r="C177" s="30">
        <v>19.194000244140625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5"/>
    </row>
    <row r="178" spans="2:16">
      <c r="B178" s="32" t="s">
        <v>65</v>
      </c>
      <c r="C178" s="30">
        <v>19.221000671386719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5"/>
    </row>
    <row r="179" spans="2:16" ht="15.75">
      <c r="B179" s="32" t="s">
        <v>65</v>
      </c>
      <c r="C179" s="30">
        <v>19.263999938964844</v>
      </c>
      <c r="D179" s="4">
        <f t="shared" ref="D179" si="144">STDEV(C177:C179)</f>
        <v>3.530325140646999E-2</v>
      </c>
      <c r="E179" s="1">
        <f t="shared" ref="E179" si="145">AVERAGE(C177:C179)</f>
        <v>19.226333618164063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1.2300001780192069</v>
      </c>
      <c r="L179" s="1">
        <f t="shared" ref="L179" si="149">K179-$K$7</f>
        <v>-4.3143332799275687</v>
      </c>
      <c r="M179" s="27">
        <f t="shared" ref="M179" si="150">SQRT((D179*D179)+(H179*H179))</f>
        <v>4.6115645456626449E-2</v>
      </c>
      <c r="N179" s="14"/>
      <c r="O179" s="36">
        <f t="shared" ref="O179" si="151">POWER(2,-L179)</f>
        <v>19.894990153943922</v>
      </c>
      <c r="P179" s="26">
        <f t="shared" ref="P179" si="152">M179/SQRT((COUNT(C177:C179)+COUNT(G177:G179)/2))</f>
        <v>2.1739123747450111E-2</v>
      </c>
    </row>
    <row r="180" spans="2:16">
      <c r="B180" s="32" t="s">
        <v>66</v>
      </c>
      <c r="C180" s="30">
        <v>16.089000701904297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5"/>
    </row>
    <row r="181" spans="2:16">
      <c r="B181" s="32" t="s">
        <v>66</v>
      </c>
      <c r="C181" s="30">
        <v>16.068000793457031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5"/>
    </row>
    <row r="182" spans="2:16" ht="15.75">
      <c r="B182" s="32" t="s">
        <v>66</v>
      </c>
      <c r="C182" s="30">
        <v>16.222000122070313</v>
      </c>
      <c r="D182" s="4">
        <f t="shared" ref="D182" si="153">STDEV(C180:C182)</f>
        <v>8.3512110032648648E-2</v>
      </c>
      <c r="E182" s="1">
        <f t="shared" ref="E182" si="154">AVERAGE(C180:C182)</f>
        <v>16.126333872477215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-0.48616631825764856</v>
      </c>
      <c r="L182" s="1">
        <f t="shared" ref="L182" si="158">K182-$K$7</f>
        <v>-6.0304997762044241</v>
      </c>
      <c r="M182" s="27">
        <f t="shared" ref="M182" si="159">SQRT((D182*D182)+(H182*H182))</f>
        <v>8.4183086055943393E-2</v>
      </c>
      <c r="N182" s="14"/>
      <c r="O182" s="36">
        <f t="shared" ref="O182" si="160">POWER(2,-L182)</f>
        <v>65.367416603732295</v>
      </c>
      <c r="P182" s="26">
        <f t="shared" ref="P182" si="161">M182/SQRT((COUNT(C180:C182)+COUNT(G180:G182)/2))</f>
        <v>4.2091543027971697E-2</v>
      </c>
    </row>
    <row r="183" spans="2:16">
      <c r="B183" s="32" t="s">
        <v>67</v>
      </c>
      <c r="C183" s="30"/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5"/>
    </row>
    <row r="184" spans="2:16">
      <c r="B184" s="32" t="s">
        <v>67</v>
      </c>
      <c r="C184" s="30">
        <v>29.343999862670898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5"/>
    </row>
    <row r="185" spans="2:16" ht="15.75">
      <c r="B185" s="32" t="s">
        <v>67</v>
      </c>
      <c r="C185" s="30">
        <v>29.444000244140625</v>
      </c>
      <c r="D185" s="4">
        <f t="shared" ref="D185" si="162">STDEV(C183:C185)</f>
        <v>7.0710947858485224E-2</v>
      </c>
      <c r="E185" s="1">
        <f t="shared" ref="E185" si="163">AVERAGE(C183:C185)</f>
        <v>29.394000053405762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10.701666196187336</v>
      </c>
      <c r="L185" s="1">
        <f t="shared" ref="L185" si="167">K185-$K$7</f>
        <v>5.1573327382405605</v>
      </c>
      <c r="M185" s="27">
        <f t="shared" ref="M185" si="168">SQRT((D185*D185)+(H185*H185))</f>
        <v>9.0996555557045347E-2</v>
      </c>
      <c r="N185" s="14"/>
      <c r="O185" s="36">
        <f t="shared" ref="O185" si="169">POWER(2,-L185)</f>
        <v>2.8021291509455749E-2</v>
      </c>
      <c r="P185" s="26">
        <f t="shared" ref="P185" si="170">M185/SQRT((COUNT(C183:C185)+COUNT(G183:G185)/2))</f>
        <v>4.8639704895857727E-2</v>
      </c>
    </row>
    <row r="186" spans="2:16">
      <c r="B186" s="32" t="s">
        <v>68</v>
      </c>
      <c r="C186" s="30"/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5"/>
    </row>
    <row r="187" spans="2:16">
      <c r="B187" s="32" t="s">
        <v>68</v>
      </c>
      <c r="C187" s="30">
        <v>16.917999267578125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5"/>
    </row>
    <row r="188" spans="2:16" ht="15.75">
      <c r="B188" s="32" t="s">
        <v>68</v>
      </c>
      <c r="C188" s="30">
        <v>16.743000030517578</v>
      </c>
      <c r="D188" s="4">
        <f t="shared" ref="D188" si="171">STDEV(C186:C188)</f>
        <v>0.12374314722798488</v>
      </c>
      <c r="E188" s="1">
        <f t="shared" ref="E188" si="172">AVERAGE(C186:C188)</f>
        <v>16.830499649047852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-0.32950019836425781</v>
      </c>
      <c r="L188" s="1">
        <f t="shared" ref="L188" si="176">K188-$K$7</f>
        <v>-5.8738336563110334</v>
      </c>
      <c r="M188" s="27">
        <f t="shared" ref="M188" si="177">SQRT((D188*D188)+(H188*H188))</f>
        <v>0.12573137440580776</v>
      </c>
      <c r="N188" s="14"/>
      <c r="O188" s="36">
        <f t="shared" ref="O188" si="178">POWER(2,-L188)</f>
        <v>58.640831542892919</v>
      </c>
      <c r="P188" s="26">
        <f t="shared" ref="P188" si="179">M188/SQRT((COUNT(C186:C188)+COUNT(G186:G188)/2))</f>
        <v>6.7206246542104386E-2</v>
      </c>
    </row>
    <row r="189" spans="2:16">
      <c r="B189" s="32" t="s">
        <v>69</v>
      </c>
      <c r="C189" s="30">
        <v>24.773000717163086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5"/>
    </row>
    <row r="190" spans="2:16">
      <c r="B190" s="32" t="s">
        <v>69</v>
      </c>
      <c r="C190" s="30">
        <v>24.951999664306641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5"/>
    </row>
    <row r="191" spans="2:16" ht="15.75">
      <c r="B191" s="32" t="s">
        <v>69</v>
      </c>
      <c r="C191" s="30">
        <v>24.926000595092773</v>
      </c>
      <c r="D191" s="4">
        <f t="shared" ref="D191" si="180">STDEV(C189:C191)</f>
        <v>9.6717403919001591E-2</v>
      </c>
      <c r="E191" s="1">
        <f t="shared" ref="E191" si="181">AVERAGE(C189:C191)</f>
        <v>24.8836669921875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6.7873338063557931</v>
      </c>
      <c r="L191" s="1">
        <f t="shared" ref="L191" si="185">K191-$K$7</f>
        <v>1.2430003484090175</v>
      </c>
      <c r="M191" s="27">
        <f t="shared" ref="M191" si="186">SQRT((D191*D191)+(H191*H191))</f>
        <v>9.6832806201749902E-2</v>
      </c>
      <c r="N191" s="14"/>
      <c r="O191" s="36">
        <f t="shared" ref="O191" si="187">POWER(2,-L191)</f>
        <v>0.42249309017470049</v>
      </c>
      <c r="P191" s="26">
        <f t="shared" ref="P191" si="188">M191/SQRT((COUNT(C189:C191)+COUNT(G189:G191)/2))</f>
        <v>4.5647422604386756E-2</v>
      </c>
    </row>
    <row r="192" spans="2:16">
      <c r="B192" s="32" t="s">
        <v>70</v>
      </c>
      <c r="C192" s="30">
        <v>15.642000198364258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5"/>
    </row>
    <row r="193" spans="2:16">
      <c r="B193" s="32" t="s">
        <v>70</v>
      </c>
      <c r="C193" s="30">
        <v>15.640000343322754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5"/>
    </row>
    <row r="194" spans="2:16" ht="15.75">
      <c r="B194" s="32" t="s">
        <v>70</v>
      </c>
      <c r="C194" s="30">
        <v>15.642999649047852</v>
      </c>
      <c r="D194" s="4">
        <f t="shared" ref="D194" si="189">STDEV(C192:C194)</f>
        <v>1.52720641960892E-3</v>
      </c>
      <c r="E194" s="1">
        <f t="shared" ref="E194" si="190">AVERAGE(C192:C194)</f>
        <v>15.641666730244955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-1.254666328430174</v>
      </c>
      <c r="L194" s="1">
        <f t="shared" ref="L194" si="194">K194-$K$7</f>
        <v>-6.7989997863769496</v>
      </c>
      <c r="M194" s="27">
        <f t="shared" ref="M194" si="195">SQRT((D194*D194)+(H194*H194))</f>
        <v>1.8990879026326197E-2</v>
      </c>
      <c r="N194" s="14"/>
      <c r="O194" s="36">
        <f t="shared" ref="O194" si="196">POWER(2,-L194)</f>
        <v>111.35324465838444</v>
      </c>
      <c r="P194" s="26">
        <f t="shared" ref="P194" si="197">M194/SQRT((COUNT(C192:C194)+COUNT(G192:G194)/2))</f>
        <v>8.9523862268057561E-3</v>
      </c>
    </row>
    <row r="195" spans="2:16">
      <c r="B195" s="32" t="s">
        <v>71</v>
      </c>
      <c r="C195" s="30">
        <v>25.572999954223633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5"/>
    </row>
    <row r="196" spans="2:16">
      <c r="B196" s="32" t="s">
        <v>71</v>
      </c>
      <c r="C196" s="30">
        <v>25.434000015258789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5"/>
    </row>
    <row r="197" spans="2:16" ht="15.75">
      <c r="B197" s="32" t="s">
        <v>71</v>
      </c>
      <c r="C197" s="30">
        <v>25.461999893188477</v>
      </c>
      <c r="D197" s="4">
        <f t="shared" ref="D197" si="198">STDEV(C195:C197)</f>
        <v>7.3514159346024524E-2</v>
      </c>
      <c r="E197" s="1">
        <f t="shared" ref="E197" si="199">AVERAGE(C195:C197)</f>
        <v>25.489666620890301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7.6880003611246757</v>
      </c>
      <c r="L197" s="1">
        <f t="shared" ref="L197" si="203">K197-$K$7</f>
        <v>2.1436669031779001</v>
      </c>
      <c r="M197" s="27">
        <f t="shared" ref="M197" si="204">SQRT((D197*D197)+(H197*H197))</f>
        <v>0.14467382357818526</v>
      </c>
      <c r="N197" s="14"/>
      <c r="O197" s="36">
        <f t="shared" ref="O197" si="205">POWER(2,-L197)</f>
        <v>0.22630385988383975</v>
      </c>
      <c r="P197" s="26">
        <f t="shared" ref="P197" si="206">M197/SQRT((COUNT(C195:C197)+COUNT(G195:G197)/2))</f>
        <v>6.8199894474880687E-2</v>
      </c>
    </row>
    <row r="198" spans="2:16">
      <c r="B198" s="32" t="s">
        <v>72</v>
      </c>
      <c r="C198" s="30">
        <v>17.722999572753906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5"/>
    </row>
    <row r="199" spans="2:16">
      <c r="B199" s="32" t="s">
        <v>72</v>
      </c>
      <c r="C199" s="30">
        <v>17.707000732421875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5"/>
    </row>
    <row r="200" spans="2:16" ht="15.75">
      <c r="B200" s="32" t="s">
        <v>72</v>
      </c>
      <c r="C200" s="30">
        <v>17.672000885009766</v>
      </c>
      <c r="D200" s="4">
        <f t="shared" ref="D200" si="207">STDEV(C198:C200)</f>
        <v>2.6082619891622364E-2</v>
      </c>
      <c r="E200" s="1">
        <f t="shared" ref="E200" si="208">AVERAGE(C198:C200)</f>
        <v>17.700667063395183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-0.52483304341633996</v>
      </c>
      <c r="L200" s="1">
        <f t="shared" ref="L200" si="212">K200-$K$7</f>
        <v>-6.0691665013631155</v>
      </c>
      <c r="M200" s="27">
        <f t="shared" ref="M200" si="213">SQRT((D200*D200)+(H200*H200))</f>
        <v>2.6321253799115679E-2</v>
      </c>
      <c r="N200" s="14"/>
      <c r="O200" s="36">
        <f t="shared" ref="O200" si="214">POWER(2,-L200)</f>
        <v>67.143065495517902</v>
      </c>
      <c r="P200" s="26">
        <f t="shared" ref="P200" si="215">M200/SQRT((COUNT(C198:C200)+COUNT(G198:G200)/2))</f>
        <v>1.316062689955784E-2</v>
      </c>
    </row>
    <row r="201" spans="2:16">
      <c r="B201" s="32" t="s">
        <v>73</v>
      </c>
      <c r="C201" s="30">
        <v>25.96299934387207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5"/>
    </row>
    <row r="202" spans="2:16">
      <c r="B202" s="32" t="s">
        <v>73</v>
      </c>
      <c r="C202" s="30">
        <v>25.704000473022461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5"/>
    </row>
    <row r="203" spans="2:16" ht="15.75">
      <c r="B203" s="32" t="s">
        <v>73</v>
      </c>
      <c r="C203" s="30">
        <v>26.298999786376953</v>
      </c>
      <c r="D203" s="4">
        <f t="shared" ref="D203" si="216">STDEV(C201:C203)</f>
        <v>0.29832892790709131</v>
      </c>
      <c r="E203" s="1">
        <f t="shared" ref="E203" si="217">AVERAGE(C201:C203)</f>
        <v>25.988666534423828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7.051666259765625</v>
      </c>
      <c r="L203" s="1">
        <f t="shared" ref="L203" si="221">K203-$K$7</f>
        <v>1.5073328018188494</v>
      </c>
      <c r="M203" s="27">
        <f t="shared" ref="M203" si="222">SQRT((D203*D203)+(H203*H203))</f>
        <v>0.29894335803516053</v>
      </c>
      <c r="N203" s="14"/>
      <c r="O203" s="36">
        <f t="shared" ref="O203" si="223">POWER(2,-L203)</f>
        <v>0.35176094003177899</v>
      </c>
      <c r="P203" s="26">
        <f t="shared" ref="P203" si="224">M203/SQRT((COUNT(C201:C203)+COUNT(G201:G203)/2))</f>
        <v>0.14092325043822668</v>
      </c>
    </row>
    <row r="204" spans="2:16">
      <c r="B204" s="32" t="s">
        <v>74</v>
      </c>
      <c r="C204" s="30">
        <v>17.160999298095703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5"/>
    </row>
    <row r="205" spans="2:16">
      <c r="B205" s="32" t="s">
        <v>74</v>
      </c>
      <c r="C205" s="30">
        <v>17.132999420166016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5"/>
    </row>
    <row r="206" spans="2:16" ht="15.75">
      <c r="B206" s="32" t="s">
        <v>74</v>
      </c>
      <c r="C206" s="30">
        <v>17.209999084472656</v>
      </c>
      <c r="D206" s="4">
        <f t="shared" ref="D206" si="225">STDEV(C204:C206)</f>
        <v>3.8974180625126233E-2</v>
      </c>
      <c r="E206" s="1">
        <f t="shared" ref="E206" si="226">AVERAGE(C204:C206)</f>
        <v>17.167999267578125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-1.0000006357828788</v>
      </c>
      <c r="L206" s="1">
        <f t="shared" ref="L206" si="230">K206-$K$7</f>
        <v>-6.5443340937296544</v>
      </c>
      <c r="M206" s="27">
        <f t="shared" ref="M206" si="231">SQRT((D206*D206)+(H206*H206))</f>
        <v>4.6882750343143979E-2</v>
      </c>
      <c r="N206" s="14"/>
      <c r="O206" s="36">
        <f t="shared" ref="O206" si="232">POWER(2,-L206)</f>
        <v>93.334211717056789</v>
      </c>
      <c r="P206" s="26">
        <f t="shared" ref="P206" si="233">M206/SQRT((COUNT(C204:C206)+COUNT(G204:G206)/2))</f>
        <v>2.2100740458875365E-2</v>
      </c>
    </row>
    <row r="207" spans="2:16">
      <c r="B207" s="32" t="s">
        <v>75</v>
      </c>
      <c r="C207" s="30">
        <v>27.927999496459961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5"/>
    </row>
    <row r="208" spans="2:16">
      <c r="B208" s="32" t="s">
        <v>75</v>
      </c>
      <c r="C208" s="30">
        <v>27.930000305175781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5"/>
    </row>
    <row r="209" spans="2:16" ht="15.75">
      <c r="B209" s="32" t="s">
        <v>75</v>
      </c>
      <c r="C209" s="30">
        <v>28.193000793457031</v>
      </c>
      <c r="D209" s="4">
        <f t="shared" ref="D209" si="234">STDEV(C207:C209)</f>
        <v>0.15242426943776741</v>
      </c>
      <c r="E209" s="1">
        <f t="shared" ref="E209" si="235">AVERAGE(C207:C209)</f>
        <v>28.017000198364258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8.478666941324871</v>
      </c>
      <c r="L209" s="1">
        <f t="shared" ref="L209" si="239">K209-$K$7</f>
        <v>2.9343334833780954</v>
      </c>
      <c r="M209" s="27">
        <f t="shared" ref="M209" si="240">SQRT((D209*D209)+(H209*H209))</f>
        <v>0.16263283367613088</v>
      </c>
      <c r="N209" s="14"/>
      <c r="O209" s="36">
        <f t="shared" ref="O209" si="241">POWER(2,-L209)</f>
        <v>0.13082104206693818</v>
      </c>
      <c r="P209" s="26">
        <f t="shared" ref="P209" si="242">M209/SQRT((COUNT(C207:C209)+COUNT(G207:G209)/2))</f>
        <v>7.6665853023984043E-2</v>
      </c>
    </row>
    <row r="210" spans="2:16">
      <c r="B210" s="32" t="s">
        <v>76</v>
      </c>
      <c r="C210" s="30">
        <v>16.669000625610352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5"/>
    </row>
    <row r="211" spans="2:16">
      <c r="B211" s="32" t="s">
        <v>76</v>
      </c>
      <c r="C211" s="30">
        <v>16.378000259399414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5"/>
    </row>
    <row r="212" spans="2:16" ht="15.75">
      <c r="B212" s="32" t="s">
        <v>76</v>
      </c>
      <c r="C212" s="30">
        <v>16.52400016784668</v>
      </c>
      <c r="D212" s="4">
        <f t="shared" ref="D212" si="243">STDEV(C210:C212)</f>
        <v>0.14550046915907774</v>
      </c>
      <c r="E212" s="1">
        <f t="shared" ref="E212" si="244">AVERAGE(C210:C212)</f>
        <v>16.523667017618816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-1.2476660410563127</v>
      </c>
      <c r="L212" s="1">
        <f t="shared" ref="L212" si="248">K212-$K$7</f>
        <v>-6.7919994990030883</v>
      </c>
      <c r="M212" s="27">
        <f t="shared" ref="M212" si="249">SQRT((D212*D212)+(H212*H212))</f>
        <v>0.27449023447034732</v>
      </c>
      <c r="N212" s="14"/>
      <c r="O212" s="36">
        <f t="shared" ref="O212" si="250">POWER(2,-L212)</f>
        <v>110.81424190464658</v>
      </c>
      <c r="P212" s="26">
        <f t="shared" ref="P212" si="251">M212/SQRT((COUNT(C210:C212)+COUNT(G210:G212)/2))</f>
        <v>0.12939593744231201</v>
      </c>
    </row>
    <row r="213" spans="2:16">
      <c r="B213" s="32" t="s">
        <v>77</v>
      </c>
      <c r="C213" s="30"/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5"/>
    </row>
    <row r="214" spans="2:16">
      <c r="B214" s="32" t="s">
        <v>77</v>
      </c>
      <c r="C214" s="30">
        <v>26.495000839233398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5"/>
    </row>
    <row r="215" spans="2:16" ht="15.75">
      <c r="B215" s="32" t="s">
        <v>77</v>
      </c>
      <c r="C215" s="30">
        <v>26.080999374389648</v>
      </c>
      <c r="D215" s="4">
        <f t="shared" ref="D215" si="252">STDEV(C213:C215)</f>
        <v>0.2927432432121797</v>
      </c>
      <c r="E215" s="1">
        <f t="shared" ref="E215" si="253">AVERAGE(C213:C215)</f>
        <v>26.288000106811523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7.8763338724772147</v>
      </c>
      <c r="L215" s="1">
        <f t="shared" ref="L215" si="257">K215-$K$7</f>
        <v>2.3320004145304392</v>
      </c>
      <c r="M215" s="27">
        <f t="shared" ref="M215" si="258">SQRT((D215*D215)+(H215*H215))</f>
        <v>0.29320460272229976</v>
      </c>
      <c r="N215" s="14"/>
      <c r="O215" s="36">
        <f t="shared" ref="O215" si="259">POWER(2,-L215)</f>
        <v>0.19860854295770514</v>
      </c>
      <c r="P215" s="26">
        <f t="shared" ref="P215" si="260">M215/SQRT((COUNT(C213:C215)+COUNT(G213:G215)/2))</f>
        <v>0.15672445251600167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76" workbookViewId="0">
      <selection activeCell="O98" sqref="O98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19.589000701904297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19.607000350952148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19.583999633789063</v>
      </c>
      <c r="D7" s="4">
        <f>STDEV(C5:C8)</f>
        <v>1.2097045356582693E-2</v>
      </c>
      <c r="E7" s="1">
        <f>AVERAGE(C5:C8)</f>
        <v>19.593333562215168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5.5443334579467756</v>
      </c>
      <c r="L7" s="1">
        <f>K7-$K$7</f>
        <v>0</v>
      </c>
      <c r="M7" s="27">
        <f>SQRT((D7*D7)+(H7*H7))</f>
        <v>3.6295289650111133E-2</v>
      </c>
      <c r="N7" s="14"/>
      <c r="O7" s="36">
        <f>POWER(2,-L7)</f>
        <v>1</v>
      </c>
      <c r="P7" s="26">
        <f>M7/SQRT((COUNT(C5:C8)+COUNT(G5:G8)/2))</f>
        <v>1.710976362448233E-2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80</v>
      </c>
      <c r="C9" s="30">
        <v>29.850000381469727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5"/>
    </row>
    <row r="10" spans="2:16">
      <c r="B10" s="32" t="s">
        <v>80</v>
      </c>
      <c r="C10" s="30">
        <v>29.613000869750977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80</v>
      </c>
      <c r="C11" s="30"/>
      <c r="D11" s="4">
        <f>STDEV(C9:C11)</f>
        <v>0.16758396187422875</v>
      </c>
      <c r="E11" s="1">
        <f>AVERAGE(C9:C11)</f>
        <v>29.731500625610352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10.059167861938477</v>
      </c>
      <c r="L11" s="1">
        <f>K11-$K$7</f>
        <v>4.514834403991701</v>
      </c>
      <c r="M11" s="27">
        <f>SQRT((D11*D11)+(H11*H11))</f>
        <v>0.17314938840194297</v>
      </c>
      <c r="N11" s="14"/>
      <c r="O11" s="36">
        <f>POWER(2,-L11)</f>
        <v>4.3742078832773382E-2</v>
      </c>
      <c r="P11" s="26">
        <f>M11/SQRT((COUNT(C9:C11)+COUNT(G9:G11)/2))</f>
        <v>9.2552241161360016E-2</v>
      </c>
    </row>
    <row r="12" spans="2:16">
      <c r="B12" s="32" t="s">
        <v>81</v>
      </c>
      <c r="C12" s="30">
        <v>29.916000366210938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5"/>
    </row>
    <row r="13" spans="2:16">
      <c r="B13" s="32" t="s">
        <v>81</v>
      </c>
      <c r="C13" s="30">
        <v>30.454000473022461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81</v>
      </c>
      <c r="C14" s="30"/>
      <c r="D14" s="4">
        <f>STDEV(C12:C14)</f>
        <v>0.38042352380551508</v>
      </c>
      <c r="E14" s="1">
        <f>AVERAGE(C12:C14)</f>
        <v>30.185000419616699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9.8576676050821952</v>
      </c>
      <c r="L14" s="1">
        <f>K14-$K$7</f>
        <v>4.3133341471354196</v>
      </c>
      <c r="M14" s="27">
        <f>SQRT((D14*D14)+(H14*H14))</f>
        <v>0.3806631010148987</v>
      </c>
      <c r="N14" s="14"/>
      <c r="O14" s="36">
        <f>POWER(2,-L14)</f>
        <v>5.0298732404494957E-2</v>
      </c>
      <c r="P14" s="26">
        <f>M14/SQRT((COUNT(C12:C14)+COUNT(G12:G14)/2))</f>
        <v>0.20347298625495297</v>
      </c>
    </row>
    <row r="15" spans="2:16">
      <c r="B15" s="32" t="s">
        <v>82</v>
      </c>
      <c r="C15" s="30">
        <v>28.715000152587891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5"/>
    </row>
    <row r="16" spans="2:16">
      <c r="B16" s="32" t="s">
        <v>82</v>
      </c>
      <c r="C16" s="30"/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82</v>
      </c>
      <c r="C17" s="30">
        <v>28.611000061035156</v>
      </c>
      <c r="D17" s="4">
        <f>STDEV(C15:C17)</f>
        <v>7.3539169980960259E-2</v>
      </c>
      <c r="E17" s="1">
        <f>AVERAGE(C15:C17)</f>
        <v>28.663000106811523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8.61199951171875</v>
      </c>
      <c r="L17" s="1">
        <f>K17-$K$7</f>
        <v>3.0676660537719744</v>
      </c>
      <c r="M17" s="27">
        <f>SQRT((D17*D17)+(H17*H17))</f>
        <v>8.8774894898630552E-2</v>
      </c>
      <c r="N17" s="14"/>
      <c r="O17" s="36">
        <f>POWER(2,-L17)</f>
        <v>0.11927254910385381</v>
      </c>
      <c r="P17" s="26">
        <f>M17/SQRT((COUNT(C15:C17)+COUNT(G15:G17)/2))</f>
        <v>4.7452177322505902E-2</v>
      </c>
    </row>
    <row r="18" spans="2:16">
      <c r="B18" s="32" t="s">
        <v>83</v>
      </c>
      <c r="C18" s="30">
        <v>27.357999801635742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5"/>
    </row>
    <row r="19" spans="2:16">
      <c r="B19" s="32" t="s">
        <v>83</v>
      </c>
      <c r="C19" s="30">
        <v>27.041999816894531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83</v>
      </c>
      <c r="C20" s="30">
        <v>27.298999786376953</v>
      </c>
      <c r="D20" s="4">
        <f>STDEV(C18:C20)</f>
        <v>0.16802082037203439</v>
      </c>
      <c r="E20" s="1">
        <f>AVERAGE(C18:C20)</f>
        <v>27.232999801635742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8.9537558016357401</v>
      </c>
      <c r="L20" s="1">
        <f>K20-$K$7</f>
        <v>3.4094223436889646</v>
      </c>
      <c r="M20" s="27">
        <f>SQRT((D20*D20)+(H20*H20))</f>
        <v>0.18072774592046334</v>
      </c>
      <c r="N20" s="14"/>
      <c r="O20" s="36">
        <f>POWER(2,-L20)</f>
        <v>9.4115598134716219E-2</v>
      </c>
      <c r="P20" s="26">
        <f>M20/SQRT((COUNT(C18:C20)+COUNT(G18:G20)/2))</f>
        <v>8.5195876459279354E-2</v>
      </c>
    </row>
    <row r="21" spans="2:16">
      <c r="B21" s="32" t="s">
        <v>84</v>
      </c>
      <c r="C21" s="30">
        <v>27.562999725341797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5"/>
    </row>
    <row r="22" spans="2:16">
      <c r="B22" s="32" t="s">
        <v>84</v>
      </c>
      <c r="C22" s="30">
        <v>28.121999740600586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84</v>
      </c>
      <c r="C23" s="30">
        <v>27.302999496459961</v>
      </c>
      <c r="D23" s="4">
        <f>STDEV(C21:C23)</f>
        <v>0.41849781679644338</v>
      </c>
      <c r="E23" s="1">
        <f>AVERAGE(C21:C23)</f>
        <v>27.662666320800781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8.7486661275227853</v>
      </c>
      <c r="L23" s="1">
        <f>K23-$K$7</f>
        <v>3.2043326695760097</v>
      </c>
      <c r="M23" s="27">
        <f>SQRT((D23*D23)+(H23*H23))</f>
        <v>0.42075101715522639</v>
      </c>
      <c r="N23" s="14"/>
      <c r="O23" s="36">
        <f>POWER(2,-L23)</f>
        <v>0.10849250838886339</v>
      </c>
      <c r="P23" s="26">
        <f>M23/SQRT((COUNT(C21:C23)+COUNT(G21:G23)/2))</f>
        <v>0.19834393161439867</v>
      </c>
    </row>
    <row r="24" spans="2:16">
      <c r="B24" s="32" t="s">
        <v>85</v>
      </c>
      <c r="C24" s="30">
        <v>29.488000869750977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5"/>
    </row>
    <row r="25" spans="2:16">
      <c r="B25" s="32" t="s">
        <v>85</v>
      </c>
      <c r="C25" s="30">
        <v>29.812000274658203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85</v>
      </c>
      <c r="C26" s="30">
        <v>29.642999649047852</v>
      </c>
      <c r="D26" s="4">
        <f>STDEV(C24:C26)</f>
        <v>0.16205011952091064</v>
      </c>
      <c r="E26" s="1">
        <f>AVERAGE(C24:C26)</f>
        <v>29.647666931152344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10.322000503540039</v>
      </c>
      <c r="L26" s="1">
        <f>K26-$K$7</f>
        <v>4.7776670455932635</v>
      </c>
      <c r="M26" s="27">
        <f>SQRT((D26*D26)+(H26*H26))</f>
        <v>0.16321938049070916</v>
      </c>
      <c r="N26" s="14"/>
      <c r="O26" s="36">
        <f>POWER(2,-L26)</f>
        <v>3.6456830576061854E-2</v>
      </c>
      <c r="P26" s="26">
        <f>M26/SQRT((COUNT(C24:C26)+COUNT(G24:G26)/2))</f>
        <v>7.6942353844031822E-2</v>
      </c>
    </row>
    <row r="27" spans="2:16">
      <c r="B27" s="32" t="s">
        <v>86</v>
      </c>
      <c r="C27" s="30">
        <v>28.027999877929688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5"/>
    </row>
    <row r="28" spans="2:16">
      <c r="B28" s="32" t="s">
        <v>86</v>
      </c>
      <c r="C28" s="30">
        <v>28.482999801635742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86</v>
      </c>
      <c r="C29" s="30">
        <v>27.634000778198242</v>
      </c>
      <c r="D29" s="4">
        <f>STDEV(C27:C29)</f>
        <v>0.42486459861919124</v>
      </c>
      <c r="E29" s="1">
        <f>AVERAGE(C27:C29)</f>
        <v>28.048333485921223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8.2300001780192034</v>
      </c>
      <c r="L29" s="1">
        <f>K29-$K$7</f>
        <v>2.6856667200724278</v>
      </c>
      <c r="M29" s="27">
        <f>SQRT((D29*D29)+(H29*H29))</f>
        <v>0.42568446492352474</v>
      </c>
      <c r="N29" s="14"/>
      <c r="O29" s="36">
        <f>POWER(2,-L29)</f>
        <v>0.15542961057768731</v>
      </c>
      <c r="P29" s="26">
        <f>M29/SQRT((COUNT(C27:C29)+COUNT(G27:G29)/2))</f>
        <v>0.20066958119546094</v>
      </c>
    </row>
    <row r="30" spans="2:16">
      <c r="B30" s="32" t="s">
        <v>87</v>
      </c>
      <c r="C30" s="30">
        <v>28.454000473022461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5"/>
    </row>
    <row r="31" spans="2:16">
      <c r="B31" s="32" t="s">
        <v>87</v>
      </c>
      <c r="C31" s="30">
        <v>28.586000442504883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87</v>
      </c>
      <c r="C32" s="30">
        <v>28.379999160766602</v>
      </c>
      <c r="D32" s="4">
        <f>STDEV(C30:C32)</f>
        <v>0.10435253889002433</v>
      </c>
      <c r="E32" s="1">
        <f>AVERAGE(C30:C32)</f>
        <v>28.473333358764648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10.237666447957356</v>
      </c>
      <c r="L32" s="1">
        <f>K32-$K$7</f>
        <v>4.69333299001058</v>
      </c>
      <c r="M32" s="27">
        <f>SQRT((D32*D32)+(H32*H32))</f>
        <v>0.10441161577041366</v>
      </c>
      <c r="N32" s="14"/>
      <c r="O32" s="36">
        <f>POWER(2,-L32)</f>
        <v>3.865146774205723E-2</v>
      </c>
      <c r="P32" s="26">
        <f>M32/SQRT((COUNT(C30:C32)+COUNT(G30:G32)/2))</f>
        <v>4.9220107697269186E-2</v>
      </c>
    </row>
    <row r="33" spans="2:16">
      <c r="B33" s="32" t="s">
        <v>88</v>
      </c>
      <c r="C33" s="30">
        <v>26.742000579833984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5"/>
    </row>
    <row r="34" spans="2:16">
      <c r="B34" s="32" t="s">
        <v>88</v>
      </c>
      <c r="C34" s="30">
        <v>27.13800048828125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88</v>
      </c>
      <c r="C35" s="30">
        <v>27.173999786376953</v>
      </c>
      <c r="D35" s="4">
        <f>STDEV(C33:C35)</f>
        <v>0.23969953115199796</v>
      </c>
      <c r="E35" s="1">
        <f>AVERAGE(C33:C35)</f>
        <v>27.01800028483073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9.2370007832845076</v>
      </c>
      <c r="L35" s="1">
        <f>K35-$K$7</f>
        <v>3.692667325337732</v>
      </c>
      <c r="M35" s="27">
        <f>SQRT((D35*D35)+(H35*H35))</f>
        <v>0.25134597311869561</v>
      </c>
      <c r="N35" s="14"/>
      <c r="O35" s="36">
        <f>POWER(2,-L35)</f>
        <v>7.7338611566059035E-2</v>
      </c>
      <c r="P35" s="26">
        <f>M35/SQRT((COUNT(C33:C35)+COUNT(G33:G35)/2))</f>
        <v>0.11848562801077425</v>
      </c>
    </row>
    <row r="36" spans="2:16">
      <c r="B36" s="32" t="s">
        <v>89</v>
      </c>
      <c r="C36" s="30">
        <v>26.544000625610352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5"/>
    </row>
    <row r="37" spans="2:16">
      <c r="B37" s="32" t="s">
        <v>89</v>
      </c>
      <c r="C37" s="30">
        <v>26.47599983215332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89</v>
      </c>
      <c r="C38" s="30">
        <v>26.493000030517578</v>
      </c>
      <c r="D38" s="4">
        <f>STDEV(C36:C38)</f>
        <v>3.5388734919055254E-2</v>
      </c>
      <c r="E38" s="1">
        <f>AVERAGE(C36:C38)</f>
        <v>26.50433349609375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8.6716670989990234</v>
      </c>
      <c r="L38" s="1">
        <f>K38-$K$7</f>
        <v>3.1273336410522479</v>
      </c>
      <c r="M38" s="27">
        <f>SQRT((D38*D38)+(H38*H38))</f>
        <v>0.17105760219276153</v>
      </c>
      <c r="N38" s="14"/>
      <c r="O38" s="36">
        <f>POWER(2,-L38)</f>
        <v>0.11444024202192685</v>
      </c>
      <c r="P38" s="26">
        <f>M38/SQRT((COUNT(C36:C38)+COUNT(G36:G38)/2))</f>
        <v>8.0637326989341687E-2</v>
      </c>
    </row>
    <row r="39" spans="2:16">
      <c r="B39" s="32" t="s">
        <v>90</v>
      </c>
      <c r="C39" s="30">
        <v>25.944999694824219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5"/>
    </row>
    <row r="40" spans="2:16">
      <c r="B40" s="32" t="s">
        <v>90</v>
      </c>
      <c r="C40" s="30">
        <v>26.382999420166016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90</v>
      </c>
      <c r="C41" s="30">
        <v>26.097000122070313</v>
      </c>
      <c r="D41" s="4">
        <f>STDEV(C39:C41)</f>
        <v>0.22238985580646412</v>
      </c>
      <c r="E41" s="1">
        <f>AVERAGE(C39:C41)</f>
        <v>26.141666412353516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7.1806666056315116</v>
      </c>
      <c r="L41" s="1">
        <f>K41-$K$7</f>
        <v>1.636333147684736</v>
      </c>
      <c r="M41" s="27">
        <f>SQRT((D41*D41)+(H41*H41))</f>
        <v>0.23625029308841627</v>
      </c>
      <c r="N41" s="14"/>
      <c r="O41" s="36">
        <f>POWER(2,-L41)</f>
        <v>0.3216730223921288</v>
      </c>
      <c r="P41" s="26">
        <f>M41/SQRT((COUNT(C39:C41)+COUNT(G39:G41)/2))</f>
        <v>0.11136945620008566</v>
      </c>
    </row>
    <row r="42" spans="2:16">
      <c r="B42" s="32" t="s">
        <v>91</v>
      </c>
      <c r="C42" s="30">
        <v>27.187000274658203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5"/>
    </row>
    <row r="43" spans="2:16">
      <c r="B43" s="32" t="s">
        <v>91</v>
      </c>
      <c r="C43" s="30">
        <v>27.313999176025391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91</v>
      </c>
      <c r="C44" s="30">
        <v>27.285999298095703</v>
      </c>
      <c r="D44" s="4">
        <f>STDEV(C42:C44)</f>
        <v>6.6725208572333813E-2</v>
      </c>
      <c r="E44" s="1">
        <f>AVERAGE(C42:C44)</f>
        <v>27.262332916259766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8.3209997812906913</v>
      </c>
      <c r="L44" s="1">
        <f>K44-$K$7</f>
        <v>2.7766663233439157</v>
      </c>
      <c r="M44" s="27">
        <f>SQRT((D44*D44)+(H44*H44))</f>
        <v>7.5614639861646057E-2</v>
      </c>
      <c r="N44" s="14"/>
      <c r="O44" s="36">
        <f>POWER(2,-L44)</f>
        <v>0.14592851019669145</v>
      </c>
      <c r="P44" s="26">
        <f>M44/SQRT((COUNT(C42:C44)+COUNT(G42:G44)/2))</f>
        <v>3.5645083068765702E-2</v>
      </c>
    </row>
    <row r="45" spans="2:16">
      <c r="B45" s="32" t="s">
        <v>92</v>
      </c>
      <c r="C45" s="30">
        <v>25.784000396728516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5"/>
    </row>
    <row r="46" spans="2:16">
      <c r="B46" s="32" t="s">
        <v>92</v>
      </c>
      <c r="C46" s="30">
        <v>25.819000244140625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92</v>
      </c>
      <c r="C47" s="30">
        <v>25.840000152587891</v>
      </c>
      <c r="D47" s="4">
        <f>STDEV(C45:C47)</f>
        <v>2.8290039854968044E-2</v>
      </c>
      <c r="E47" s="1">
        <f>AVERAGE(C45:C47)</f>
        <v>25.814333597819012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7.927000681559246</v>
      </c>
      <c r="L47" s="1">
        <f>K47-$K$7</f>
        <v>2.3826672236124704</v>
      </c>
      <c r="M47" s="27">
        <f>SQRT((D47*D47)+(H47*H47))</f>
        <v>3.2259293907759279E-2</v>
      </c>
      <c r="N47" s="14"/>
      <c r="O47" s="36">
        <f>POWER(2,-L47)</f>
        <v>0.19175455804279185</v>
      </c>
      <c r="P47" s="26">
        <f>M47/SQRT((COUNT(C45:C47)+COUNT(G45:G47)/2))</f>
        <v>1.5207176985644312E-2</v>
      </c>
    </row>
    <row r="48" spans="2:16">
      <c r="B48" s="32" t="s">
        <v>93</v>
      </c>
      <c r="C48" s="30">
        <v>25.222999572753906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5"/>
    </row>
    <row r="49" spans="2:16">
      <c r="B49" s="32" t="s">
        <v>93</v>
      </c>
      <c r="C49" s="30">
        <v>25.422000885009766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93</v>
      </c>
      <c r="C50" s="30">
        <v>25.452999114990234</v>
      </c>
      <c r="D50" s="4">
        <f>STDEV(C48:C50)</f>
        <v>0.12480798717122538</v>
      </c>
      <c r="E50" s="1">
        <f>AVERAGE(C48:C50)</f>
        <v>25.365999857584637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7.1060002644856795</v>
      </c>
      <c r="L50" s="1">
        <f>K50-$K$7</f>
        <v>1.5616668065389039</v>
      </c>
      <c r="M50" s="27">
        <f>SQRT((D50*D50)+(H50*H50))</f>
        <v>0.22239626628921219</v>
      </c>
      <c r="N50" s="14"/>
      <c r="O50" s="36">
        <f>POWER(2,-L50)</f>
        <v>0.33875947255185074</v>
      </c>
      <c r="P50" s="26">
        <f>M50/SQRT((COUNT(C48:C50)+COUNT(G48:G50)/2))</f>
        <v>0.10483860533578075</v>
      </c>
    </row>
    <row r="51" spans="2:16">
      <c r="B51" s="32" t="s">
        <v>94</v>
      </c>
      <c r="C51" s="30">
        <v>26.469999313354492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5"/>
    </row>
    <row r="52" spans="2:16">
      <c r="B52" s="32" t="s">
        <v>94</v>
      </c>
      <c r="C52" s="30">
        <v>26.520999908447266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94</v>
      </c>
      <c r="C53" s="30">
        <v>26.334999084472656</v>
      </c>
      <c r="D53" s="4">
        <f>STDEV(C51:C53)</f>
        <v>9.6109684750635069E-2</v>
      </c>
      <c r="E53" s="1">
        <f>AVERAGE(C51:C53)</f>
        <v>26.441999435424805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7.9543329874674491</v>
      </c>
      <c r="L53" s="1">
        <f>K53-$K$7</f>
        <v>2.4099995295206735</v>
      </c>
      <c r="M53" s="27">
        <f>SQRT((D53*D53)+(H53*H53))</f>
        <v>0.11739421039855931</v>
      </c>
      <c r="N53" s="14"/>
      <c r="O53" s="36">
        <f>POWER(2,-L53)</f>
        <v>0.18815590478616245</v>
      </c>
      <c r="P53" s="26">
        <f>M53/SQRT((COUNT(C51:C53)+COUNT(G51:G53)/2))</f>
        <v>5.5340161496574405E-2</v>
      </c>
    </row>
    <row r="54" spans="2:16">
      <c r="B54" s="32" t="s">
        <v>95</v>
      </c>
      <c r="C54" s="30">
        <v>27.686000823974609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5"/>
    </row>
    <row r="55" spans="2:16">
      <c r="B55" s="32" t="s">
        <v>95</v>
      </c>
      <c r="C55" s="30">
        <v>27.990999221801758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95</v>
      </c>
      <c r="C56" s="30">
        <v>28.333999633789062</v>
      </c>
      <c r="D56" s="4">
        <f>STDEV(C54:C56)</f>
        <v>0.32418507132528512</v>
      </c>
      <c r="E56" s="1">
        <f>AVERAGE(C54:C56)</f>
        <v>28.003666559855144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8.2256666819254569</v>
      </c>
      <c r="L56" s="1">
        <f>K56-$K$7</f>
        <v>2.6813332239786813</v>
      </c>
      <c r="M56" s="27">
        <f>SQRT((D56*D56)+(H56*H56))</f>
        <v>0.32866536584345035</v>
      </c>
      <c r="N56" s="14"/>
      <c r="O56" s="36">
        <f>POWER(2,-L56)</f>
        <v>0.15589718424940721</v>
      </c>
      <c r="P56" s="26">
        <f>M56/SQRT((COUNT(C54:C56)+COUNT(G54:G56)/2))</f>
        <v>0.15493433928604083</v>
      </c>
    </row>
    <row r="57" spans="2:16">
      <c r="B57" s="32" t="s">
        <v>96</v>
      </c>
      <c r="C57" s="30">
        <v>23.641000747680664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5"/>
    </row>
    <row r="58" spans="2:16">
      <c r="B58" s="32" t="s">
        <v>96</v>
      </c>
      <c r="C58" s="30">
        <v>23.680999755859375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96</v>
      </c>
      <c r="C59" s="30">
        <v>23.583999633789063</v>
      </c>
      <c r="D59" s="4">
        <f>STDEV(C57:C59)</f>
        <v>4.8747771439351363E-2</v>
      </c>
      <c r="E59" s="1">
        <f>AVERAGE(C57:C59)</f>
        <v>23.635333379109699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6.0230000813802071</v>
      </c>
      <c r="L59" s="1">
        <f>K59-$K$7</f>
        <v>0.47866662343343158</v>
      </c>
      <c r="M59" s="27">
        <f>SQRT((D59*D59)+(H59*H59))</f>
        <v>9.7738313492218981E-2</v>
      </c>
      <c r="N59" s="14"/>
      <c r="O59" s="36">
        <f>POWER(2,-L59)</f>
        <v>0.71764057983176854</v>
      </c>
      <c r="P59" s="26">
        <f>M59/SQRT((COUNT(C57:C59)+COUNT(G57:G59)/2))</f>
        <v>4.6074282834723118E-2</v>
      </c>
    </row>
    <row r="60" spans="2:16">
      <c r="B60" s="32" t="s">
        <v>97</v>
      </c>
      <c r="C60" s="30">
        <v>25.999000549316406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5"/>
    </row>
    <row r="61" spans="2:16">
      <c r="B61" s="32" t="s">
        <v>97</v>
      </c>
      <c r="C61" s="30">
        <v>25.951999664306641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97</v>
      </c>
      <c r="C62" s="30">
        <v>25.968999862670898</v>
      </c>
      <c r="D62" s="4">
        <f>STDEV(C60:C62)</f>
        <v>2.3798218194251701E-2</v>
      </c>
      <c r="E62" s="1">
        <f>AVERAGE(C60:C62)</f>
        <v>25.973333358764648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7.7589995066324882</v>
      </c>
      <c r="L62" s="1">
        <f>K62-$K$7</f>
        <v>2.2146660486857126</v>
      </c>
      <c r="M62" s="27">
        <f>SQRT((D62*D62)+(H62*H62))</f>
        <v>3.0930232884727224E-2</v>
      </c>
      <c r="N62" s="14"/>
      <c r="O62" s="36">
        <f>POWER(2,-L62)</f>
        <v>0.21543640281767779</v>
      </c>
      <c r="P62" s="26">
        <f>M62/SQRT((COUNT(C60:C62)+COUNT(G60:G62)/2))</f>
        <v>1.4580651610979848E-2</v>
      </c>
    </row>
    <row r="63" spans="2:16">
      <c r="B63" s="32" t="s">
        <v>98</v>
      </c>
      <c r="C63" s="30">
        <v>26.357999801635742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5"/>
    </row>
    <row r="64" spans="2:16">
      <c r="B64" s="32" t="s">
        <v>98</v>
      </c>
      <c r="C64" s="30">
        <v>25.760000228881836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98</v>
      </c>
      <c r="C65" s="30">
        <v>25.73900032043457</v>
      </c>
      <c r="D65" s="4">
        <f>STDEV(C63:C65)</f>
        <v>0.35147423871837508</v>
      </c>
      <c r="E65" s="1">
        <f>AVERAGE(C63:C65)</f>
        <v>25.952333450317383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7.6456667582194022</v>
      </c>
      <c r="L65" s="1">
        <f>K65-$K$7</f>
        <v>2.1013333002726267</v>
      </c>
      <c r="M65" s="27">
        <f>SQRT((D65*D65)+(H65*H65))</f>
        <v>0.35277544539378236</v>
      </c>
      <c r="N65" s="14"/>
      <c r="O65" s="36">
        <f>POWER(2,-L65)</f>
        <v>0.23304277641554308</v>
      </c>
      <c r="P65" s="26">
        <f>M65/SQRT((COUNT(C63:C65)+COUNT(G63:G65)/2))</f>
        <v>0.16629993978269875</v>
      </c>
    </row>
    <row r="66" spans="2:16">
      <c r="B66" s="32" t="s">
        <v>99</v>
      </c>
      <c r="C66" s="30">
        <v>25.350000381469727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5"/>
    </row>
    <row r="67" spans="2:16">
      <c r="B67" s="32" t="s">
        <v>99</v>
      </c>
      <c r="C67" s="30">
        <v>25.361000061035156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99</v>
      </c>
      <c r="C68" s="30">
        <v>25.283000946044922</v>
      </c>
      <c r="D68" s="4">
        <f>STDEV(C66:C68)</f>
        <v>4.2217254049824439E-2</v>
      </c>
      <c r="E68" s="1">
        <f>AVERAGE(C66:C68)</f>
        <v>25.331333796183269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7.3379999796549491</v>
      </c>
      <c r="L68" s="1">
        <f>K68-$K$7</f>
        <v>1.7936665217081735</v>
      </c>
      <c r="M68" s="27">
        <f>SQRT((D68*D68)+(H68*H68))</f>
        <v>4.4188432644376795E-2</v>
      </c>
      <c r="N68" s="14"/>
      <c r="O68" s="36">
        <f>POWER(2,-L68)</f>
        <v>0.28843806588556176</v>
      </c>
      <c r="P68" s="26">
        <f>M68/SQRT((COUNT(C66:C68)+COUNT(G66:G68)/2))</f>
        <v>2.0830626915229227E-2</v>
      </c>
    </row>
    <row r="69" spans="2:16">
      <c r="B69" s="32" t="s">
        <v>100</v>
      </c>
      <c r="C69" s="30">
        <v>25.888999938964844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5"/>
    </row>
    <row r="70" spans="2:16">
      <c r="B70" s="32" t="s">
        <v>100</v>
      </c>
      <c r="C70" s="30">
        <v>26.041999816894531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100</v>
      </c>
      <c r="C71" s="30">
        <v>26.166000366210938</v>
      </c>
      <c r="D71" s="4">
        <f>STDEV(C69:C71)</f>
        <v>0.13875297929040914</v>
      </c>
      <c r="E71" s="1">
        <f>AVERAGE(C69:C71)</f>
        <v>26.032333374023438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7.8279997507731132</v>
      </c>
      <c r="L71" s="1">
        <f>K71-$K$7</f>
        <v>2.2836662928263376</v>
      </c>
      <c r="M71" s="27">
        <f>SQRT((D71*D71)+(H71*H71))</f>
        <v>0.14011691928086351</v>
      </c>
      <c r="N71" s="14"/>
      <c r="O71" s="36">
        <f>POWER(2,-L71)</f>
        <v>0.20537517465350996</v>
      </c>
      <c r="P71" s="26">
        <f>M71/SQRT((COUNT(C69:C71)+COUNT(G69:G71)/2))</f>
        <v>6.6051749188311137E-2</v>
      </c>
    </row>
    <row r="72" spans="2:16">
      <c r="B72" s="32" t="s">
        <v>101</v>
      </c>
      <c r="C72" s="30">
        <v>26.406000137329102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5"/>
    </row>
    <row r="73" spans="2:16">
      <c r="B73" s="32" t="s">
        <v>101</v>
      </c>
      <c r="C73" s="30">
        <v>26.492000579833984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101</v>
      </c>
      <c r="C74" s="30">
        <v>26.455999374389648</v>
      </c>
      <c r="D74" s="4">
        <f>STDEV(C72:C74)</f>
        <v>4.3189672012179214E-2</v>
      </c>
      <c r="E74" s="1">
        <f>AVERAGE(C72:C74)</f>
        <v>26.45133336385091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8.6376667022705078</v>
      </c>
      <c r="L74" s="1">
        <f>K74-$K$7</f>
        <v>3.0933332443237322</v>
      </c>
      <c r="M74" s="27">
        <f>SQRT((D74*D74)+(H74*H74))</f>
        <v>8.1164146476860655E-2</v>
      </c>
      <c r="N74" s="14"/>
      <c r="O74" s="36">
        <f>POWER(2,-L74)</f>
        <v>0.11716931929896399</v>
      </c>
      <c r="P74" s="26">
        <f>M74/SQRT((COUNT(C72:C74)+COUNT(G72:G74)/2))</f>
        <v>3.82611455753376E-2</v>
      </c>
    </row>
    <row r="75" spans="2:16">
      <c r="B75" s="32" t="s">
        <v>102</v>
      </c>
      <c r="C75" s="30"/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5"/>
    </row>
    <row r="76" spans="2:16">
      <c r="B76" s="32" t="s">
        <v>102</v>
      </c>
      <c r="C76" s="30">
        <v>29.85099983215332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102</v>
      </c>
      <c r="C77" s="30">
        <v>29.763999938964844</v>
      </c>
      <c r="D77" s="4">
        <f>STDEV(C75:C77)</f>
        <v>6.15182144360771E-2</v>
      </c>
      <c r="E77" s="1">
        <f>AVERAGE(C75:C77)</f>
        <v>29.807499885559082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9.8964999516805001</v>
      </c>
      <c r="L77" s="1">
        <f>K77-$K$7</f>
        <v>4.3521664937337246</v>
      </c>
      <c r="M77" s="27">
        <f>SQRT((D77*D77)+(H77*H77))</f>
        <v>6.8887639325792976E-2</v>
      </c>
      <c r="N77" s="14"/>
      <c r="O77" s="36">
        <f>POWER(2,-L77)</f>
        <v>4.8962923308650916E-2</v>
      </c>
      <c r="P77" s="26">
        <f>M77/SQRT((COUNT(C75:C77)+COUNT(G75:G77)/2))</f>
        <v>3.6821992077253195E-2</v>
      </c>
    </row>
    <row r="78" spans="2:16">
      <c r="B78" s="32" t="s">
        <v>103</v>
      </c>
      <c r="C78" s="30">
        <v>27.579000473022461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5"/>
    </row>
    <row r="79" spans="2:16">
      <c r="B79" s="32" t="s">
        <v>103</v>
      </c>
      <c r="C79" s="30">
        <v>27.577999114990234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103</v>
      </c>
      <c r="C80" s="30">
        <v>27.221000671386719</v>
      </c>
      <c r="D80" s="4">
        <f>STDEV(C78:C80)</f>
        <v>0.20640282193826387</v>
      </c>
      <c r="E80" s="1">
        <f>AVERAGE(C78:C80)</f>
        <v>27.459333419799805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9.0403334299723319</v>
      </c>
      <c r="L80" s="1">
        <f>K80-$K$7</f>
        <v>3.4959999720255563</v>
      </c>
      <c r="M80" s="27">
        <f>SQRT((D80*D80)+(H80*H80))</f>
        <v>0.21048320298188264</v>
      </c>
      <c r="N80" s="14"/>
      <c r="O80" s="36">
        <f>POWER(2,-L80)</f>
        <v>8.8633753948610727E-2</v>
      </c>
      <c r="P80" s="26">
        <f>M80/SQRT((COUNT(C78:C80)+COUNT(G78:G80)/2))</f>
        <v>9.9222733436235847E-2</v>
      </c>
    </row>
    <row r="81" spans="2:16">
      <c r="B81" s="32" t="s">
        <v>104</v>
      </c>
      <c r="C81" s="30">
        <v>26.916999816894531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5"/>
    </row>
    <row r="82" spans="2:16">
      <c r="B82" s="32" t="s">
        <v>104</v>
      </c>
      <c r="C82" s="30">
        <v>26.892999649047852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104</v>
      </c>
      <c r="C83" s="30">
        <v>27.069000244140625</v>
      </c>
      <c r="D83" s="4">
        <f>STDEV(C81:C83)</f>
        <v>9.544313089712482E-2</v>
      </c>
      <c r="E83" s="1">
        <f>AVERAGE(C81:C83)</f>
        <v>26.959666570027668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8.320000330607094</v>
      </c>
      <c r="L83" s="1">
        <f>K83-$K$7</f>
        <v>2.7756668726603184</v>
      </c>
      <c r="M83" s="27">
        <f>SQRT((D83*D83)+(H83*H83))</f>
        <v>0.18508313262208662</v>
      </c>
      <c r="N83" s="14"/>
      <c r="O83" s="36">
        <f>POWER(2,-L83)</f>
        <v>0.14602963959425994</v>
      </c>
      <c r="P83" s="26">
        <f>M83/SQRT((COUNT(C81:C83)+COUNT(G81:G83)/2))</f>
        <v>8.7249025440217717E-2</v>
      </c>
    </row>
    <row r="84" spans="2:16">
      <c r="B84" s="32" t="s">
        <v>105</v>
      </c>
      <c r="C84" s="30">
        <v>25.504999160766602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5"/>
    </row>
    <row r="85" spans="2:16">
      <c r="B85" s="32" t="s">
        <v>105</v>
      </c>
      <c r="C85" s="30">
        <v>25.450000762939453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5"/>
    </row>
    <row r="86" spans="2:16" ht="15.75">
      <c r="B86" s="32" t="s">
        <v>105</v>
      </c>
      <c r="C86" s="30">
        <v>25.634000778198242</v>
      </c>
      <c r="D86" s="4">
        <f>STDEV(C84:C86)</f>
        <v>9.4447733940318607E-2</v>
      </c>
      <c r="E86" s="1">
        <f>AVERAGE(C84:C86)</f>
        <v>25.529666900634766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6.1903336842854806</v>
      </c>
      <c r="L86" s="1">
        <f>K86-$K$7</f>
        <v>0.64600022633870502</v>
      </c>
      <c r="M86" s="27">
        <f>SQRT((D86*D86)+(H86*H86))</f>
        <v>9.9512508104321579E-2</v>
      </c>
      <c r="N86" s="14"/>
      <c r="O86" s="36">
        <f>POWER(2,-L86)</f>
        <v>0.63904958134356271</v>
      </c>
      <c r="P86" s="26">
        <f>M86/SQRT((COUNT(C84:C86)+COUNT(G84:G86)/2))</f>
        <v>4.6910646195631373E-2</v>
      </c>
    </row>
    <row r="87" spans="2:16">
      <c r="B87" s="32" t="s">
        <v>106</v>
      </c>
      <c r="C87" s="30">
        <v>24.740999221801758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5"/>
    </row>
    <row r="88" spans="2:16">
      <c r="B88" s="32" t="s">
        <v>106</v>
      </c>
      <c r="C88" s="30">
        <v>24.851999282836914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5"/>
    </row>
    <row r="89" spans="2:16" ht="15.75">
      <c r="B89" s="32" t="s">
        <v>106</v>
      </c>
      <c r="C89" s="30">
        <v>24.878000259399414</v>
      </c>
      <c r="D89" s="4">
        <f>STDEV(C87:C89)</f>
        <v>7.2762568942699418E-2</v>
      </c>
      <c r="E89" s="1">
        <f>AVERAGE(C87:C89)</f>
        <v>24.823666254679363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6.8273328145345076</v>
      </c>
      <c r="L89" s="1">
        <f>K89-$K$7</f>
        <v>1.282999356587732</v>
      </c>
      <c r="M89" s="27">
        <f>SQRT((D89*D89)+(H89*H89))</f>
        <v>9.2869280566265894E-2</v>
      </c>
      <c r="N89" s="14"/>
      <c r="O89" s="36">
        <f>POWER(2,-L89)</f>
        <v>0.41094027691828233</v>
      </c>
      <c r="P89" s="26">
        <f>M89/SQRT((COUNT(C87:C89)+COUNT(G87:G89)/2))</f>
        <v>4.3778998701548451E-2</v>
      </c>
    </row>
    <row r="90" spans="2:16">
      <c r="B90" s="32" t="s">
        <v>107</v>
      </c>
      <c r="C90" s="30">
        <v>26.091999053955078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5"/>
    </row>
    <row r="91" spans="2:16">
      <c r="B91" s="32" t="s">
        <v>107</v>
      </c>
      <c r="C91" s="30">
        <v>26.006999969482422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5"/>
    </row>
    <row r="92" spans="2:16" ht="15.75">
      <c r="B92" s="32" t="s">
        <v>107</v>
      </c>
      <c r="C92" s="30">
        <v>26.044000625610352</v>
      </c>
      <c r="D92" s="4">
        <f>STDEV(C90:C92)</f>
        <v>4.2617957949380336E-2</v>
      </c>
      <c r="E92" s="1">
        <f>AVERAGE(C90:C92)</f>
        <v>26.047666549682617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7.9793332417805978</v>
      </c>
      <c r="L92" s="1">
        <f>K92-$K$7</f>
        <v>2.4349997838338222</v>
      </c>
      <c r="M92" s="27">
        <f>SQRT((D92*D92)+(H92*H92))</f>
        <v>0.16200838282584418</v>
      </c>
      <c r="N92" s="14"/>
      <c r="O92" s="36">
        <f>POWER(2,-L92)</f>
        <v>0.18492346636410589</v>
      </c>
      <c r="P92" s="26">
        <f>M92/SQRT((COUNT(C90:C92)+COUNT(G90:G92)/2))</f>
        <v>7.6371484070147086E-2</v>
      </c>
    </row>
    <row r="93" spans="2:16">
      <c r="B93" s="32" t="s">
        <v>108</v>
      </c>
      <c r="C93" s="30">
        <v>28.423000335693359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5"/>
    </row>
    <row r="94" spans="2:16">
      <c r="B94" s="32" t="s">
        <v>108</v>
      </c>
      <c r="C94" s="30">
        <v>28.792999267578125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5"/>
    </row>
    <row r="95" spans="2:16" ht="15.75">
      <c r="B95" s="32" t="s">
        <v>108</v>
      </c>
      <c r="C95" s="30">
        <v>28.681999206542969</v>
      </c>
      <c r="D95" s="4">
        <f>STDEV(C93:C95)</f>
        <v>0.18986865558704599</v>
      </c>
      <c r="E95" s="1">
        <f>AVERAGE(C93:C95)</f>
        <v>28.632666269938152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8.3229999542236328</v>
      </c>
      <c r="L95" s="1">
        <f>K95-$K$7</f>
        <v>2.7786664962768572</v>
      </c>
      <c r="M95" s="27">
        <f>SQRT((D95*D95)+(H95*H95))</f>
        <v>0.19901862189429056</v>
      </c>
      <c r="N95" s="14"/>
      <c r="O95" s="36">
        <f>POWER(2,-L95)</f>
        <v>0.14572633301676724</v>
      </c>
      <c r="P95" s="26">
        <f>M95/SQRT((COUNT(C93:C95)+COUNT(G93:G95)/2))</f>
        <v>9.3818278082569581E-2</v>
      </c>
    </row>
    <row r="96" spans="2:16">
      <c r="B96" s="31" t="s">
        <v>109</v>
      </c>
      <c r="C96" s="30">
        <v>27.771999359130859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5"/>
    </row>
    <row r="97" spans="2:16">
      <c r="B97" s="31" t="s">
        <v>109</v>
      </c>
      <c r="C97" s="30"/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5"/>
    </row>
    <row r="98" spans="2:16" ht="15.75">
      <c r="B98" s="31" t="s">
        <v>109</v>
      </c>
      <c r="C98" s="30">
        <v>31.091999053955078</v>
      </c>
      <c r="D98" s="4">
        <f>STDEV(C96:C98)</f>
        <v>2.3475942977474733</v>
      </c>
      <c r="E98" s="1">
        <f>AVERAGE(C96:C98)</f>
        <v>29.431999206542969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9.0719985961914062</v>
      </c>
      <c r="L98" s="1">
        <f>K98-$K$7</f>
        <v>3.5276651382446307</v>
      </c>
      <c r="M98" s="27">
        <f>SQRT((D98*D98)+(H98*H98))</f>
        <v>2.3510180712500062</v>
      </c>
      <c r="N98" s="14"/>
      <c r="O98" s="43">
        <f>POWER(2,-L98)</f>
        <v>8.6709559259322722E-2</v>
      </c>
      <c r="P98" s="26">
        <f>M98/SQRT((COUNT(C96:C98)+COUNT(G96:G98)/2))</f>
        <v>1.2566720189616587</v>
      </c>
    </row>
    <row r="99" spans="2:16">
      <c r="B99" s="32" t="s">
        <v>110</v>
      </c>
      <c r="C99" s="30">
        <v>29.322000503540039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5"/>
    </row>
    <row r="100" spans="2:16">
      <c r="B100" s="32" t="s">
        <v>110</v>
      </c>
      <c r="C100" s="30">
        <v>29.929000854492188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5"/>
    </row>
    <row r="101" spans="2:16" ht="15.75">
      <c r="B101" s="32" t="s">
        <v>110</v>
      </c>
      <c r="C101" s="30">
        <v>29.566999435424805</v>
      </c>
      <c r="D101" s="4">
        <f>STDEV(C99:C101)</f>
        <v>0.30537379555965277</v>
      </c>
      <c r="E101" s="1">
        <f>AVERAGE(C99:C101)</f>
        <v>29.606000264485676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9.5253334045410156</v>
      </c>
      <c r="L101" s="1">
        <f>K101-$K$7</f>
        <v>3.9809999465942401</v>
      </c>
      <c r="M101" s="27">
        <f>SQRT((D101*D101)+(H101*H101))</f>
        <v>0.30626544237873649</v>
      </c>
      <c r="N101" s="14"/>
      <c r="O101" s="36">
        <f>POWER(2,-L101)</f>
        <v>6.3328558604242677E-2</v>
      </c>
      <c r="P101" s="26">
        <f>M101/SQRT((COUNT(C99:C101)+COUNT(G99:G101)/2))</f>
        <v>0.14437491409940162</v>
      </c>
    </row>
    <row r="102" spans="2:16">
      <c r="B102" s="32" t="s">
        <v>111</v>
      </c>
      <c r="C102" s="30">
        <v>28.902000427246094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5"/>
    </row>
    <row r="103" spans="2:16">
      <c r="B103" s="32" t="s">
        <v>111</v>
      </c>
      <c r="C103" s="30">
        <v>29.444999694824219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5"/>
    </row>
    <row r="104" spans="2:16" ht="15.75">
      <c r="B104" s="32" t="s">
        <v>111</v>
      </c>
      <c r="C104" s="30">
        <v>29.173999786376953</v>
      </c>
      <c r="D104" s="4">
        <f>STDEV(C102:C104)</f>
        <v>0.27149978708891281</v>
      </c>
      <c r="E104" s="1">
        <f>AVERAGE(C102:C104)</f>
        <v>29.17366663614909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9.5550003051757812</v>
      </c>
      <c r="L104" s="1">
        <f>K104-$K$7</f>
        <v>4.0106668472290057</v>
      </c>
      <c r="M104" s="27">
        <f>SQRT((D104*D104)+(H104*H104))</f>
        <v>0.27962916560262469</v>
      </c>
      <c r="N104" s="14"/>
      <c r="O104" s="36">
        <f>POWER(2,-L104)</f>
        <v>6.2039598190044926E-2</v>
      </c>
      <c r="P104" s="26">
        <f>M104/SQRT((COUNT(C102:C104)+COUNT(G102:G104)/2))</f>
        <v>0.13181845281010135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2014-01-04T10:47:14Z</dcterms:modified>
</cp:coreProperties>
</file>