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<sst xmlns="http://schemas.openxmlformats.org/spreadsheetml/2006/main" count="423" uniqueCount="137">
  <si>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</si>
  <si>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</si>
  <si>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</si>
  <si>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</si>
  <si>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</si>
  <si>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</si>
  <si>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</si>
  <si>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</si>
  <si>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</si>
  <si>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</si>
  <si>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</si>
  <si>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</si>
  <si>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</si>
  <si>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</si>
  <si>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</si>
  <si>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</si>
  <si>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</si>
  <si>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</si>
  <si>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</si>
  <si>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</si>
  <si>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</si>
  <si>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</si>
  <si>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</si>
  <si>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</si>
  <si>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</si>
  <si>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</si>
  <si>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</si>
  <si>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</si>
  <si>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</si>
  <si>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</si>
  <si>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</si>
  <si>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</si>
  <si>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</si>
  <si>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</si>
  <si>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</si>
  <si>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</si>
  <si>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</si>
  <si>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</si>
  <si>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</si>
  <si>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</si>
  <si>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</si>
  <si>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</si>
  <si>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</si>
  <si>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</si>
  <si>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</si>
  <si>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</si>
  <si>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</si>
  <si>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</si>
  <si>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</si>
  <si>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</si>
  <si>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</si>
  <si>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</si>
  <si>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</si>
  <si>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</si>
  <si>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</si>
  <si>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</si>
  <si>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</si>
  <si>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</si>
  <si>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</si>
  <si>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</si>
  <si>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</si>
  <si>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</si>
  <si>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</si>
  <si>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</si>
  <si>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</si>
  <si>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</si>
  <si>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</si>
  <si>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</si>
  <si>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</si>
  <si>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</si>
  <si>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</si>
  <si>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</si>
  <si>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</si>
  <si>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</si>
  <si>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</si>
  <si>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</si>
  <si>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</si>
  <si>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</si>
  <si>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</si>
  <si>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</si>
  <si>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</si>
  <si>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</si>
  <si>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</si>
  <si>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</si>
  <si>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</si>
  <si>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</si>
  <si>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</si>
  <si>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</si>
  <si>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</si>
  <si>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</si>
  <si>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</si>
  <si>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</si>
  <si>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</si>
  <si>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</si>
  <si>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</si>
  <si>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</si>
  <si>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</si>
  <si>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</si>
  <si>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</si>
  <si>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</si>
  <si>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</si>
  <si>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</si>
  <si>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</si>
  <si>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</si>
  <si>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</si>
  <si>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</si>
  <si>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</si>
  <si>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</si>
  <si>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</si>
  <si>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</si>
  <si>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</si>
  <si>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</si>
  <si>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</si>
  <si>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</si>
  <si>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</si>
  <si>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</si>
  <si>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</si>
  <si>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</si>
  <si>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</si>
  <si>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</si>
  <si>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</si>
  <si>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</si>
  <si>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</si>
  <si>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</si>
  <si>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</si>
  <si>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</si>
  <si>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</si>
  <si>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</si>
  <si>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</si>
  <si>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</si>
  <si>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</si>
  <si>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</si>
  <si>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</si>
  <si>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</si>
  <si>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</si>
  <si>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</si>
  <si>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S100A8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</si>
</sst>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41" sqref="O4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136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23.830999374389648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24.148000717163086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24.009000778198242</v>
      </c>
      <c r="D7" s="4">
        <f>STDEV(C5:C8)</f>
        <v>0.15890003886627527</v>
      </c>
      <c r="E7" s="1">
        <f>AVERAGE(C5:C8)</f>
        <v>23.996000289916992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9.9470001856485997</v>
      </c>
      <c r="L7" s="1">
        <f>K7-$K$7</f>
        <v>0</v>
      </c>
      <c r="M7" s="27">
        <f>SQRT((D7*D7)+(H7*H7))</f>
        <v>0.16254301552552183</v>
      </c>
      <c r="N7" s="14"/>
      <c r="O7" s="36">
        <f>POWER(2,-L7)</f>
        <v>1</v>
      </c>
      <c r="P7" s="26">
        <f>M7/SQRT((COUNT(C5:C8)+COUNT(G5:G8)/2))</f>
        <v>7.6623512341737851E-2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111</v>
      </c>
      <c r="C9" s="30">
        <v>26.437999725341797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111</v>
      </c>
      <c r="C10" s="30">
        <v>26.312999725341797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111</v>
      </c>
      <c r="C11" s="30">
        <v>26.027999877929688</v>
      </c>
      <c r="D11" s="4">
        <f>STDEV(C9:C11)</f>
        <v>0.21013875888044334</v>
      </c>
      <c r="E11" s="1">
        <f>AVERAGE(C9:C11)</f>
        <v>26.259666442871094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6.9196662902832031</v>
      </c>
      <c r="L11" s="1">
        <f>K11-$K$7</f>
        <v>-3.0273338953653965</v>
      </c>
      <c r="M11" s="27">
        <f>SQRT((D11*D11)+(H11*H11))</f>
        <v>0.2134275212316975</v>
      </c>
      <c r="N11" s="14"/>
      <c r="O11" s="36">
        <f>POWER(2,-L11)</f>
        <v>8.1530162775240189</v>
      </c>
      <c r="P11" s="26">
        <f>M11/SQRT((COUNT(C9:C11)+COUNT(G9:G11)/2))</f>
        <v>0.10061069836984611</v>
      </c>
    </row>
    <row r="12" spans="2:16">
      <c r="B12" s="32" t="s">
        <v>112</v>
      </c>
      <c r="C12" s="30">
        <v>24.23900032043457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112</v>
      </c>
      <c r="C13" s="30">
        <v>24.256999969482422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112</v>
      </c>
      <c r="C14" s="30">
        <v>24.190999984741211</v>
      </c>
      <c r="D14" s="4">
        <f>STDEV(C12:C14)</f>
        <v>3.4117487154344303E-2</v>
      </c>
      <c r="E14" s="1">
        <f>AVERAGE(C12:C14)</f>
        <v>24.229000091552734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6.6103337605794259</v>
      </c>
      <c r="L14" s="1">
        <f>K14-$K$7</f>
        <v>-3.3366664250691738</v>
      </c>
      <c r="M14" s="27">
        <f>SQRT((D14*D14)+(H14*H14))</f>
        <v>3.9093749872412036E-2</v>
      </c>
      <c r="N14" s="14"/>
      <c r="O14" s="36">
        <f>POWER(2,-L14)</f>
        <v>10.102681917711385</v>
      </c>
      <c r="P14" s="26">
        <f>M14/SQRT((COUNT(C12:C14)+COUNT(G12:G14)/2))</f>
        <v>1.8428970424528852E-2</v>
      </c>
    </row>
    <row r="15" spans="2:16">
      <c r="B15" s="32" t="s">
        <v>113</v>
      </c>
      <c r="C15" s="30">
        <v>21.672000885009766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2" t="s">
        <v>113</v>
      </c>
      <c r="C16" s="30">
        <v>21.35099983215332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113</v>
      </c>
      <c r="C17" s="30">
        <v>21.33799934387207</v>
      </c>
      <c r="D17" s="4">
        <f>STDEV(C15:C17)</f>
        <v>0.18919466082708433</v>
      </c>
      <c r="E17" s="1">
        <f>AVERAGE(C15:C17)</f>
        <v>21.453666687011719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3.5503336588541679</v>
      </c>
      <c r="L17" s="1">
        <f>K17-$K$7</f>
        <v>-6.3966665267944318</v>
      </c>
      <c r="M17" s="27">
        <f>SQRT((D17*D17)+(H17*H17))</f>
        <v>0.19010777823964203</v>
      </c>
      <c r="N17" s="14"/>
      <c r="O17" s="36">
        <f>POWER(2,-L17)</f>
        <v>84.253605875832747</v>
      </c>
      <c r="P17" s="26">
        <f>M17/SQRT((COUNT(C15:C17)+COUNT(G15:G17)/2))</f>
        <v>8.9617666099706186E-2</v>
      </c>
    </row>
    <row r="18" spans="2:16">
      <c r="B18" s="32" t="s">
        <v>114</v>
      </c>
      <c r="C18" s="30">
        <v>20.590999603271484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114</v>
      </c>
      <c r="C19" s="30">
        <v>20.552999496459961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114</v>
      </c>
      <c r="C20" s="30">
        <v>20.514999389648438</v>
      </c>
      <c r="D20" s="4">
        <f>STDEV(C18:C20)</f>
        <v>3.8000106811523438E-2</v>
      </c>
      <c r="E20" s="1">
        <f>AVERAGE(C18:C20)</f>
        <v>20.552999496459961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4.258332570393879</v>
      </c>
      <c r="L20" s="1">
        <f>K20-$K$7</f>
        <v>-5.6886676152547206</v>
      </c>
      <c r="M20" s="27">
        <f>SQRT((D20*D20)+(H20*H20))</f>
        <v>5.4114205333612948E-2</v>
      </c>
      <c r="N20" s="14"/>
      <c r="O20" s="36">
        <f>POWER(2,-L20)</f>
        <v>51.577416845610152</v>
      </c>
      <c r="P20" s="26">
        <f>M20/SQRT((COUNT(C18:C20)+COUNT(G18:G20)/2))</f>
        <v>2.5509681033279306E-2</v>
      </c>
    </row>
    <row r="21" spans="2:16">
      <c r="B21" s="32" t="s">
        <v>115</v>
      </c>
      <c r="C21" s="30">
        <v>18.129999160766602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2" t="s">
        <v>115</v>
      </c>
      <c r="C22" s="30">
        <v>18.045999526977539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115</v>
      </c>
      <c r="C23" s="30">
        <v>18.756000518798828</v>
      </c>
      <c r="D23" s="4">
        <f>STDEV(C21:C23)</f>
        <v>0.38795082315545892</v>
      </c>
      <c r="E23" s="1">
        <f>AVERAGE(C21:C23)</f>
        <v>18.310666402180988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1.9790000915527344</v>
      </c>
      <c r="L23" s="1">
        <f>K23-$K$7</f>
        <v>-7.9680000940958653</v>
      </c>
      <c r="M23" s="27">
        <f>SQRT((D23*D23)+(H23*H23))</f>
        <v>0.42908638478854289</v>
      </c>
      <c r="N23" s="14"/>
      <c r="O23" s="36">
        <f>POWER(2,-L23)</f>
        <v>250.38426553315196</v>
      </c>
      <c r="P23" s="26">
        <f>M23/SQRT((COUNT(C21:C23)+COUNT(G21:G23)/2))</f>
        <v>0.20227326159919931</v>
      </c>
    </row>
    <row r="24" spans="2:16">
      <c r="B24" s="32" t="s">
        <v>116</v>
      </c>
      <c r="C24" s="30">
        <v>23.646999359130859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2" t="s">
        <v>116</v>
      </c>
      <c r="C25" s="30">
        <v>23.656000137329102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116</v>
      </c>
      <c r="C26" s="30">
        <v>23.591999053955078</v>
      </c>
      <c r="D26" s="4">
        <f>STDEV(C24:C26)</f>
        <v>3.4646275053872966E-2</v>
      </c>
      <c r="E26" s="1">
        <f>AVERAGE(C24:C26)</f>
        <v>23.63166618347168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5.6476656595865897</v>
      </c>
      <c r="L26" s="1">
        <f>K26-$K$7</f>
        <v>-4.2993345260620099</v>
      </c>
      <c r="M26" s="27">
        <f>SQRT((D26*D26)+(H26*H26))</f>
        <v>7.1633738539750053E-2</v>
      </c>
      <c r="N26" s="14"/>
      <c r="O26" s="36">
        <f>POWER(2,-L26)</f>
        <v>19.68922644181767</v>
      </c>
      <c r="P26" s="26">
        <f>M26/SQRT((COUNT(C24:C26)+COUNT(G24:G26)/2))</f>
        <v>3.3768468188800936E-2</v>
      </c>
    </row>
    <row r="27" spans="2:16">
      <c r="B27" s="32" t="s">
        <v>117</v>
      </c>
      <c r="C27" s="30">
        <v>21.544000625610352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117</v>
      </c>
      <c r="C28" s="30">
        <v>21.583000183105469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117</v>
      </c>
      <c r="C29" s="30">
        <v>21.563999176025391</v>
      </c>
      <c r="D29" s="4">
        <f>STDEV(C27:C29)</f>
        <v>1.9501904922233405E-2</v>
      </c>
      <c r="E29" s="1">
        <f>AVERAGE(C27:C29)</f>
        <v>21.563666661580402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4.0009994506835937</v>
      </c>
      <c r="L29" s="1">
        <f>K29-$K$7</f>
        <v>-5.9460007349650059</v>
      </c>
      <c r="M29" s="27">
        <f>SQRT((D29*D29)+(H29*H29))</f>
        <v>3.5194674756166507E-2</v>
      </c>
      <c r="N29" s="14"/>
      <c r="O29" s="36">
        <f>POWER(2,-L29)</f>
        <v>61.648792623575922</v>
      </c>
      <c r="P29" s="26">
        <f>M29/SQRT((COUNT(C27:C29)+COUNT(G27:G29)/2))</f>
        <v>1.6590928787826892E-2</v>
      </c>
    </row>
    <row r="30" spans="2:16">
      <c r="B30" s="32" t="s">
        <v>118</v>
      </c>
      <c r="C30" s="30">
        <v>28.304000854492188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2" t="s">
        <v>118</v>
      </c>
      <c r="C31" s="30">
        <v>28.382999420166016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118</v>
      </c>
      <c r="C32" s="30">
        <v>28.642000198364258</v>
      </c>
      <c r="D32" s="4">
        <f>STDEV(C30:C32)</f>
        <v>0.17680767938794989</v>
      </c>
      <c r="E32" s="1">
        <f>AVERAGE(C30:C32)</f>
        <v>28.443000157674152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10.141000111897785</v>
      </c>
      <c r="L32" s="1">
        <f>K32-$K$7</f>
        <v>0.19399992624918561</v>
      </c>
      <c r="M32" s="27">
        <f>SQRT((D32*D32)+(H32*H32))</f>
        <v>0.17856633618129503</v>
      </c>
      <c r="N32" s="14"/>
      <c r="O32" s="36">
        <f>POWER(2,-L32)</f>
        <v>0.87417866509853315</v>
      </c>
      <c r="P32" s="26">
        <f>M32/SQRT((COUNT(C30:C32)+COUNT(G30:G32)/2))</f>
        <v>8.4176978136953656E-2</v>
      </c>
    </row>
    <row r="33" spans="2:16">
      <c r="B33" s="32" t="s">
        <v>119</v>
      </c>
      <c r="C33" s="30">
        <v>27.158000946044922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119</v>
      </c>
      <c r="C34" s="30">
        <v>27.399999618530273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119</v>
      </c>
      <c r="C35" s="30">
        <v>27.118999481201172</v>
      </c>
      <c r="D35" s="4">
        <f>STDEV(C33:C35)</f>
        <v>0.15223093691472211</v>
      </c>
      <c r="E35" s="1">
        <f>AVERAGE(C33:C35)</f>
        <v>27.225666681925457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8.559333165486656</v>
      </c>
      <c r="L35" s="1">
        <f>K35-$K$7</f>
        <v>-1.3876670201619437</v>
      </c>
      <c r="M35" s="27">
        <f>SQRT((D35*D35)+(H35*H35))</f>
        <v>0.16023580663966086</v>
      </c>
      <c r="N35" s="14"/>
      <c r="O35" s="36">
        <f>POWER(2,-L35)</f>
        <v>2.6165521624128218</v>
      </c>
      <c r="P35" s="26">
        <f>M35/SQRT((COUNT(C33:C35)+COUNT(G33:G35)/2))</f>
        <v>7.5535883642533747E-2</v>
      </c>
    </row>
    <row r="36" spans="2:16">
      <c r="B36" s="32" t="s">
        <v>120</v>
      </c>
      <c r="C36" s="30">
        <v>24.791999816894531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120</v>
      </c>
      <c r="C37" s="30">
        <v>24.590999603271484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120</v>
      </c>
      <c r="C38" s="30">
        <v>24.583000183105469</v>
      </c>
      <c r="D38" s="4">
        <f>STDEV(C36:C38)</f>
        <v>0.11842432430562648</v>
      </c>
      <c r="E38" s="1">
        <f>AVERAGE(C36:C38)</f>
        <v>24.655333201090496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6.1389993031819685</v>
      </c>
      <c r="L38" s="1">
        <f>K38-$K$7</f>
        <v>-3.8080008824666312</v>
      </c>
      <c r="M38" s="27">
        <f>SQRT((D38*D38)+(H38*H38))</f>
        <v>0.12490663770132551</v>
      </c>
      <c r="N38" s="14"/>
      <c r="O38" s="36">
        <f>POWER(2,-L38)</f>
        <v>14.006269842450335</v>
      </c>
      <c r="P38" s="26">
        <f>M38/SQRT((COUNT(C36:C38)+COUNT(G36:G38)/2))</f>
        <v>5.8881553689212371E-2</v>
      </c>
    </row>
    <row r="39" spans="2:16">
      <c r="B39" s="31" t="s">
        <v>121</v>
      </c>
      <c r="C39" s="30">
        <v>31.113000869750977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1" t="s">
        <v>121</v>
      </c>
      <c r="C40" s="30">
        <v>31.725000381469702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1" t="s">
        <v>121</v>
      </c>
      <c r="C41" s="30"/>
      <c r="D41" s="4">
        <f>STDEV(C39:C41)</f>
        <v>0.43274900481944678</v>
      </c>
      <c r="E41" s="1">
        <f>AVERAGE(C39:C41)</f>
        <v>31.419000625610337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11.646667480468736</v>
      </c>
      <c r="L41" s="1">
        <f>K41-$K$7</f>
        <v>1.6996672948201361</v>
      </c>
      <c r="M41" s="27">
        <f>SQRT((D41*D41)+(H41*H41))</f>
        <v>0.43648366327640759</v>
      </c>
      <c r="N41" s="14"/>
      <c r="O41" s="43">
        <f>POWER(2,-L41)</f>
        <v>0.3078570912002811</v>
      </c>
      <c r="P41" s="26">
        <f>M41/SQRT((COUNT(C39:C41)+COUNT(G39:G41)/2))</f>
        <v>0.2333103318434743</v>
      </c>
    </row>
    <row r="42" spans="2:16">
      <c r="B42" s="32" t="s">
        <v>122</v>
      </c>
      <c r="C42" s="30">
        <v>25.768999099731445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122</v>
      </c>
      <c r="C43" s="30">
        <v>25.902000427246094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122</v>
      </c>
      <c r="C44" s="30"/>
      <c r="D44" s="4">
        <f>STDEV(C42:C44)</f>
        <v>9.4046140592420849E-2</v>
      </c>
      <c r="E44" s="1">
        <f>AVERAGE(C42:C44)</f>
        <v>25.83549976348877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7.7321666081746407</v>
      </c>
      <c r="L44" s="1">
        <f>K44-$K$7</f>
        <v>-2.2148335774739589</v>
      </c>
      <c r="M44" s="27">
        <f>SQRT((D44*D44)+(H44*H44))</f>
        <v>0.22929027743713148</v>
      </c>
      <c r="N44" s="14"/>
      <c r="O44" s="36">
        <f>POWER(2,-L44)</f>
        <v>4.6422801150094362</v>
      </c>
      <c r="P44" s="26">
        <f>M44/SQRT((COUNT(C42:C44)+COUNT(G42:G44)/2))</f>
        <v>0.1225608086125842</v>
      </c>
    </row>
    <row r="45" spans="2:16">
      <c r="B45" s="32" t="s">
        <v>123</v>
      </c>
      <c r="C45" s="30">
        <v>29.431999206542969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123</v>
      </c>
      <c r="C46" s="30"/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123</v>
      </c>
      <c r="C47" s="30">
        <v>29.430000305175781</v>
      </c>
      <c r="D47" s="4">
        <f>STDEV(C45:C47)</f>
        <v>1.4134367116613422E-3</v>
      </c>
      <c r="E47" s="1">
        <f>AVERAGE(C45:C47)</f>
        <v>29.430999755859375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9.5613333384195975</v>
      </c>
      <c r="L47" s="1">
        <f>K47-$K$7</f>
        <v>-0.38566684722900213</v>
      </c>
      <c r="M47" s="27">
        <f>SQRT((D47*D47)+(H47*H47))</f>
        <v>4.1645427661495399E-2</v>
      </c>
      <c r="N47" s="14"/>
      <c r="O47" s="36">
        <f>POWER(2,-L47)</f>
        <v>1.3064635253987484</v>
      </c>
      <c r="P47" s="26">
        <f>M47/SQRT((COUNT(C45:C47)+COUNT(G45:G47)/2))</f>
        <v>2.2260417433570583E-2</v>
      </c>
    </row>
    <row r="48" spans="2:16">
      <c r="B48" s="32" t="s">
        <v>124</v>
      </c>
      <c r="C48" s="30">
        <v>27.577999114990234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2" t="s">
        <v>124</v>
      </c>
      <c r="C49" s="30">
        <v>27.597000122070312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124</v>
      </c>
      <c r="C50" s="30">
        <v>27.277999877929687</v>
      </c>
      <c r="D50" s="4">
        <f>STDEV(C48:C50)</f>
        <v>0.1789421397494852</v>
      </c>
      <c r="E50" s="1">
        <f>AVERAGE(C48:C50)</f>
        <v>27.484333038330078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8.7839997609456368</v>
      </c>
      <c r="L50" s="1">
        <f>K50-$K$7</f>
        <v>-1.1630004247029628</v>
      </c>
      <c r="M50" s="27">
        <f>SQRT((D50*D50)+(H50*H50))</f>
        <v>0.18858827456533697</v>
      </c>
      <c r="N50" s="14"/>
      <c r="O50" s="36">
        <f>POWER(2,-L50)</f>
        <v>2.2392264364955801</v>
      </c>
      <c r="P50" s="26">
        <f>M50/SQRT((COUNT(C48:C50)+COUNT(G48:G50)/2))</f>
        <v>8.8901365198280194E-2</v>
      </c>
    </row>
    <row r="51" spans="2:16">
      <c r="B51" s="32" t="s">
        <v>125</v>
      </c>
      <c r="C51" s="30">
        <v>25.98900032043457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2" t="s">
        <v>125</v>
      </c>
      <c r="C52" s="30">
        <v>25.853000640869141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125</v>
      </c>
      <c r="C53" s="30">
        <v>26.009000778198242</v>
      </c>
      <c r="D53" s="4">
        <f>STDEV(C51:C53)</f>
        <v>8.4884209367186908E-2</v>
      </c>
      <c r="E53" s="1">
        <f>AVERAGE(C51:C53)</f>
        <v>25.950333913167317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6.5263341267903634</v>
      </c>
      <c r="L53" s="1">
        <f>K53-$K$7</f>
        <v>-3.4206660588582363</v>
      </c>
      <c r="M53" s="27">
        <f>SQRT((D53*D53)+(H53*H53))</f>
        <v>8.9433422565704246E-2</v>
      </c>
      <c r="N53" s="14"/>
      <c r="O53" s="36">
        <f>POWER(2,-L53)</f>
        <v>10.70836310026491</v>
      </c>
      <c r="P53" s="26">
        <f>M53/SQRT((COUNT(C51:C53)+COUNT(G51:G53)/2))</f>
        <v>4.2159319707287653E-2</v>
      </c>
    </row>
    <row r="54" spans="2:16">
      <c r="B54" s="32" t="s">
        <v>126</v>
      </c>
      <c r="C54" s="30">
        <v>28.503999710083008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2" t="s">
        <v>126</v>
      </c>
      <c r="C55" s="30">
        <v>28.603000640869141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126</v>
      </c>
      <c r="C56" s="30">
        <v>28.673000335693359</v>
      </c>
      <c r="D56" s="4">
        <f>STDEV(C54:C56)</f>
        <v>8.4914028119322582E-2</v>
      </c>
      <c r="E56" s="1">
        <f>AVERAGE(C54:C56)</f>
        <v>28.593333562215168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6.8336664835611955</v>
      </c>
      <c r="L56" s="1">
        <f>K56-$K$7</f>
        <v>-3.1133337020874041</v>
      </c>
      <c r="M56" s="27">
        <f>SQRT((D56*D56)+(H56*H56))</f>
        <v>9.9833368072576145E-2</v>
      </c>
      <c r="N56" s="14"/>
      <c r="O56" s="36">
        <f>POWER(2,-L56)</f>
        <v>8.6537995405590245</v>
      </c>
      <c r="P56" s="26">
        <f>M56/SQRT((COUNT(C54:C56)+COUNT(G54:G56)/2))</f>
        <v>4.7061901035207444E-2</v>
      </c>
    </row>
    <row r="57" spans="2:16">
      <c r="B57" s="32" t="s">
        <v>127</v>
      </c>
      <c r="C57" s="30">
        <v>30.260000228881836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127</v>
      </c>
      <c r="C58" s="30">
        <v>29.579999923706055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127</v>
      </c>
      <c r="C59" s="30">
        <v>29.555999755859375</v>
      </c>
      <c r="D59" s="4">
        <f>STDEV(C57:C59)</f>
        <v>0.3997067860968459</v>
      </c>
      <c r="E59" s="1">
        <f>AVERAGE(C57:C59)</f>
        <v>29.79866663614909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10.296000162760418</v>
      </c>
      <c r="L59" s="1">
        <f>K59-$K$7</f>
        <v>0.34899997711181818</v>
      </c>
      <c r="M59" s="27">
        <f>SQRT((D59*D59)+(H59*H59))</f>
        <v>0.40165637779768115</v>
      </c>
      <c r="N59" s="14"/>
      <c r="O59" s="36">
        <f>POWER(2,-L59)</f>
        <v>0.78512813112953495</v>
      </c>
      <c r="P59" s="26">
        <f>M59/SQRT((COUNT(C57:C59)+COUNT(G57:G59)/2))</f>
        <v>0.18934263229837747</v>
      </c>
    </row>
    <row r="60" spans="2:16">
      <c r="B60" s="32" t="s">
        <v>128</v>
      </c>
      <c r="C60" s="30">
        <v>29.21299934387207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128</v>
      </c>
      <c r="C61" s="30">
        <v>28.920000076293945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128</v>
      </c>
      <c r="C62" s="30">
        <v>29.224000930786133</v>
      </c>
      <c r="D62" s="4">
        <f>STDEV(C60:C62)</f>
        <v>0.17242685659310286</v>
      </c>
      <c r="E62" s="1">
        <f>AVERAGE(C60:C62)</f>
        <v>29.119000116984051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10.969999949137371</v>
      </c>
      <c r="L62" s="1">
        <f>K62-$K$7</f>
        <v>1.0229997634887713</v>
      </c>
      <c r="M62" s="27">
        <f>SQRT((D62*D62)+(H62*H62))</f>
        <v>0.17395417173668107</v>
      </c>
      <c r="N62" s="14"/>
      <c r="O62" s="36">
        <f>POWER(2,-L62)</f>
        <v>0.49209209168903967</v>
      </c>
      <c r="P62" s="26">
        <f>M62/SQRT((COUNT(C60:C62)+COUNT(G60:G62)/2))</f>
        <v>8.2002782967130969E-2</v>
      </c>
    </row>
    <row r="63" spans="2:16">
      <c r="B63" s="32" t="s">
        <v>129</v>
      </c>
      <c r="C63" s="30">
        <v>25.728000640869141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129</v>
      </c>
      <c r="C64" s="30">
        <v>25.468000411987305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129</v>
      </c>
      <c r="C65" s="30">
        <v>25.597000122070313</v>
      </c>
      <c r="D65" s="4">
        <f>STDEV(C63:C65)</f>
        <v>0.13000139752176337</v>
      </c>
      <c r="E65" s="1">
        <f>AVERAGE(C63:C65)</f>
        <v>25.597667058308918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7.2450002034505196</v>
      </c>
      <c r="L65" s="1">
        <f>K65-$K$7</f>
        <v>-2.70199998219808</v>
      </c>
      <c r="M65" s="27">
        <f>SQRT((D65*D65)+(H65*H65))</f>
        <v>0.13350166872228281</v>
      </c>
      <c r="N65" s="14"/>
      <c r="O65" s="36">
        <f>POWER(2,-L65)</f>
        <v>6.5070335047644381</v>
      </c>
      <c r="P65" s="26">
        <f>M65/SQRT((COUNT(C63:C65)+COUNT(G63:G65)/2))</f>
        <v>6.2933290168830799E-2</v>
      </c>
    </row>
    <row r="66" spans="2:16">
      <c r="B66" s="32" t="s">
        <v>130</v>
      </c>
      <c r="C66" s="30">
        <v>27.534999847412109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130</v>
      </c>
      <c r="C67" s="30">
        <v>27.208000183105469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130</v>
      </c>
      <c r="C68" s="30">
        <v>27.215000152587891</v>
      </c>
      <c r="D68" s="4">
        <f>STDEV(C66:C68)</f>
        <v>0.18680541779997928</v>
      </c>
      <c r="E68" s="1">
        <f>AVERAGE(C66:C68)</f>
        <v>27.319333394368488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8.4076671600341797</v>
      </c>
      <c r="L68" s="1">
        <f>K68-$K$7</f>
        <v>-1.53933302561442</v>
      </c>
      <c r="M68" s="27">
        <f>SQRT((D68*D68)+(H68*H68))</f>
        <v>0.18755693460713271</v>
      </c>
      <c r="N68" s="14"/>
      <c r="O68" s="36">
        <f>POWER(2,-L68)</f>
        <v>2.9066009691696348</v>
      </c>
      <c r="P68" s="26">
        <f>M68/SQRT((COUNT(C66:C68)+COUNT(G66:G68)/2))</f>
        <v>8.8415186879510277E-2</v>
      </c>
    </row>
    <row r="69" spans="2:16">
      <c r="B69" s="32" t="s">
        <v>131</v>
      </c>
      <c r="C69" s="30"/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131</v>
      </c>
      <c r="C70" s="30">
        <v>29.357000350952148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131</v>
      </c>
      <c r="C71" s="30">
        <v>29.129999160766602</v>
      </c>
      <c r="D71" s="4">
        <f>STDEV(C69:C71)</f>
        <v>0.16051408091761735</v>
      </c>
      <c r="E71" s="1">
        <f>AVERAGE(C69:C71)</f>
        <v>29.243499755859375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10.561166127522785</v>
      </c>
      <c r="L71" s="1">
        <f>K71-$K$7</f>
        <v>0.61416594187418561</v>
      </c>
      <c r="M71" s="27">
        <f>SQRT((D71*D71)+(H71*H71))</f>
        <v>0.17111135005562467</v>
      </c>
      <c r="N71" s="14"/>
      <c r="O71" s="36">
        <f>POWER(2,-L71)</f>
        <v>0.65330747779913112</v>
      </c>
      <c r="P71" s="26">
        <f>M71/SQRT((COUNT(C69:C71)+COUNT(G69:G71)/2))</f>
        <v>9.1462863842355677E-2</v>
      </c>
    </row>
    <row r="72" spans="2:16">
      <c r="B72" s="32" t="s">
        <v>132</v>
      </c>
      <c r="C72" s="30">
        <v>25.261999130249023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132</v>
      </c>
      <c r="C73" s="30">
        <v>25.160999298095703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132</v>
      </c>
      <c r="C74" s="30">
        <v>25.256000518798828</v>
      </c>
      <c r="D74" s="4">
        <f>STDEV(C72:C74)</f>
        <v>5.6660070257359009E-2</v>
      </c>
      <c r="E74" s="1">
        <f>AVERAGE(C72:C74)</f>
        <v>25.226332982381184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7.8219992319742815</v>
      </c>
      <c r="L74" s="1">
        <f>K74-$K$7</f>
        <v>-2.1250009536743182</v>
      </c>
      <c r="M74" s="27">
        <f>SQRT((D74*D74)+(H74*H74))</f>
        <v>6.4036497842223969E-2</v>
      </c>
      <c r="N74" s="14"/>
      <c r="O74" s="36">
        <f>POWER(2,-L74)</f>
        <v>4.3620338141243611</v>
      </c>
      <c r="P74" s="26">
        <f>M74/SQRT((COUNT(C72:C74)+COUNT(G72:G74)/2))</f>
        <v>3.0187094578449526E-2</v>
      </c>
    </row>
    <row r="75" spans="2:16">
      <c r="B75" s="32" t="s">
        <v>133</v>
      </c>
      <c r="C75" s="30">
        <v>22.270000457763672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133</v>
      </c>
      <c r="C76" s="30">
        <v>22.302000045776367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133</v>
      </c>
      <c r="C77" s="30">
        <v>22.309999465942383</v>
      </c>
      <c r="D77" s="4">
        <f>STDEV(C75:C77)</f>
        <v>2.1165557758046741E-2</v>
      </c>
      <c r="E77" s="1">
        <f>AVERAGE(C75:C77)</f>
        <v>22.293999989827473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4.1786664326985665</v>
      </c>
      <c r="L77" s="1">
        <f>K77-$K$7</f>
        <v>-5.7683337529500331</v>
      </c>
      <c r="M77" s="27">
        <f>SQRT((D77*D77)+(H77*H77))</f>
        <v>2.5145990268858921E-2</v>
      </c>
      <c r="N77" s="14"/>
      <c r="O77" s="36">
        <f>POWER(2,-L77)</f>
        <v>54.505645168916402</v>
      </c>
      <c r="P77" s="26">
        <f>M77/SQRT((COUNT(C75:C77)+COUNT(G75:G77)/2))</f>
        <v>1.1853933492507386E-2</v>
      </c>
    </row>
    <row r="78" spans="2:16">
      <c r="B78" s="32" t="s">
        <v>134</v>
      </c>
      <c r="C78" s="30">
        <v>27.211000442504883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134</v>
      </c>
      <c r="C79" s="30">
        <v>27.184000015258789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134</v>
      </c>
      <c r="C80" s="30">
        <v>27.416999816894531</v>
      </c>
      <c r="D80" s="4">
        <f>STDEV(C78:C80)</f>
        <v>0.12744519925749351</v>
      </c>
      <c r="E80" s="1">
        <f>AVERAGE(C78:C80)</f>
        <v>27.270666758219402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7.9753335316975935</v>
      </c>
      <c r="L80" s="1">
        <f>K80-$K$7</f>
        <v>-1.9716666539510062</v>
      </c>
      <c r="M80" s="27">
        <f>SQRT((D80*D80)+(H80*H80))</f>
        <v>0.13633642892388487</v>
      </c>
      <c r="N80" s="14"/>
      <c r="O80" s="36">
        <f>POWER(2,-L80)</f>
        <v>3.9222096538231468</v>
      </c>
      <c r="P80" s="26">
        <f>M80/SQRT((COUNT(C78:C80)+COUNT(G78:G80)/2))</f>
        <v>6.4269608943224504E-2</v>
      </c>
    </row>
    <row r="81" spans="2:16">
      <c r="B81" s="32" t="s">
        <v>135</v>
      </c>
      <c r="C81" s="30">
        <v>25.701999664306641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135</v>
      </c>
      <c r="C82" s="30">
        <v>25.575000762939453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135</v>
      </c>
      <c r="C83" s="30">
        <v>25.586000442504883</v>
      </c>
      <c r="D83" s="4">
        <f>STDEV(C81:C83)</f>
        <v>7.0362790068837944E-2</v>
      </c>
      <c r="E83" s="1">
        <f>AVERAGE(C81:C83)</f>
        <v>25.621000289916992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5.0176671346028634</v>
      </c>
      <c r="L83" s="1">
        <f>K83-$K$7</f>
        <v>-4.9293330510457363</v>
      </c>
      <c r="M83" s="27">
        <f>SQRT((D83*D83)+(H83*H83))</f>
        <v>8.045633674811084E-2</v>
      </c>
      <c r="N83" s="14"/>
      <c r="O83" s="36">
        <f>POWER(2,-L83)</f>
        <v>30.470326438305815</v>
      </c>
      <c r="P83" s="26">
        <f>M83/SQRT((COUNT(C81:C83)+COUNT(G81:G83)/2))</f>
        <v>3.7927480869345068E-2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92" sqref="O92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1406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136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23.830999374389648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24.148000717163086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24.009000778198242</v>
      </c>
      <c r="D7" s="4">
        <f>STDEV(C5:C8)</f>
        <v>0.15890003886627527</v>
      </c>
      <c r="E7" s="1">
        <f>AVERAGE(C5:C8)</f>
        <v>23.996000289916992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9.9470001856485997</v>
      </c>
      <c r="L7" s="1">
        <f>K7-$K$7</f>
        <v>0</v>
      </c>
      <c r="M7" s="27">
        <f>SQRT((D7*D7)+(H7*H7))</f>
        <v>0.16254301552552183</v>
      </c>
      <c r="N7" s="14"/>
      <c r="O7" s="36">
        <f>POWER(2,-L7)</f>
        <v>1</v>
      </c>
      <c r="P7" s="26">
        <f>M7/SQRT((COUNT(C5:C8)+COUNT(G5:G8)/2))</f>
        <v>7.6623512341737851E-2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17.458999633789063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17.347999572753906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17.346000671386719</v>
      </c>
      <c r="D11" s="4">
        <f>STDEV(C9:C11)</f>
        <v>6.4670671689324583E-2</v>
      </c>
      <c r="E11" s="1">
        <f>AVERAGE(C9:C11)</f>
        <v>17.38433329264323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6.9666544596355351E-2</v>
      </c>
      <c r="L11" s="1">
        <f>K11-$K$7</f>
        <v>-9.8773336410522443</v>
      </c>
      <c r="M11" s="27">
        <f>SQRT((D11*D11)+(H11*H11))</f>
        <v>0.17297217537745022</v>
      </c>
      <c r="N11" s="14"/>
      <c r="O11" s="36">
        <f>POWER(2,-L11)</f>
        <v>940.5322747556952</v>
      </c>
      <c r="P11" s="26">
        <f>M11/SQRT((COUNT(C9:C11)+COUNT(G9:G11)/2))</f>
        <v>8.153986544398921E-2</v>
      </c>
    </row>
    <row r="12" spans="2:16">
      <c r="B12" s="32" t="s">
        <v>10</v>
      </c>
      <c r="C12" s="30">
        <v>20.186000823974609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>
        <v>20.326000213623047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20.099000930786133</v>
      </c>
      <c r="D14" s="4">
        <f>STDEV(C12:C14)</f>
        <v>0.11452618690734349</v>
      </c>
      <c r="E14" s="1">
        <f>AVERAGE(C12:C14)</f>
        <v>20.203667322794598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1.0606670379638672</v>
      </c>
      <c r="L14" s="1">
        <f>K14-$K$7</f>
        <v>-8.8863331476847325</v>
      </c>
      <c r="M14" s="27">
        <f>SQRT((D14*D14)+(H14*H14))</f>
        <v>0.11516617608184204</v>
      </c>
      <c r="N14" s="14"/>
      <c r="O14" s="36">
        <f>POWER(2,-L14)</f>
        <v>473.2088180363134</v>
      </c>
      <c r="P14" s="26">
        <f>M14/SQRT((COUNT(C12:C14)+COUNT(G12:G14)/2))</f>
        <v>5.4289856047196328E-2</v>
      </c>
    </row>
    <row r="15" spans="2:16">
      <c r="B15" s="32" t="s">
        <v>11</v>
      </c>
      <c r="C15" s="30">
        <v>16.972000122070312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17.076999664306641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16.902999877929687</v>
      </c>
      <c r="D17" s="4">
        <f>STDEV(C15:C17)</f>
        <v>8.7618361108968507E-2</v>
      </c>
      <c r="E17" s="1">
        <f>AVERAGE(C15:C17)</f>
        <v>16.983999888102215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-0.54333368937174242</v>
      </c>
      <c r="L17" s="1">
        <f>K17-$K$7</f>
        <v>-10.490333875020342</v>
      </c>
      <c r="M17" s="27">
        <f>SQRT((D17*D17)+(H17*H17))</f>
        <v>9.2381395946059722E-2</v>
      </c>
      <c r="N17" s="14"/>
      <c r="O17" s="36">
        <f>POWER(2,-L17)</f>
        <v>1438.4844148161869</v>
      </c>
      <c r="P17" s="26">
        <f>M17/SQRT((COUNT(C15:C17)+COUNT(G15:G17)/2))</f>
        <v>4.3549007685958846E-2</v>
      </c>
    </row>
    <row r="18" spans="2:16">
      <c r="B18" s="32" t="s">
        <v>12</v>
      </c>
      <c r="C18" s="30">
        <v>24.482000350952148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>
        <v>24.89900016784668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24.469999313354492</v>
      </c>
      <c r="D20" s="4">
        <f>STDEV(C18:C20)</f>
        <v>0.24429306353529134</v>
      </c>
      <c r="E20" s="1">
        <f>AVERAGE(C18:C20)</f>
        <v>24.616999944051106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6.6883335113525391</v>
      </c>
      <c r="L20" s="1">
        <f>K20-$K$7</f>
        <v>-3.2586666742960606</v>
      </c>
      <c r="M20" s="27">
        <f>SQRT((D20*D20)+(H20*H20))</f>
        <v>0.24446971407907958</v>
      </c>
      <c r="N20" s="14"/>
      <c r="O20" s="36">
        <f>POWER(2,-L20)</f>
        <v>9.5709801350196049</v>
      </c>
      <c r="P20" s="26">
        <f>M20/SQRT((COUNT(C18:C20)+COUNT(G18:G20)/2))</f>
        <v>0.11524412841336905</v>
      </c>
    </row>
    <row r="21" spans="2:16">
      <c r="B21" s="32" t="s">
        <v>13</v>
      </c>
      <c r="C21" s="30">
        <v>16.704000473022461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16.681999206542969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16.697000503540039</v>
      </c>
      <c r="D23" s="4">
        <f>STDEV(C21:C23)</f>
        <v>1.1240508670657621E-2</v>
      </c>
      <c r="E23" s="1">
        <f>AVERAGE(C21:C23)</f>
        <v>16.694333394368488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-0.28100013732910156</v>
      </c>
      <c r="L23" s="1">
        <f>K23-$K$7</f>
        <v>-10.228000322977701</v>
      </c>
      <c r="M23" s="27">
        <f>SQRT((D23*D23)+(H23*H23))</f>
        <v>5.9123929193924542E-2</v>
      </c>
      <c r="N23" s="14"/>
      <c r="O23" s="36">
        <f>POWER(2,-L23)</f>
        <v>1199.3194940609849</v>
      </c>
      <c r="P23" s="26">
        <f>M23/SQRT((COUNT(C21:C23)+COUNT(G21:G23)/2))</f>
        <v>2.7871287508944888E-2</v>
      </c>
    </row>
    <row r="24" spans="2:16">
      <c r="B24" s="32" t="s">
        <v>14</v>
      </c>
      <c r="C24" s="30">
        <v>21.125999450683594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2" t="s">
        <v>14</v>
      </c>
      <c r="C25" s="30">
        <v>21.145999908447266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14</v>
      </c>
      <c r="C26" s="30">
        <v>21.173999786376953</v>
      </c>
      <c r="D26" s="4">
        <f>STDEV(C24:C26)</f>
        <v>2.4111006136579387E-2</v>
      </c>
      <c r="E26" s="1">
        <f>AVERAGE(C24:C26)</f>
        <v>21.148666381835938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3.2443326314290353</v>
      </c>
      <c r="L26" s="1">
        <f>K26-$K$7</f>
        <v>-6.7026675542195644</v>
      </c>
      <c r="M26" s="27">
        <f>SQRT((D26*D26)+(H26*H26))</f>
        <v>5.1755672815374382E-2</v>
      </c>
      <c r="N26" s="14"/>
      <c r="O26" s="36">
        <f>POWER(2,-L26)</f>
        <v>104.16072276642028</v>
      </c>
      <c r="P26" s="26">
        <f>M26/SQRT((COUNT(C24:C26)+COUNT(G24:G26)/2))</f>
        <v>2.4397858141748989E-2</v>
      </c>
    </row>
    <row r="27" spans="2:16">
      <c r="B27" s="32" t="s">
        <v>15</v>
      </c>
      <c r="C27" s="30">
        <v>17.409999847412109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s="30">
        <v>17.365999221801758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s="30">
        <v>17.389999389648437</v>
      </c>
      <c r="D29" s="4">
        <f>STDEV(C27:C29)</f>
        <v>2.203059017793042E-2</v>
      </c>
      <c r="E29" s="1">
        <f>AVERAGE(C27:C29)</f>
        <v>17.388666152954102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-0.12733364105224609</v>
      </c>
      <c r="L29" s="1">
        <f>K29-$K$7</f>
        <v>-10.074333826700846</v>
      </c>
      <c r="M29" s="27">
        <f>SQRT((D29*D29)+(H29*H29))</f>
        <v>9.0405633168038568E-2</v>
      </c>
      <c r="N29" s="14"/>
      <c r="O29" s="36">
        <f>POWER(2,-L29)</f>
        <v>1078.1437463607583</v>
      </c>
      <c r="P29" s="26">
        <f>M29/SQRT((COUNT(C27:C29)+COUNT(G27:G29)/2))</f>
        <v>4.5202816584019284E-2</v>
      </c>
    </row>
    <row r="30" spans="2:16">
      <c r="B30" s="32" t="s">
        <v>16</v>
      </c>
      <c r="C30" s="30">
        <v>25.690999984741211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2" t="s">
        <v>16</v>
      </c>
      <c r="C31" s="30">
        <v>25.490999221801758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16</v>
      </c>
      <c r="C32" s="30">
        <v>25.479000091552734</v>
      </c>
      <c r="D32" s="4">
        <f>STDEV(C30:C32)</f>
        <v>0.11908557078492048</v>
      </c>
      <c r="E32" s="1">
        <f>AVERAGE(C30:C32)</f>
        <v>25.553666432698567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7.5273335774739571</v>
      </c>
      <c r="L32" s="1">
        <f>K32-$K$7</f>
        <v>-2.4196666081746425</v>
      </c>
      <c r="M32" s="27">
        <f>SQRT((D32*D32)+(H32*H32))</f>
        <v>0.14894199090546709</v>
      </c>
      <c r="N32" s="14"/>
      <c r="O32" s="36">
        <f>POWER(2,-L32)</f>
        <v>5.3504736374365143</v>
      </c>
      <c r="P32" s="26">
        <f>M32/SQRT((COUNT(C30:C32)+COUNT(G30:G32)/2))</f>
        <v>7.0211927848453912E-2</v>
      </c>
    </row>
    <row r="33" spans="2:16">
      <c r="B33" s="32" t="s">
        <v>17</v>
      </c>
      <c r="C33" s="30">
        <v>16.708000183105469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16.753999710083008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16.816999435424805</v>
      </c>
      <c r="D35" s="4">
        <f>STDEV(C33:C35)</f>
        <v>5.4720134748666702E-2</v>
      </c>
      <c r="E35" s="1">
        <f>AVERAGE(C33:C35)</f>
        <v>16.759666442871094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-0.55900001525878906</v>
      </c>
      <c r="L35" s="1">
        <f>K35-$K$7</f>
        <v>-10.506000200907389</v>
      </c>
      <c r="M35" s="27">
        <f>SQRT((D35*D35)+(H35*H35))</f>
        <v>0.23108508554890639</v>
      </c>
      <c r="N35" s="14"/>
      <c r="O35" s="36">
        <f>POWER(2,-L35)</f>
        <v>1454.1901376566323</v>
      </c>
      <c r="P35" s="26">
        <f>M35/SQRT((COUNT(C33:C35)+COUNT(G33:G35)/2))</f>
        <v>0.10893455401513678</v>
      </c>
    </row>
    <row r="36" spans="2:16">
      <c r="B36" s="32" t="s">
        <v>18</v>
      </c>
      <c r="C36" s="30">
        <v>22.200000762939453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2" t="s">
        <v>18</v>
      </c>
      <c r="C37" s="30">
        <v>22.215999603271484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18</v>
      </c>
      <c r="C38" s="30">
        <v>21.951000213623047</v>
      </c>
      <c r="D38" s="4">
        <f>STDEV(C36:C38)</f>
        <v>0.14859447778315221</v>
      </c>
      <c r="E38" s="1">
        <f>AVERAGE(C36:C38)</f>
        <v>22.122333526611328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4.2206668853759766</v>
      </c>
      <c r="L38" s="1">
        <f>K38-$K$7</f>
        <v>-5.7263333002726231</v>
      </c>
      <c r="M38" s="27">
        <f>SQRT((D38*D38)+(H38*H38))</f>
        <v>0.1501488252686016</v>
      </c>
      <c r="N38" s="14"/>
      <c r="O38" s="36">
        <f>POWER(2,-L38)</f>
        <v>52.941725090263816</v>
      </c>
      <c r="P38" s="26">
        <f>M38/SQRT((COUNT(C36:C38)+COUNT(G36:G38)/2))</f>
        <v>7.0780835023081495E-2</v>
      </c>
    </row>
    <row r="39" spans="2:16">
      <c r="B39" s="32" t="s">
        <v>19</v>
      </c>
      <c r="C39" s="30">
        <v>16.500999450683594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16.524999618530273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>
        <v>16.419000625610352</v>
      </c>
      <c r="D41" s="4">
        <f>STDEV(C39:C41)</f>
        <v>5.5581174675871772E-2</v>
      </c>
      <c r="E41" s="1">
        <f>AVERAGE(C39:C41)</f>
        <v>16.481666564941406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-7.9666773478191288E-2</v>
      </c>
      <c r="L41" s="1">
        <f>K41-$K$7</f>
        <v>-10.026666959126791</v>
      </c>
      <c r="M41" s="27">
        <f>SQRT((D41*D41)+(H41*H41))</f>
        <v>0.18607404919523055</v>
      </c>
      <c r="N41" s="14"/>
      <c r="O41" s="36">
        <f>POWER(2,-L41)</f>
        <v>1043.1037608520603</v>
      </c>
      <c r="P41" s="26">
        <f>M41/SQRT((COUNT(C39:C41)+COUNT(G39:G41)/2))</f>
        <v>8.7716147992524515E-2</v>
      </c>
    </row>
    <row r="42" spans="2:16">
      <c r="B42" s="32" t="s">
        <v>20</v>
      </c>
      <c r="C42" s="30">
        <v>25.193000793457031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2" t="s">
        <v>20</v>
      </c>
      <c r="C43" s="30">
        <v>25.551000595092773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20</v>
      </c>
      <c r="C44" s="30">
        <v>25.318000793457031</v>
      </c>
      <c r="D44" s="4">
        <f>STDEV(C42:C44)</f>
        <v>0.18169469150828876</v>
      </c>
      <c r="E44" s="1">
        <f>AVERAGE(C42:C44)</f>
        <v>25.354000727335613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6.2486673990885429</v>
      </c>
      <c r="L44" s="1">
        <f>K44-$K$7</f>
        <v>-3.6983327865600568</v>
      </c>
      <c r="M44" s="27">
        <f>SQRT((D44*D44)+(H44*H44))</f>
        <v>0.1831673897247009</v>
      </c>
      <c r="N44" s="14"/>
      <c r="O44" s="36">
        <f>POWER(2,-L44)</f>
        <v>12.981028478601267</v>
      </c>
      <c r="P44" s="26">
        <f>M44/SQRT((COUNT(C42:C44)+COUNT(G42:G44)/2))</f>
        <v>8.6345935577716776E-2</v>
      </c>
    </row>
    <row r="45" spans="2:16">
      <c r="B45" s="32" t="s">
        <v>21</v>
      </c>
      <c r="C45" s="30">
        <v>17.604000091552734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17.254999160766602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17.205999374389648</v>
      </c>
      <c r="D47" s="4">
        <f>STDEV(C45:C47)</f>
        <v>0.21702810863146463</v>
      </c>
      <c r="E47" s="1">
        <f>AVERAGE(C45:C47)</f>
        <v>17.354999542236328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0.43199920654296875</v>
      </c>
      <c r="L47" s="1">
        <f>K47-$K$7</f>
        <v>-9.5150009791056309</v>
      </c>
      <c r="M47" s="27">
        <f>SQRT((D47*D47)+(H47*H47))</f>
        <v>0.22238081123395145</v>
      </c>
      <c r="N47" s="14"/>
      <c r="O47" s="36">
        <f>POWER(2,-L47)</f>
        <v>731.64549608895459</v>
      </c>
      <c r="P47" s="26">
        <f>M47/SQRT((COUNT(C45:C47)+COUNT(G45:G47)/2))</f>
        <v>0.10483131975286177</v>
      </c>
    </row>
    <row r="48" spans="2:16">
      <c r="B48" s="32" t="s">
        <v>22</v>
      </c>
      <c r="C48" s="30">
        <v>28.075000762939453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2" t="s">
        <v>22</v>
      </c>
      <c r="C49" s="30">
        <v>28.174999237060547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22</v>
      </c>
      <c r="C50" s="30">
        <v>28.003999710083008</v>
      </c>
      <c r="D50" s="4">
        <f>STDEV(C48:C50)</f>
        <v>8.5908558517970052E-2</v>
      </c>
      <c r="E50" s="1">
        <f>AVERAGE(C48:C50)</f>
        <v>28.084666570027668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9.2116667429606096</v>
      </c>
      <c r="L50" s="1">
        <f>K50-$K$7</f>
        <v>-0.73533344268799006</v>
      </c>
      <c r="M50" s="27">
        <f>SQRT((D50*D50)+(H50*H50))</f>
        <v>0.1038856869962263</v>
      </c>
      <c r="N50" s="14"/>
      <c r="O50" s="36">
        <f>POWER(2,-L50)</f>
        <v>1.664782197511987</v>
      </c>
      <c r="P50" s="26">
        <f>M50/SQRT((COUNT(C48:C50)+COUNT(G48:G50)/2))</f>
        <v>4.8972182495503176E-2</v>
      </c>
    </row>
    <row r="51" spans="2:16">
      <c r="B51" s="32" t="s">
        <v>23</v>
      </c>
      <c r="C51" s="30">
        <v>18.530000686645508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18.576000213623047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18.596000671386719</v>
      </c>
      <c r="D53" s="4">
        <f>STDEV(C51:C53)</f>
        <v>3.3842706695224219E-2</v>
      </c>
      <c r="E53" s="1">
        <f>AVERAGE(C51:C53)</f>
        <v>18.567333857218426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0.51200040181478101</v>
      </c>
      <c r="L53" s="1">
        <f>K53-$K$7</f>
        <v>-9.4349997838338187</v>
      </c>
      <c r="M53" s="27">
        <f>SQRT((D53*D53)+(H53*H53))</f>
        <v>0.13974854450381932</v>
      </c>
      <c r="N53" s="14"/>
      <c r="O53" s="36">
        <f>POWER(2,-L53)</f>
        <v>692.17824279787976</v>
      </c>
      <c r="P53" s="26">
        <f>M53/SQRT((COUNT(C51:C53)+COUNT(G51:G53)/2))</f>
        <v>6.5878095653067112E-2</v>
      </c>
    </row>
    <row r="54" spans="2:16">
      <c r="B54" s="32" t="s">
        <v>24</v>
      </c>
      <c r="C54" s="30">
        <v>17.761999130249023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17.749000549316406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17.674999237060547</v>
      </c>
      <c r="D56" s="4">
        <f>STDEV(C54:C56)</f>
        <v>4.6929270781779206E-2</v>
      </c>
      <c r="E56" s="1">
        <f>AVERAGE(C54:C56)</f>
        <v>17.728666305541992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0.66099929809570313</v>
      </c>
      <c r="L56" s="1">
        <f>K56-$K$7</f>
        <v>-9.2860008875528965</v>
      </c>
      <c r="M56" s="27">
        <f>SQRT((D56*D56)+(H56*H56))</f>
        <v>5.4292900792587348E-2</v>
      </c>
      <c r="N56" s="14"/>
      <c r="O56" s="36">
        <f>POWER(2,-L56)</f>
        <v>624.25899221406996</v>
      </c>
      <c r="P56" s="26">
        <f>M56/SQRT((COUNT(C54:C56)+COUNT(G54:G56)/2))</f>
        <v>2.5593918880484665E-2</v>
      </c>
    </row>
    <row r="57" spans="2:16">
      <c r="B57" s="32" t="s">
        <v>25</v>
      </c>
      <c r="C57" s="30">
        <v>33.584999084472656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2" t="s">
        <v>25</v>
      </c>
      <c r="C58" s="30">
        <v>33.472000122070313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25</v>
      </c>
      <c r="C59" s="30">
        <v>33.241001129150391</v>
      </c>
      <c r="D59" s="4">
        <f>STDEV(C57:C59)</f>
        <v>0.17533961973834469</v>
      </c>
      <c r="E59" s="1">
        <f>AVERAGE(C57:C59)</f>
        <v>33.432666778564453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4.2080001831054687</v>
      </c>
      <c r="L59" s="1">
        <f>K59-$K$7</f>
        <v>-5.7390000025431309</v>
      </c>
      <c r="M59" s="27">
        <f>SQRT((D59*D59)+(H59*H59))</f>
        <v>0.18308564848717243</v>
      </c>
      <c r="N59" s="14"/>
      <c r="O59" s="43">
        <f>POWER(2,-L59)</f>
        <v>53.408594088092933</v>
      </c>
      <c r="P59" s="26">
        <f>M59/SQRT((COUNT(C57:C59)+COUNT(G57:G59)/2))</f>
        <v>8.6307402388810808E-2</v>
      </c>
    </row>
    <row r="60" spans="2:16">
      <c r="B60" s="32" t="s">
        <v>26</v>
      </c>
      <c r="C60" s="30">
        <v>16.316999435424805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16.107000350952148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16.009000778198242</v>
      </c>
      <c r="D62" s="4">
        <f>STDEV(C60:C62)</f>
        <v>0.15735665677718341</v>
      </c>
      <c r="E62" s="1">
        <f>AVERAGE(C60:C62)</f>
        <v>16.144333521525066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-0.20033327738443774</v>
      </c>
      <c r="L62" s="1">
        <f>K62-$K$7</f>
        <v>-10.147333463033037</v>
      </c>
      <c r="M62" s="27">
        <f>SQRT((D62*D62)+(H62*H62))</f>
        <v>0.16220789692824367</v>
      </c>
      <c r="N62" s="14"/>
      <c r="O62" s="36">
        <f>POWER(2,-L62)</f>
        <v>1134.1010391554962</v>
      </c>
      <c r="P62" s="26">
        <f>M62/SQRT((COUNT(C60:C62)+COUNT(G60:G62)/2))</f>
        <v>7.6465535919979774E-2</v>
      </c>
    </row>
    <row r="63" spans="2:16">
      <c r="B63" s="32" t="s">
        <v>27</v>
      </c>
      <c r="C63" s="30">
        <v>26.850000381469727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2" t="s">
        <v>27</v>
      </c>
      <c r="C64" s="30"/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27</v>
      </c>
      <c r="C65" s="30">
        <v>27.354000091552734</v>
      </c>
      <c r="D65" s="4">
        <f>STDEV(C63:C65)</f>
        <v>0.35638161271574881</v>
      </c>
      <c r="E65" s="1">
        <f>AVERAGE(C63:C65)</f>
        <v>27.10200023651123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8.8633337020874023</v>
      </c>
      <c r="L65" s="1">
        <f>K65-$K$7</f>
        <v>-1.0836664835611973</v>
      </c>
      <c r="M65" s="27">
        <f>SQRT((D65*D65)+(H65*H65))</f>
        <v>0.35638488720878669</v>
      </c>
      <c r="N65" s="14"/>
      <c r="O65" s="36">
        <f>POWER(2,-L65)</f>
        <v>2.1194155521912772</v>
      </c>
      <c r="P65" s="26">
        <f>M65/SQRT((COUNT(C63:C65)+COUNT(G63:G65)/2))</f>
        <v>0.19049573510847925</v>
      </c>
    </row>
    <row r="66" spans="2:16">
      <c r="B66" s="32" t="s">
        <v>28</v>
      </c>
      <c r="C66" s="30">
        <v>16.479000091552734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2" t="s">
        <v>28</v>
      </c>
      <c r="C67" s="30">
        <v>15.916000366210938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28</v>
      </c>
      <c r="C68" s="30">
        <v>16.323999404907227</v>
      </c>
      <c r="D68" s="4">
        <f>STDEV(C66:C68)</f>
        <v>0.29081985236353791</v>
      </c>
      <c r="E68" s="1">
        <f>AVERAGE(C66:C68)</f>
        <v>16.239666620890301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0.35499986012776752</v>
      </c>
      <c r="L68" s="1">
        <f>K68-$K$7</f>
        <v>-9.5920003255208321</v>
      </c>
      <c r="M68" s="27">
        <f>SQRT((D68*D68)+(H68*H68))</f>
        <v>0.29221652340244697</v>
      </c>
      <c r="N68" s="14"/>
      <c r="O68" s="36">
        <f>POWER(2,-L68)</f>
        <v>771.75564782806714</v>
      </c>
      <c r="P68" s="26">
        <f>M68/SQRT((COUNT(C66:C68)+COUNT(G66:G68)/2))</f>
        <v>0.13775219018175183</v>
      </c>
    </row>
    <row r="69" spans="2:16">
      <c r="B69" s="31" t="s">
        <v>29</v>
      </c>
      <c r="C69" s="30"/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1" t="s">
        <v>29</v>
      </c>
      <c r="C70" s="30">
        <v>27.670000076293945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1" t="s">
        <v>29</v>
      </c>
      <c r="C71" s="30">
        <v>28.221000671386719</v>
      </c>
      <c r="D71" s="4">
        <f>STDEV(C69:C71)</f>
        <v>0.3896162572279232</v>
      </c>
      <c r="E71" s="1">
        <f>AVERAGE(C69:C71)</f>
        <v>27.945500373840332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9.2351675033569336</v>
      </c>
      <c r="L71" s="1">
        <f>K71-$K$7</f>
        <v>-0.71183268229166607</v>
      </c>
      <c r="M71" s="27">
        <f>SQRT((D71*D71)+(H71*H71))</f>
        <v>0.39105388700655003</v>
      </c>
      <c r="N71" s="14"/>
      <c r="O71" s="43">
        <f>POWER(2,-L71)</f>
        <v>1.6378834298666827</v>
      </c>
      <c r="P71" s="26">
        <f>M71/SQRT((COUNT(C69:C71)+COUNT(G69:G71)/2))</f>
        <v>0.20902709499210287</v>
      </c>
    </row>
    <row r="72" spans="2:16">
      <c r="B72" s="32" t="s">
        <v>30</v>
      </c>
      <c r="C72" s="30">
        <v>22.64900016784668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30</v>
      </c>
      <c r="C73" s="30">
        <v>22.597000122070313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30</v>
      </c>
      <c r="C74" s="30">
        <v>22.60099983215332</v>
      </c>
      <c r="D74" s="4">
        <f>STDEV(C72:C74)</f>
        <v>2.8936812391161273E-2</v>
      </c>
      <c r="E74" s="1">
        <f>AVERAGE(C72:C74)</f>
        <v>22.61566670735677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1.6199995676676409</v>
      </c>
      <c r="L74" s="1">
        <f>K74-$K$7</f>
        <v>-8.3270006179809588</v>
      </c>
      <c r="M74" s="27">
        <f>SQRT((D74*D74)+(H74*H74))</f>
        <v>4.7766936224457948E-2</v>
      </c>
      <c r="N74" s="14"/>
      <c r="O74" s="36">
        <f>POWER(2,-L74)</f>
        <v>321.12710191270423</v>
      </c>
      <c r="P74" s="26">
        <f>M74/SQRT((COUNT(C72:C74)+COUNT(G72:G74)/2))</f>
        <v>2.2517549680546374E-2</v>
      </c>
    </row>
    <row r="75" spans="2:16">
      <c r="B75" s="32" t="s">
        <v>31</v>
      </c>
      <c r="C75" s="30">
        <v>25.229000091552734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25.312999725341797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25.457000732421875</v>
      </c>
      <c r="D77" s="4">
        <f>STDEV(C75:C77)</f>
        <v>0.11530865879131552</v>
      </c>
      <c r="E77" s="1">
        <f>AVERAGE(C75:C77)</f>
        <v>25.333000183105469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7.094666798909504</v>
      </c>
      <c r="L77" s="1">
        <f>K77-$K$7</f>
        <v>-2.8523333867390956</v>
      </c>
      <c r="M77" s="27">
        <f>SQRT((D77*D77)+(H77*H77))</f>
        <v>0.12669037943093664</v>
      </c>
      <c r="N77" s="14"/>
      <c r="O77" s="36">
        <f>POWER(2,-L77)</f>
        <v>7.2216744553209908</v>
      </c>
      <c r="P77" s="26">
        <f>M77/SQRT((COUNT(C75:C77)+COUNT(G75:G77)/2))</f>
        <v>5.9722417604474672E-2</v>
      </c>
    </row>
    <row r="78" spans="2:16">
      <c r="B78" s="32" t="s">
        <v>32</v>
      </c>
      <c r="C78" s="30">
        <v>18.433000564575195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18.466999053955078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18.386999130249023</v>
      </c>
      <c r="D80" s="4">
        <f>STDEV(C78:C80)</f>
        <v>4.0149755153163096E-2</v>
      </c>
      <c r="E80" s="1">
        <f>AVERAGE(C78:C80)</f>
        <v>18.428999582926433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-0.34333419799804688</v>
      </c>
      <c r="L80" s="1">
        <f>K80-$K$7</f>
        <v>-10.290334383646647</v>
      </c>
      <c r="M80" s="27">
        <f>SQRT((D80*D80)+(H80*H80))</f>
        <v>7.3364388790532059E-2</v>
      </c>
      <c r="N80" s="14"/>
      <c r="O80" s="36">
        <f>POWER(2,-L80)</f>
        <v>1252.2738591036161</v>
      </c>
      <c r="P80" s="26">
        <f>M80/SQRT((COUNT(C78:C80)+COUNT(G78:G80)/2))</f>
        <v>3.4584304540927702E-2</v>
      </c>
    </row>
    <row r="81" spans="2:16">
      <c r="B81" s="32" t="s">
        <v>33</v>
      </c>
      <c r="C81" s="30">
        <v>25.363000869750977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25.472000122070313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25.378999710083008</v>
      </c>
      <c r="D83" s="4">
        <f>STDEV(C81:C83)</f>
        <v>5.885841277726362E-2</v>
      </c>
      <c r="E83" s="1">
        <f>AVERAGE(C81:C83)</f>
        <v>25.404666900634766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6.6130002339680978</v>
      </c>
      <c r="L83" s="1">
        <f>K83-$K$7</f>
        <v>-3.3339999516805019</v>
      </c>
      <c r="M83" s="27">
        <f>SQRT((D83*D83)+(H83*H83))</f>
        <v>0.16536217178683316</v>
      </c>
      <c r="N83" s="14"/>
      <c r="O83" s="36">
        <f>POWER(2,-L83)</f>
        <v>10.084026794924371</v>
      </c>
      <c r="P83" s="26">
        <f>M83/SQRT((COUNT(C81:C83)+COUNT(G81:G83)/2))</f>
        <v>7.7952475348136346E-2</v>
      </c>
    </row>
    <row r="84" spans="2:16">
      <c r="B84" s="32" t="s">
        <v>34</v>
      </c>
      <c r="C84" s="30">
        <v>17.937000274658203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17.931999206542969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>
        <v>17.891000747680664</v>
      </c>
      <c r="D86" s="4">
        <f>STDEV(C84:C86)</f>
        <v>2.5238333256954747E-2</v>
      </c>
      <c r="E86" s="1">
        <f>AVERAGE(C84:C86)</f>
        <v>17.920000076293945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0.67949962615966797</v>
      </c>
      <c r="L86" s="1">
        <f>K86-$K$7</f>
        <v>-9.2675005594889317</v>
      </c>
      <c r="M86" s="27">
        <f>SQRT((D86*D86)+(H86*H86))</f>
        <v>2.5327341823037693E-2</v>
      </c>
      <c r="N86" s="14"/>
      <c r="O86" s="36">
        <f>POWER(2,-L86)</f>
        <v>616.30494624598327</v>
      </c>
      <c r="P86" s="26">
        <f>M86/SQRT((COUNT(C84:C86)+COUNT(G84:G86)/2))</f>
        <v>1.2663670911518847E-2</v>
      </c>
    </row>
    <row r="87" spans="2:16">
      <c r="B87" s="31" t="s">
        <v>35</v>
      </c>
      <c r="C87" s="30">
        <v>28.777000427246094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1" t="s">
        <v>35</v>
      </c>
      <c r="C88" s="30">
        <v>33.969001770019531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1" t="s">
        <v>35</v>
      </c>
      <c r="C89" s="30">
        <v>31.805999755859375</v>
      </c>
      <c r="D89" s="4">
        <f>STDEV(C87:C89)</f>
        <v>2.6080098603265087</v>
      </c>
      <c r="E89" s="1">
        <f>AVERAGE(C87:C89)</f>
        <v>31.517333984375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-0.85999997456868726</v>
      </c>
      <c r="L89" s="1">
        <f>K89-$K$7</f>
        <v>-10.807000160217287</v>
      </c>
      <c r="M89" s="27">
        <f>SQRT((D89*D89)+(H89*H89))</f>
        <v>3.4452477818425726</v>
      </c>
      <c r="N89" s="14"/>
      <c r="O89" s="43">
        <f>POWER(2,-L89)</f>
        <v>1791.5593974872374</v>
      </c>
      <c r="P89" s="26">
        <f>M89/SQRT((COUNT(C87:C89)+COUNT(G87:G89)/2))</f>
        <v>1.6241053796058629</v>
      </c>
    </row>
    <row r="90" spans="2:16">
      <c r="B90" s="31" t="s">
        <v>36</v>
      </c>
      <c r="C90" s="30">
        <v>28.03700065612793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1" t="s">
        <v>36</v>
      </c>
      <c r="C91" s="30">
        <v>29.232999801635742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1" t="s">
        <v>36</v>
      </c>
      <c r="C92" s="30">
        <v>33.7239990234375</v>
      </c>
      <c r="D92" s="4">
        <f>STDEV(C90:C92)</f>
        <v>2.998372847508604</v>
      </c>
      <c r="E92" s="1">
        <f>AVERAGE(C90:C92)</f>
        <v>30.331333160400391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0.7373326619466134</v>
      </c>
      <c r="L92" s="1">
        <f>K92-$K$7</f>
        <v>-9.2096675237019863</v>
      </c>
      <c r="M92" s="27">
        <f>SQRT((D92*D92)+(H92*H92))</f>
        <v>3.0313628540165869</v>
      </c>
      <c r="N92" s="14"/>
      <c r="O92" s="43">
        <f>POWER(2,-L92)</f>
        <v>592.08788481697991</v>
      </c>
      <c r="P92" s="26">
        <f>M92/SQRT((COUNT(C90:C92)+COUNT(G90:G92)/2))</f>
        <v>1.4289981535414233</v>
      </c>
    </row>
    <row r="93" spans="2:16">
      <c r="B93" s="32" t="s">
        <v>37</v>
      </c>
      <c r="C93" s="30">
        <v>24.386999130249023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2" t="s">
        <v>37</v>
      </c>
      <c r="C94" s="30">
        <v>24.38800048828125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37</v>
      </c>
      <c r="C95" s="30">
        <v>24.374000549316406</v>
      </c>
      <c r="D95" s="4">
        <f>STDEV(C93:C95)</f>
        <v>7.8098667849271931E-3</v>
      </c>
      <c r="E95" s="1">
        <f>AVERAGE(C93:C95)</f>
        <v>24.383000055948894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6.1316661834716797</v>
      </c>
      <c r="L95" s="1">
        <f>K95-$K$7</f>
        <v>-3.81533400217692</v>
      </c>
      <c r="M95" s="27">
        <f>SQRT((D95*D95)+(H95*H95))</f>
        <v>1.4082619097977466E-2</v>
      </c>
      <c r="N95" s="14"/>
      <c r="O95" s="36">
        <f>POWER(2,-L95)</f>
        <v>14.07764399042907</v>
      </c>
      <c r="P95" s="26">
        <f>M95/SQRT((COUNT(C93:C95)+COUNT(G93:G95)/2))</f>
        <v>6.6386103073646984E-3</v>
      </c>
    </row>
    <row r="96" spans="2:16">
      <c r="B96" s="32" t="s">
        <v>38</v>
      </c>
      <c r="C96" s="30">
        <v>19.732999801635742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2" t="s">
        <v>38</v>
      </c>
      <c r="C97" s="30">
        <v>19.709999084472656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38</v>
      </c>
      <c r="C98" s="30">
        <v>19.858999252319336</v>
      </c>
      <c r="D98" s="4">
        <f>STDEV(C96:C98)</f>
        <v>8.0214238741138685E-2</v>
      </c>
      <c r="E98" s="1">
        <f>AVERAGE(C96:C98)</f>
        <v>19.767332712809246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2.4129994710286482</v>
      </c>
      <c r="L98" s="1">
        <f>K98-$K$7</f>
        <v>-7.5340007146199515</v>
      </c>
      <c r="M98" s="27">
        <f>SQRT((D98*D98)+(H98*H98))</f>
        <v>8.2484300573197666E-2</v>
      </c>
      <c r="N98" s="14"/>
      <c r="O98" s="36">
        <f>POWER(2,-L98)</f>
        <v>185.33617786839091</v>
      </c>
      <c r="P98" s="26">
        <f>M98/SQRT((COUNT(C96:C98)+COUNT(G96:G98)/2))</f>
        <v>3.8883472184491667E-2</v>
      </c>
    </row>
    <row r="99" spans="2:16">
      <c r="B99" s="32" t="s">
        <v>39</v>
      </c>
      <c r="C99" s="30">
        <v>28.368999481201172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2" t="s">
        <v>39</v>
      </c>
      <c r="C100" s="30">
        <v>28.01300048828125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2" t="s">
        <v>39</v>
      </c>
      <c r="C101" s="30">
        <v>27.947999954223633</v>
      </c>
      <c r="D101" s="4">
        <f>STDEV(C99:C101)</f>
        <v>0.22664250634815133</v>
      </c>
      <c r="E101" s="1">
        <f>AVERAGE(C99:C101)</f>
        <v>28.109999974568684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9.1643333435058594</v>
      </c>
      <c r="L101" s="1">
        <f>K101-$K$7</f>
        <v>-0.78266684214274029</v>
      </c>
      <c r="M101" s="27">
        <f>SQRT((D101*D101)+(H101*H101))</f>
        <v>0.22953034470080777</v>
      </c>
      <c r="N101" s="14"/>
      <c r="O101" s="36">
        <f>POWER(2,-L101)</f>
        <v>1.7203079490569839</v>
      </c>
      <c r="P101" s="26">
        <f>M101/SQRT((COUNT(C99:C101)+COUNT(G99:G101)/2))</f>
        <v>0.10820164215068462</v>
      </c>
    </row>
    <row r="102" spans="2:16">
      <c r="B102" s="32" t="s">
        <v>40</v>
      </c>
      <c r="C102" s="30">
        <v>17.482999801635742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17.445999145507812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17.357000350952148</v>
      </c>
      <c r="D104" s="4">
        <f>STDEV(C102:C104)</f>
        <v>6.4763281210402424E-2</v>
      </c>
      <c r="E104" s="1">
        <f>AVERAGE(C102:C104)</f>
        <v>17.428666432698567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-0.24033355712890625</v>
      </c>
      <c r="L104" s="1">
        <f>K104-$K$7</f>
        <v>-10.187333742777506</v>
      </c>
      <c r="M104" s="27">
        <f>SQRT((D104*D104)+(H104*H104))</f>
        <v>7.5168378705864916E-2</v>
      </c>
      <c r="N104" s="14"/>
      <c r="O104" s="36">
        <f>POWER(2,-L104)</f>
        <v>1165.9851852700524</v>
      </c>
      <c r="P104" s="26">
        <f>M104/SQRT((COUNT(C102:C104)+COUNT(G102:G104)/2))</f>
        <v>3.5434713542477042E-2</v>
      </c>
    </row>
    <row r="105" spans="2:16">
      <c r="B105" s="32" t="s">
        <v>41</v>
      </c>
      <c r="C105" s="30">
        <v>25.052999496459961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>
        <v>25.040000915527344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24.856000900268555</v>
      </c>
      <c r="D107" s="4">
        <f>STDEV(C105:C107)</f>
        <v>0.1101766881141992</v>
      </c>
      <c r="E107" s="1">
        <f>AVERAGE(C105:C107)</f>
        <v>24.983000437418621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6.1696669260660819</v>
      </c>
      <c r="L107" s="1">
        <f>K107-$K$7</f>
        <v>-3.7773332595825178</v>
      </c>
      <c r="M107" s="27">
        <f>SQRT((D107*D107)+(H107*H107))</f>
        <v>0.11198310545656436</v>
      </c>
      <c r="N107" s="14"/>
      <c r="O107" s="36">
        <f>POWER(2,-L107)</f>
        <v>13.711678279934214</v>
      </c>
      <c r="P107" s="26">
        <f>M107/SQRT((COUNT(C105:C107)+COUNT(G105:G107)/2))</f>
        <v>5.2789342164443288E-2</v>
      </c>
    </row>
    <row r="108" spans="2:16">
      <c r="B108" s="32" t="s">
        <v>42</v>
      </c>
      <c r="C108" s="30">
        <v>18.697000503540039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>
        <v>18.878999710083008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>
        <v>18.617000579833984</v>
      </c>
      <c r="D110" s="4">
        <f>STDEV(C108:C110)</f>
        <v>0.13426791824960119</v>
      </c>
      <c r="E110" s="1">
        <f>AVERAGE(C108:C110)</f>
        <v>18.731000264485676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3.9667129516601563E-2</v>
      </c>
      <c r="L110" s="1">
        <f>K110-$K$7</f>
        <v>-9.9073330561319981</v>
      </c>
      <c r="M110" s="27">
        <f>SQRT((D110*D110)+(H110*H110))</f>
        <v>0.1504268910897823</v>
      </c>
      <c r="N110" s="14"/>
      <c r="O110" s="36">
        <f>POWER(2,-L110)</f>
        <v>960.29446780668104</v>
      </c>
      <c r="P110" s="26">
        <f>M110/SQRT((COUNT(C108:C110)+COUNT(G108:G110)/2))</f>
        <v>7.0911916508263548E-2</v>
      </c>
    </row>
    <row r="111" spans="2:16">
      <c r="B111" s="32" t="s">
        <v>43</v>
      </c>
      <c r="C111" s="30">
        <v>28.273000717163086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s="30">
        <v>28.08799934387207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s="30">
        <v>27.620000839233398</v>
      </c>
      <c r="D113" s="4">
        <f>STDEV(C111:C113)</f>
        <v>0.33656523613293921</v>
      </c>
      <c r="E113" s="1">
        <f>AVERAGE(C111:C113)</f>
        <v>27.993666966756184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6.693667093912758</v>
      </c>
      <c r="L113" s="1">
        <f>K113-$K$7</f>
        <v>-3.2533330917358416</v>
      </c>
      <c r="M113" s="27">
        <f>SQRT((D113*D113)+(H113*H113))</f>
        <v>0.34136373658322516</v>
      </c>
      <c r="N113" s="14"/>
      <c r="O113" s="36">
        <f>POWER(2,-L113)</f>
        <v>9.5356619513216181</v>
      </c>
      <c r="P113" s="26">
        <f>M113/SQRT((COUNT(C111:C113)+COUNT(G111:G113)/2))</f>
        <v>0.16092040865945123</v>
      </c>
    </row>
    <row r="114" spans="2:16">
      <c r="B114" s="32" t="s">
        <v>44</v>
      </c>
      <c r="C114" s="30"/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2" t="s">
        <v>44</v>
      </c>
      <c r="C115" s="30">
        <v>18.391000747680664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2" t="s">
        <v>44</v>
      </c>
      <c r="C116" s="30">
        <v>18.478000640869141</v>
      </c>
      <c r="D116" s="4">
        <f>STDEV(C114:C116)</f>
        <v>6.15182144360771E-2</v>
      </c>
      <c r="E116" s="1">
        <f>AVERAGE(C114:C116)</f>
        <v>18.434500694274902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0.78883393605550012</v>
      </c>
      <c r="L116" s="1">
        <f>K116-$K$7</f>
        <v>-9.1581662495930996</v>
      </c>
      <c r="M116" s="27">
        <f>SQRT((D116*D116)+(H116*H116))</f>
        <v>0.1247629336659471</v>
      </c>
      <c r="N116" s="14"/>
      <c r="O116" s="36">
        <f>POWER(2,-L116)</f>
        <v>571.32436604999452</v>
      </c>
      <c r="P116" s="26">
        <f>M116/SQRT((COUNT(C114:C116)+COUNT(G114:G116)/2))</f>
        <v>6.6688593192396881E-2</v>
      </c>
    </row>
    <row r="117" spans="2:16">
      <c r="B117" s="32" t="s">
        <v>45</v>
      </c>
      <c r="C117" s="30">
        <v>24.51099967956543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24.913999557495117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24.485000610351563</v>
      </c>
      <c r="D119" s="4">
        <f>STDEV(C117:C119)</f>
        <v>0.24052891366799553</v>
      </c>
      <c r="E119" s="1">
        <f>AVERAGE(C117:C119)</f>
        <v>24.636666615804035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5.8233331044514962</v>
      </c>
      <c r="L119" s="1">
        <f>K119-$K$7</f>
        <v>-4.1236670811971035</v>
      </c>
      <c r="M119" s="27">
        <f>SQRT((D119*D119)+(H119*H119))</f>
        <v>0.24240564875043899</v>
      </c>
      <c r="N119" s="14"/>
      <c r="O119" s="36">
        <f>POWER(2,-L119)</f>
        <v>17.432010690304747</v>
      </c>
      <c r="P119" s="26">
        <f>M119/SQRT((COUNT(C117:C119)+COUNT(G117:G119)/2))</f>
        <v>0.11427111868623985</v>
      </c>
    </row>
    <row r="120" spans="2:16">
      <c r="B120" s="32" t="s">
        <v>46</v>
      </c>
      <c r="C120" s="30">
        <v>18.400999069213867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18.386999130249023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18.396999359130859</v>
      </c>
      <c r="D122" s="4">
        <f>STDEV(C120:C122)</f>
        <v>7.2111089005849199E-3</v>
      </c>
      <c r="E122" s="1">
        <f>AVERAGE(C120:C122)</f>
        <v>18.394999186197918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4.3666203816734139E-2</v>
      </c>
      <c r="L122" s="1">
        <f>K122-$K$7</f>
        <v>-9.9033339818318655</v>
      </c>
      <c r="M122" s="27">
        <f>SQRT((D122*D122)+(H122*H122))</f>
        <v>3.0138119537913226E-2</v>
      </c>
      <c r="N122" s="14"/>
      <c r="O122" s="36">
        <f>POWER(2,-L122)</f>
        <v>957.63626826085249</v>
      </c>
      <c r="P122" s="26">
        <f>M122/SQRT((COUNT(C120:C122)+COUNT(G120:G122)/2))</f>
        <v>1.4207245798312815E-2</v>
      </c>
    </row>
    <row r="123" spans="2:16">
      <c r="B123" s="32" t="s">
        <v>47</v>
      </c>
      <c r="C123" s="30">
        <v>29.424999237060547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29.413000106811523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29.388999938964844</v>
      </c>
      <c r="D125" s="4">
        <f>STDEV(C123:C125)</f>
        <v>1.8330014760792025E-2</v>
      </c>
      <c r="E125" s="1">
        <f>AVERAGE(C123:C125)</f>
        <v>29.408999760945637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9.5476671854654924</v>
      </c>
      <c r="L125" s="1">
        <f>K125-$K$7</f>
        <v>-0.39933300018310725</v>
      </c>
      <c r="M125" s="27">
        <f>SQRT((D125*D125)+(H125*H125))</f>
        <v>3.516134772467687E-2</v>
      </c>
      <c r="N125" s="14"/>
      <c r="O125" s="36">
        <f>POWER(2,-L125)</f>
        <v>1.3188980049433709</v>
      </c>
      <c r="P125" s="26">
        <f>M125/SQRT((COUNT(C123:C125)+COUNT(G123:G125)/2))</f>
        <v>1.6575218274518133E-2</v>
      </c>
    </row>
    <row r="126" spans="2:16">
      <c r="B126" s="32" t="s">
        <v>48</v>
      </c>
      <c r="C126" s="30">
        <v>17.966999053955078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>
        <v>18.025999069213867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17.931999206542969</v>
      </c>
      <c r="D128" s="4">
        <f>STDEV(C126:C128)</f>
        <v>4.7507833216491865E-2</v>
      </c>
      <c r="E128" s="1">
        <f>AVERAGE(C126:C128)</f>
        <v>17.974999109903973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0.8396657307942732</v>
      </c>
      <c r="L128" s="1">
        <f>K128-$K$7</f>
        <v>-9.1073344548543265</v>
      </c>
      <c r="M128" s="27">
        <f>SQRT((D128*D128)+(H128*H128))</f>
        <v>5.112080412371741E-2</v>
      </c>
      <c r="N128" s="14"/>
      <c r="O128" s="36">
        <f>POWER(2,-L128)</f>
        <v>551.54487247491102</v>
      </c>
      <c r="P128" s="26">
        <f>M128/SQRT((COUNT(C126:C128)+COUNT(G126:G128)/2))</f>
        <v>2.4098578170393205E-2</v>
      </c>
    </row>
    <row r="129" spans="2:16">
      <c r="B129" s="32" t="s">
        <v>49</v>
      </c>
      <c r="C129" s="30">
        <v>26.528999328613281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26.719999313354492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26.770999908447266</v>
      </c>
      <c r="D131" s="4">
        <f t="shared" ref="D131" si="0">STDEV(C129:C131)</f>
        <v>0.12757111448844555</v>
      </c>
      <c r="E131" s="1">
        <f t="shared" ref="E131" si="1">AVERAGE(C129:C131)</f>
        <v>26.673332850138348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7.3559996287028007</v>
      </c>
      <c r="L131" s="1">
        <f t="shared" ref="L131" si="5">K131-$K$7</f>
        <v>-2.591000556945799</v>
      </c>
      <c r="M131" s="27">
        <f t="shared" ref="M131" si="6">SQRT((D131*D131)+(H131*H131))</f>
        <v>0.20003721896790266</v>
      </c>
      <c r="N131" s="14"/>
      <c r="O131" s="36">
        <f t="shared" ref="O131" si="7">POWER(2,-L131)</f>
        <v>6.0251641925217836</v>
      </c>
      <c r="P131" s="26">
        <f t="shared" ref="P131" si="8">M131/SQRT((COUNT(C129:C131)+COUNT(G129:G131)/2))</f>
        <v>9.429844934793484E-2</v>
      </c>
    </row>
    <row r="132" spans="2:16">
      <c r="B132" s="32" t="s">
        <v>50</v>
      </c>
      <c r="C132" s="30">
        <v>16.684000015258789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16.823999404907227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16.670999526977539</v>
      </c>
      <c r="D134" s="4">
        <f t="shared" ref="D134" si="9">STDEV(C132:C134)</f>
        <v>8.4831012847096224E-2</v>
      </c>
      <c r="E134" s="1">
        <f t="shared" ref="E134" si="10">AVERAGE(C132:C134)</f>
        <v>16.726332982381184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-0.1436665852864607</v>
      </c>
      <c r="L134" s="1">
        <f t="shared" ref="L134" si="14">K134-$K$7</f>
        <v>-10.09066677093506</v>
      </c>
      <c r="M134" s="27">
        <f t="shared" ref="M134" si="15">SQRT((D134*D134)+(H134*H134))</f>
        <v>8.5119341050859859E-2</v>
      </c>
      <c r="N134" s="14"/>
      <c r="O134" s="36">
        <f t="shared" ref="O134" si="16">POWER(2,-L134)</f>
        <v>1090.4189097294625</v>
      </c>
      <c r="P134" s="26">
        <f t="shared" ref="P134" si="17">M134/SQRT((COUNT(C132:C134)+COUNT(G132:G134)/2))</f>
        <v>4.0125642178128987E-2</v>
      </c>
    </row>
    <row r="135" spans="2:16">
      <c r="B135" s="32" t="s">
        <v>51</v>
      </c>
      <c r="C135" s="30">
        <v>30.256999969482422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2" t="s">
        <v>51</v>
      </c>
      <c r="C136" s="30">
        <v>30.479999542236328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2" t="s">
        <v>51</v>
      </c>
      <c r="C137" s="30">
        <v>31.048999786376953</v>
      </c>
      <c r="D137" s="4">
        <f t="shared" ref="D137" si="18">STDEV(C135:C137)</f>
        <v>0.40840212969602369</v>
      </c>
      <c r="E137" s="1">
        <f t="shared" ref="E137" si="19">AVERAGE(C135:C137)</f>
        <v>30.595333099365234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11.772666295369465</v>
      </c>
      <c r="L137" s="1">
        <f t="shared" ref="L137" si="23">K137-$K$7</f>
        <v>1.8256661097208653</v>
      </c>
      <c r="M137" s="27">
        <f t="shared" ref="M137" si="24">SQRT((D137*D137)+(H137*H137))</f>
        <v>0.41525249984392743</v>
      </c>
      <c r="N137" s="14"/>
      <c r="O137" s="36">
        <f t="shared" ref="O137" si="25">POWER(2,-L137)</f>
        <v>0.28211081715623065</v>
      </c>
      <c r="P137" s="26">
        <f t="shared" ref="P137" si="26">M137/SQRT((COUNT(C135:C137)+COUNT(G135:G137)/2))</f>
        <v>0.19575190569620457</v>
      </c>
    </row>
    <row r="138" spans="2:16">
      <c r="B138" s="32" t="s">
        <v>52</v>
      </c>
      <c r="C138" s="30">
        <v>18.302000045776367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2" t="s">
        <v>52</v>
      </c>
      <c r="C139" s="30">
        <v>17.959999084472656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2" t="s">
        <v>52</v>
      </c>
      <c r="C140" s="30"/>
      <c r="D140" s="4">
        <f t="shared" ref="D140" si="27">STDEV(C138:C140)</f>
        <v>0.24183119891017205</v>
      </c>
      <c r="E140" s="1">
        <f t="shared" ref="E140" si="28">AVERAGE(C138:C140)</f>
        <v>18.130999565124512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1.4653329849243164</v>
      </c>
      <c r="L140" s="1">
        <f t="shared" ref="L140" si="32">K140-$K$7</f>
        <v>-8.4816672007242833</v>
      </c>
      <c r="M140" s="27">
        <f t="shared" ref="M140" si="33">SQRT((D140*D140)+(H140*H140))</f>
        <v>0.25028512466091934</v>
      </c>
      <c r="N140" s="14"/>
      <c r="O140" s="36">
        <f t="shared" ref="O140" si="34">POWER(2,-L140)</f>
        <v>357.46723465881115</v>
      </c>
      <c r="P140" s="26">
        <f t="shared" ref="P140" si="35">M140/SQRT((COUNT(C138:C140)+COUNT(G138:G140)/2))</f>
        <v>0.13378302649816651</v>
      </c>
    </row>
    <row r="141" spans="2:16">
      <c r="B141" s="32" t="s">
        <v>53</v>
      </c>
      <c r="C141" s="30">
        <v>30.327999114990234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2" t="s">
        <v>53</v>
      </c>
      <c r="C142" s="30"/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2" t="s">
        <v>53</v>
      </c>
      <c r="C143" s="30">
        <v>29.878999710083008</v>
      </c>
      <c r="D143" s="4">
        <f t="shared" ref="D143" si="36">STDEV(C141:C143)</f>
        <v>0.31749052395862432</v>
      </c>
      <c r="E143" s="1">
        <f t="shared" ref="E143" si="37">AVERAGE(C141:C143)</f>
        <v>30.103499412536621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10.40316613515218</v>
      </c>
      <c r="L143" s="1">
        <f t="shared" ref="L143" si="41">K143-$K$7</f>
        <v>0.45616594950358014</v>
      </c>
      <c r="M143" s="27">
        <f t="shared" ref="M143" si="42">SQRT((D143*D143)+(H143*H143))</f>
        <v>0.31776969023995372</v>
      </c>
      <c r="N143" s="14"/>
      <c r="O143" s="36">
        <f t="shared" ref="O143" si="43">POWER(2,-L143)</f>
        <v>0.72892083869468693</v>
      </c>
      <c r="P143" s="26">
        <f t="shared" ref="P143" si="44">M143/SQRT((COUNT(C141:C143)+COUNT(G141:G143)/2))</f>
        <v>0.16985504411131286</v>
      </c>
    </row>
    <row r="144" spans="2:16">
      <c r="B144" s="32" t="s">
        <v>54</v>
      </c>
      <c r="C144" s="30"/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16.766000747680664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16.770999908447266</v>
      </c>
      <c r="D146" s="4">
        <f t="shared" ref="D146" si="45">STDEV(C144:C146)</f>
        <v>3.5349404783057044E-3</v>
      </c>
      <c r="E146" s="1">
        <f t="shared" ref="E146" si="46">AVERAGE(C144:C146)</f>
        <v>16.768500328063965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-8.6499214172363281E-2</v>
      </c>
      <c r="L146" s="1">
        <f t="shared" ref="L146" si="50">K146-$K$7</f>
        <v>-10.033499399820963</v>
      </c>
      <c r="M146" s="27">
        <f t="shared" ref="M146" si="51">SQRT((D146*D146)+(H146*H146))</f>
        <v>3.6762688975320007E-2</v>
      </c>
      <c r="N146" s="14"/>
      <c r="O146" s="36">
        <f t="shared" ref="O146" si="52">POWER(2,-L146)</f>
        <v>1048.0554985765045</v>
      </c>
      <c r="P146" s="26">
        <f t="shared" ref="P146" si="53">M146/SQRT((COUNT(C144:C146)+COUNT(G144:G146)/2))</f>
        <v>1.9650483823168436E-2</v>
      </c>
    </row>
    <row r="147" spans="2:16">
      <c r="B147" s="32" t="s">
        <v>55</v>
      </c>
      <c r="C147" s="30">
        <v>27.031000137329102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2" t="s">
        <v>55</v>
      </c>
      <c r="C148" s="30">
        <v>26.913999557495117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2" t="s">
        <v>55</v>
      </c>
      <c r="C149" s="30">
        <v>27.14900016784668</v>
      </c>
      <c r="D149" s="4">
        <f t="shared" ref="D149" si="54">STDEV(C147:C149)</f>
        <v>0.11750065939477732</v>
      </c>
      <c r="E149" s="1">
        <f t="shared" ref="E149" si="55">AVERAGE(C147:C149)</f>
        <v>27.031333287556965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8.1453329722086565</v>
      </c>
      <c r="L149" s="1">
        <f t="shared" ref="L149" si="59">K149-$K$7</f>
        <v>-1.8016672134399432</v>
      </c>
      <c r="M149" s="27">
        <f t="shared" ref="M149" si="60">SQRT((D149*D149)+(H149*H149))</f>
        <v>0.17343981075770701</v>
      </c>
      <c r="N149" s="14"/>
      <c r="O149" s="36">
        <f t="shared" ref="O149" si="61">POWER(2,-L149)</f>
        <v>3.4862286967893121</v>
      </c>
      <c r="P149" s="26">
        <f t="shared" ref="P149" si="62">M149/SQRT((COUNT(C147:C149)+COUNT(G147:G149)/2))</f>
        <v>8.1760310876324099E-2</v>
      </c>
    </row>
    <row r="150" spans="2:16">
      <c r="B150" s="32" t="s">
        <v>56</v>
      </c>
      <c r="C150" s="30">
        <v>18.299999237060547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18.731000900268555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18.732999801635742</v>
      </c>
      <c r="D152" s="4">
        <f t="shared" ref="D152" si="63">STDEV(C150:C152)</f>
        <v>0.24941796186903153</v>
      </c>
      <c r="E152" s="1">
        <f t="shared" ref="E152" si="64">AVERAGE(C150:C152)</f>
        <v>18.587999979654949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0.93133290608724195</v>
      </c>
      <c r="L152" s="1">
        <f t="shared" ref="L152" si="68">K152-$K$7</f>
        <v>-9.0156672795613577</v>
      </c>
      <c r="M152" s="27">
        <f t="shared" ref="M152" si="69">SQRT((D152*D152)+(H152*H152))</f>
        <v>0.26321785056648922</v>
      </c>
      <c r="N152" s="14"/>
      <c r="O152" s="36">
        <f t="shared" ref="O152" si="70">POWER(2,-L152)</f>
        <v>517.59048272154553</v>
      </c>
      <c r="P152" s="26">
        <f t="shared" ref="P152" si="71">M152/SQRT((COUNT(C150:C152)+COUNT(G150:G152)/2))</f>
        <v>0.12408208470994125</v>
      </c>
    </row>
    <row r="153" spans="2:16">
      <c r="B153" s="32" t="s">
        <v>57</v>
      </c>
      <c r="C153" s="30">
        <v>25.093000411987305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25.184999465942383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25.096000671386719</v>
      </c>
      <c r="D155" s="4">
        <f t="shared" ref="D155" si="72">STDEV(C153:C155)</f>
        <v>5.2271108842033773E-2</v>
      </c>
      <c r="E155" s="1">
        <f t="shared" ref="E155" si="73">AVERAGE(C153:C155)</f>
        <v>25.124666849772137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7.1336669921875</v>
      </c>
      <c r="L155" s="1">
        <f t="shared" ref="L155" si="77">K155-$K$7</f>
        <v>-2.8133331934610997</v>
      </c>
      <c r="M155" s="27">
        <f t="shared" ref="M155" si="78">SQRT((D155*D155)+(H155*H155))</f>
        <v>5.2908033996638508E-2</v>
      </c>
      <c r="N155" s="14"/>
      <c r="O155" s="36">
        <f t="shared" ref="O155" si="79">POWER(2,-L155)</f>
        <v>7.0290669362872666</v>
      </c>
      <c r="P155" s="26">
        <f t="shared" ref="P155" si="80">M155/SQRT((COUNT(C153:C155)+COUNT(G153:G155)/2))</f>
        <v>2.4941086412180992E-2</v>
      </c>
    </row>
    <row r="156" spans="2:16">
      <c r="B156" s="32" t="s">
        <v>58</v>
      </c>
      <c r="C156" s="30">
        <v>18.378999710083008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18.322999954223633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>
        <v>18.608999252319336</v>
      </c>
      <c r="D158" s="4">
        <f t="shared" ref="D158" si="81">STDEV(C156:C158)</f>
        <v>0.15156481594593518</v>
      </c>
      <c r="E158" s="1">
        <f t="shared" ref="E158" si="82">AVERAGE(C156:C158)</f>
        <v>18.436999638875324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0.29833348592122277</v>
      </c>
      <c r="L158" s="1">
        <f t="shared" ref="L158" si="86">K158-$K$7</f>
        <v>-9.6486666997273769</v>
      </c>
      <c r="M158" s="27">
        <f t="shared" ref="M158" si="87">SQRT((D158*D158)+(H158*H158))</f>
        <v>0.15174394737757885</v>
      </c>
      <c r="N158" s="14"/>
      <c r="O158" s="36">
        <f t="shared" ref="O158" si="88">POWER(2,-L158)</f>
        <v>802.67196534211985</v>
      </c>
      <c r="P158" s="26">
        <f t="shared" ref="P158" si="89">M158/SQRT((COUNT(C156:C158)+COUNT(G156:G158)/2))</f>
        <v>7.153278279646709E-2</v>
      </c>
    </row>
    <row r="159" spans="2:16">
      <c r="B159" s="32" t="s">
        <v>59</v>
      </c>
      <c r="C159" s="30">
        <v>31.947000503540039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s="30">
        <v>31.986000061035156</v>
      </c>
      <c r="D161" s="4">
        <f t="shared" ref="D161" si="90">STDEV(C159:C161)</f>
        <v>2.7576851568072009E-2</v>
      </c>
      <c r="E161" s="1">
        <f t="shared" ref="E161" si="91">AVERAGE(C159:C161)</f>
        <v>31.966500282287598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8.9081672032674142</v>
      </c>
      <c r="L161" s="1">
        <f t="shared" ref="L161" si="95">K161-$K$7</f>
        <v>-1.0388329823811855</v>
      </c>
      <c r="M161" s="27">
        <f t="shared" ref="M161" si="96">SQRT((D161*D161)+(H161*H161))</f>
        <v>9.5576977293295132E-2</v>
      </c>
      <c r="N161" s="14"/>
      <c r="O161" s="36">
        <f t="shared" ref="O161" si="97">POWER(2,-L161)</f>
        <v>2.0545650125354005</v>
      </c>
      <c r="P161" s="26">
        <f t="shared" ref="P161" si="98">M161/SQRT((COUNT(C159:C161)+COUNT(G159:G161)/2))</f>
        <v>5.1088043299283285E-2</v>
      </c>
    </row>
    <row r="162" spans="2:16">
      <c r="B162" s="32" t="s">
        <v>60</v>
      </c>
      <c r="C162" s="30">
        <v>16.690999984741211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>
        <v>16.74799919128418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17.03700065612793</v>
      </c>
      <c r="D164" s="4">
        <f t="shared" ref="D164" si="99">STDEV(C162:C164)</f>
        <v>0.1855115543698504</v>
      </c>
      <c r="E164" s="1">
        <f t="shared" ref="E164" si="100">AVERAGE(C162:C164)</f>
        <v>16.825333277384441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0.16000048319498816</v>
      </c>
      <c r="L164" s="1">
        <f t="shared" ref="L164" si="104">K164-$K$7</f>
        <v>-9.7869997024536115</v>
      </c>
      <c r="M164" s="27">
        <f t="shared" ref="M164" si="105">SQRT((D164*D164)+(H164*H164))</f>
        <v>0.18626555547942383</v>
      </c>
      <c r="N164" s="14"/>
      <c r="O164" s="36">
        <f t="shared" ref="O164" si="106">POWER(2,-L164)</f>
        <v>883.44695460652156</v>
      </c>
      <c r="P164" s="26">
        <f t="shared" ref="P164" si="107">M164/SQRT((COUNT(C162:C164)+COUNT(G162:G164)/2))</f>
        <v>8.7806424920653131E-2</v>
      </c>
    </row>
    <row r="165" spans="2:16">
      <c r="B165" s="32" t="s">
        <v>61</v>
      </c>
      <c r="C165" s="30">
        <v>24.841999053955078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2" t="s">
        <v>61</v>
      </c>
      <c r="C166" s="30">
        <v>24.871999740600586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2" t="s">
        <v>61</v>
      </c>
      <c r="C167" s="30">
        <v>24.818000793457031</v>
      </c>
      <c r="D167" s="4">
        <f t="shared" ref="D167" si="108">STDEV(C165:C167)</f>
        <v>2.7055018014983469E-2</v>
      </c>
      <c r="E167" s="1">
        <f t="shared" ref="E167" si="109">AVERAGE(C165:C167)</f>
        <v>24.843999862670898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6.9346663157145194</v>
      </c>
      <c r="L167" s="1">
        <f t="shared" ref="L167" si="113">K167-$K$7</f>
        <v>-3.0123338699340803</v>
      </c>
      <c r="M167" s="27">
        <f t="shared" ref="M167" si="114">SQRT((D167*D167)+(H167*H167))</f>
        <v>4.9783005145633968E-2</v>
      </c>
      <c r="N167" s="14"/>
      <c r="O167" s="36">
        <f t="shared" ref="O167" si="115">POWER(2,-L167)</f>
        <v>8.0686866866812306</v>
      </c>
      <c r="P167" s="26">
        <f t="shared" ref="P167" si="116">M167/SQRT((COUNT(C165:C167)+COUNT(G165:G167)/2))</f>
        <v>2.3467933684215049E-2</v>
      </c>
    </row>
    <row r="168" spans="2:16">
      <c r="B168" s="32" t="s">
        <v>62</v>
      </c>
      <c r="C168" s="30">
        <v>17.215000152587891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17.28700065612793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17.238000869750977</v>
      </c>
      <c r="D170" s="4">
        <f t="shared" ref="D170" si="117">STDEV(C168:C170)</f>
        <v>3.6774276709457515E-2</v>
      </c>
      <c r="E170" s="1">
        <f t="shared" ref="E170" si="118">AVERAGE(C168:C170)</f>
        <v>17.246667226155598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0.38133366902669152</v>
      </c>
      <c r="L170" s="1">
        <f t="shared" ref="L170" si="122">K170-$K$7</f>
        <v>-9.5656665166219081</v>
      </c>
      <c r="M170" s="27">
        <f t="shared" ref="M170" si="123">SQRT((D170*D170)+(H170*H170))</f>
        <v>4.0183293707978567E-2</v>
      </c>
      <c r="N170" s="14"/>
      <c r="O170" s="36">
        <f t="shared" ref="O170" si="124">POWER(2,-L170)</f>
        <v>757.79642136512769</v>
      </c>
      <c r="P170" s="26">
        <f t="shared" ref="P170" si="125">M170/SQRT((COUNT(C168:C170)+COUNT(G168:G170)/2))</f>
        <v>1.8942586314214915E-2</v>
      </c>
    </row>
    <row r="171" spans="2:16">
      <c r="B171" s="32" t="s">
        <v>63</v>
      </c>
      <c r="C171" s="30">
        <v>29.273000717163086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2" t="s">
        <v>63</v>
      </c>
      <c r="C172" s="30">
        <v>29.044000625610352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2" t="s">
        <v>63</v>
      </c>
      <c r="C173" s="30">
        <v>29.431999206542969</v>
      </c>
      <c r="D173" s="4">
        <f t="shared" ref="D173" si="126">STDEV(C171:C173)</f>
        <v>0.19504890855095608</v>
      </c>
      <c r="E173" s="1">
        <f t="shared" ref="E173" si="127">AVERAGE(C171:C173)</f>
        <v>29.249666849772137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11.478999455769859</v>
      </c>
      <c r="L173" s="1">
        <f t="shared" ref="L173" si="131">K173-$K$7</f>
        <v>1.5319992701212595</v>
      </c>
      <c r="M173" s="27">
        <f t="shared" ref="M173" si="132">SQRT((D173*D173)+(H173*H173))</f>
        <v>0.19766238388984259</v>
      </c>
      <c r="N173" s="14"/>
      <c r="O173" s="36">
        <f t="shared" ref="O173" si="133">POWER(2,-L173)</f>
        <v>0.34579783219645094</v>
      </c>
      <c r="P173" s="26">
        <f t="shared" ref="P173" si="134">M173/SQRT((COUNT(C171:C173)+COUNT(G171:G173)/2))</f>
        <v>9.31789413560042E-2</v>
      </c>
    </row>
    <row r="174" spans="2:16">
      <c r="B174" s="32" t="s">
        <v>64</v>
      </c>
      <c r="C174" s="30">
        <v>16.541999816894531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16.555999755859375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>
        <v>16.475000381469727</v>
      </c>
      <c r="D176" s="4">
        <f t="shared" ref="D176" si="135">STDEV(C174:C176)</f>
        <v>4.3293227510732668E-2</v>
      </c>
      <c r="E176" s="1">
        <f t="shared" ref="E176" si="136">AVERAGE(C174:C176)</f>
        <v>16.524333318074543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-0.20133336385091383</v>
      </c>
      <c r="L176" s="1">
        <f t="shared" ref="L176" si="140">K176-$K$7</f>
        <v>-10.148333549499513</v>
      </c>
      <c r="M176" s="27">
        <f t="shared" ref="M176" si="141">SQRT((D176*D176)+(H176*H176))</f>
        <v>7.1934816493075371E-2</v>
      </c>
      <c r="N176" s="14"/>
      <c r="O176" s="36">
        <f t="shared" ref="O176" si="142">POWER(2,-L176)</f>
        <v>1134.8874786156837</v>
      </c>
      <c r="P176" s="26">
        <f t="shared" ref="P176" si="143">M176/SQRT((COUNT(C174:C176)+COUNT(G174:G176)/2))</f>
        <v>3.3910397697108997E-2</v>
      </c>
    </row>
    <row r="177" spans="2:16">
      <c r="B177" s="32" t="s">
        <v>65</v>
      </c>
      <c r="C177" s="30">
        <v>19.836000442504883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19.777999877929688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19.670000076293945</v>
      </c>
      <c r="D179" s="4">
        <f t="shared" ref="D179" si="144">STDEV(C177:C179)</f>
        <v>8.4245815154786199E-2</v>
      </c>
      <c r="E179" s="1">
        <f t="shared" ref="E179" si="145">AVERAGE(C177:C179)</f>
        <v>19.761333465576172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1.7650000254313163</v>
      </c>
      <c r="L179" s="1">
        <f t="shared" ref="L179" si="149">K179-$K$7</f>
        <v>-8.1820001602172834</v>
      </c>
      <c r="M179" s="27">
        <f t="shared" ref="M179" si="150">SQRT((D179*D179)+(H179*H179))</f>
        <v>8.9317918510829902E-2</v>
      </c>
      <c r="N179" s="14"/>
      <c r="O179" s="36">
        <f t="shared" ref="O179" si="151">POWER(2,-L179)</f>
        <v>290.42063639602162</v>
      </c>
      <c r="P179" s="26">
        <f t="shared" ref="P179" si="152">M179/SQRT((COUNT(C177:C179)+COUNT(G177:G179)/2))</f>
        <v>4.2104870573650192E-2</v>
      </c>
    </row>
    <row r="180" spans="2:16">
      <c r="B180" s="32" t="s">
        <v>66</v>
      </c>
      <c r="C180" s="30">
        <v>16.402999877929688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16.368999481201172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16.63599967956543</v>
      </c>
      <c r="D182" s="4">
        <f t="shared" ref="D182" si="153">STDEV(C180:C182)</f>
        <v>0.1453352678386719</v>
      </c>
      <c r="E182" s="1">
        <f t="shared" ref="E182" si="154">AVERAGE(C180:C182)</f>
        <v>16.469333012898762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-0.14316717783610144</v>
      </c>
      <c r="L182" s="1">
        <f t="shared" ref="L182" si="158">K182-$K$7</f>
        <v>-10.090167363484701</v>
      </c>
      <c r="M182" s="27">
        <f t="shared" ref="M182" si="159">SQRT((D182*D182)+(H182*H182))</f>
        <v>0.14572185674611635</v>
      </c>
      <c r="N182" s="14"/>
      <c r="O182" s="36">
        <f t="shared" ref="O182" si="160">POWER(2,-L182)</f>
        <v>1090.0415125185664</v>
      </c>
      <c r="P182" s="26">
        <f t="shared" ref="P182" si="161">M182/SQRT((COUNT(C180:C182)+COUNT(G180:G182)/2))</f>
        <v>7.2860928373058173E-2</v>
      </c>
    </row>
    <row r="183" spans="2:16">
      <c r="B183" s="32" t="s">
        <v>67</v>
      </c>
      <c r="C183" s="30">
        <v>24.711000442504883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2" t="s">
        <v>67</v>
      </c>
      <c r="C184" s="30">
        <v>25.063999176025391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2" t="s">
        <v>67</v>
      </c>
      <c r="C185" s="30">
        <v>24.645000457763672</v>
      </c>
      <c r="D185" s="4">
        <f t="shared" ref="D185" si="162">STDEV(C183:C185)</f>
        <v>0.22528649528918843</v>
      </c>
      <c r="E185" s="1">
        <f t="shared" ref="E185" si="163">AVERAGE(C183:C185)</f>
        <v>24.806666692097981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6.1143328348795549</v>
      </c>
      <c r="L185" s="1">
        <f t="shared" ref="L185" si="167">K185-$K$7</f>
        <v>-3.8326673507690447</v>
      </c>
      <c r="M185" s="27">
        <f t="shared" ref="M185" si="168">SQRT((D185*D185)+(H185*H185))</f>
        <v>0.23245287680707791</v>
      </c>
      <c r="N185" s="14"/>
      <c r="O185" s="36">
        <f t="shared" ref="O185" si="169">POWER(2,-L185)</f>
        <v>14.247800846016021</v>
      </c>
      <c r="P185" s="26">
        <f t="shared" ref="P185" si="170">M185/SQRT((COUNT(C183:C185)+COUNT(G183:G185)/2))</f>
        <v>0.10957933699773729</v>
      </c>
    </row>
    <row r="186" spans="2:16">
      <c r="B186" s="32" t="s">
        <v>68</v>
      </c>
      <c r="C186" s="30">
        <v>17.66200065612793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2" t="s">
        <v>68</v>
      </c>
      <c r="C187" s="30">
        <v>17.108999252319336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2" t="s">
        <v>68</v>
      </c>
      <c r="C188" s="30">
        <v>16.937999725341797</v>
      </c>
      <c r="D188" s="4">
        <f t="shared" ref="D188" si="171">STDEV(C186:C188)</f>
        <v>0.37842408719580967</v>
      </c>
      <c r="E188" s="1">
        <f t="shared" ref="E188" si="172">AVERAGE(C186:C188)</f>
        <v>17.23633321126302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7.6333363850910274E-2</v>
      </c>
      <c r="L188" s="1">
        <f t="shared" ref="L188" si="176">K188-$K$7</f>
        <v>-9.8706668217976894</v>
      </c>
      <c r="M188" s="27">
        <f t="shared" ref="M188" si="177">SQRT((D188*D188)+(H188*H188))</f>
        <v>0.37907888597766615</v>
      </c>
      <c r="N188" s="14"/>
      <c r="O188" s="36">
        <f t="shared" ref="O188" si="178">POWER(2,-L188)</f>
        <v>936.19602013771521</v>
      </c>
      <c r="P188" s="26">
        <f t="shared" ref="P188" si="179">M188/SQRT((COUNT(C186:C188)+COUNT(G186:G188)/2))</f>
        <v>0.17869950058629985</v>
      </c>
    </row>
    <row r="189" spans="2:16">
      <c r="B189" s="32" t="s">
        <v>69</v>
      </c>
      <c r="C189" s="30">
        <v>23.562999725341797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>
        <v>23.367000579833984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23.374000549316406</v>
      </c>
      <c r="D191" s="4">
        <f t="shared" ref="D191" si="180">STDEV(C189:C191)</f>
        <v>0.1111945390976434</v>
      </c>
      <c r="E191" s="1">
        <f t="shared" ref="E191" si="181">AVERAGE(C189:C191)</f>
        <v>23.434666951497395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5.3383337656656877</v>
      </c>
      <c r="L191" s="1">
        <f t="shared" ref="L191" si="185">K191-$K$7</f>
        <v>-4.6086664199829119</v>
      </c>
      <c r="M191" s="27">
        <f t="shared" ref="M191" si="186">SQRT((D191*D191)+(H191*H191))</f>
        <v>0.11129493097716399</v>
      </c>
      <c r="N191" s="14"/>
      <c r="O191" s="36">
        <f t="shared" ref="O191" si="187">POWER(2,-L191)</f>
        <v>24.397584589181779</v>
      </c>
      <c r="P191" s="26">
        <f t="shared" ref="P191" si="188">M191/SQRT((COUNT(C189:C191)+COUNT(G189:G191)/2))</f>
        <v>5.2464933603760942E-2</v>
      </c>
    </row>
    <row r="192" spans="2:16">
      <c r="B192" s="32" t="s">
        <v>70</v>
      </c>
      <c r="C192" s="30">
        <v>16.729000091552734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16.732000350952148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16.799999237060547</v>
      </c>
      <c r="D194" s="4">
        <f t="shared" ref="D194" si="189">STDEV(C192:C194)</f>
        <v>4.0153307732751498E-2</v>
      </c>
      <c r="E194" s="1">
        <f t="shared" ref="E194" si="190">AVERAGE(C192:C194)</f>
        <v>16.753666559855144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-0.14266649881998461</v>
      </c>
      <c r="L194" s="1">
        <f t="shared" ref="L194" si="194">K194-$K$7</f>
        <v>-10.089666684468584</v>
      </c>
      <c r="M194" s="27">
        <f t="shared" ref="M194" si="195">SQRT((D194*D194)+(H194*H194))</f>
        <v>4.4391544787555019E-2</v>
      </c>
      <c r="N194" s="14"/>
      <c r="O194" s="36">
        <f t="shared" ref="O194" si="196">POWER(2,-L194)</f>
        <v>1089.6632855156929</v>
      </c>
      <c r="P194" s="26">
        <f t="shared" ref="P194" si="197">M194/SQRT((COUNT(C192:C194)+COUNT(G192:G194)/2))</f>
        <v>2.0926374897750996E-2</v>
      </c>
    </row>
    <row r="195" spans="2:16">
      <c r="B195" s="32" t="s">
        <v>71</v>
      </c>
      <c r="C195" s="30">
        <v>28.36199951171875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>
        <v>28.295999526977539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28.430999755859375</v>
      </c>
      <c r="D197" s="4">
        <f t="shared" ref="D197" si="198">STDEV(C195:C197)</f>
        <v>6.7505670719150229E-2</v>
      </c>
      <c r="E197" s="1">
        <f t="shared" ref="E197" si="199">AVERAGE(C195:C197)</f>
        <v>28.362999598185223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10.561333338419598</v>
      </c>
      <c r="L197" s="1">
        <f t="shared" ref="L197" si="203">K197-$K$7</f>
        <v>0.61433315277099787</v>
      </c>
      <c r="M197" s="27">
        <f t="shared" ref="M197" si="204">SQRT((D197*D197)+(H197*H197))</f>
        <v>0.14171520448992592</v>
      </c>
      <c r="N197" s="14"/>
      <c r="O197" s="36">
        <f t="shared" ref="O197" si="205">POWER(2,-L197)</f>
        <v>0.65323176269937422</v>
      </c>
      <c r="P197" s="26">
        <f t="shared" ref="P197" si="206">M197/SQRT((COUNT(C195:C197)+COUNT(G195:G197)/2))</f>
        <v>6.68051880613766E-2</v>
      </c>
    </row>
    <row r="198" spans="2:16">
      <c r="B198" s="32" t="s">
        <v>72</v>
      </c>
      <c r="C198" s="30">
        <v>18.38800048828125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18.434999465942383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18.400999069213867</v>
      </c>
      <c r="D200" s="4">
        <f t="shared" ref="D200" si="207">STDEV(C198:C200)</f>
        <v>2.4268958174143349E-2</v>
      </c>
      <c r="E200" s="1">
        <f t="shared" ref="E200" si="208">AVERAGE(C198:C200)</f>
        <v>18.407999674479168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0.18249956766764441</v>
      </c>
      <c r="L200" s="1">
        <f t="shared" ref="L200" si="212">K200-$K$7</f>
        <v>-9.7645006179809553</v>
      </c>
      <c r="M200" s="27">
        <f t="shared" ref="M200" si="213">SQRT((D200*D200)+(H200*H200))</f>
        <v>2.4525245605394583E-2</v>
      </c>
      <c r="N200" s="14"/>
      <c r="O200" s="36">
        <f t="shared" ref="O200" si="214">POWER(2,-L200)</f>
        <v>869.77631807409489</v>
      </c>
      <c r="P200" s="26">
        <f t="shared" ref="P200" si="215">M200/SQRT((COUNT(C198:C200)+COUNT(G198:G200)/2))</f>
        <v>1.2262622802697291E-2</v>
      </c>
    </row>
    <row r="201" spans="2:16">
      <c r="B201" s="32" t="s">
        <v>73</v>
      </c>
      <c r="C201" s="30">
        <v>25.409000396728516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25.420999526977539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25.312999725341797</v>
      </c>
      <c r="D203" s="4">
        <f t="shared" ref="D203" si="216">STDEV(C201:C203)</f>
        <v>5.9194686116792399E-2</v>
      </c>
      <c r="E203" s="1">
        <f t="shared" ref="E203" si="217">AVERAGE(C201:C203)</f>
        <v>25.380999883015949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6.4439996083577462</v>
      </c>
      <c r="L203" s="1">
        <f t="shared" ref="L203" si="221">K203-$K$7</f>
        <v>-3.5030005772908535</v>
      </c>
      <c r="M203" s="27">
        <f t="shared" ref="M203" si="222">SQRT((D203*D203)+(H203*H203))</f>
        <v>6.221730427790384E-2</v>
      </c>
      <c r="N203" s="14"/>
      <c r="O203" s="36">
        <f t="shared" ref="O203" si="223">POWER(2,-L203)</f>
        <v>11.337263708642865</v>
      </c>
      <c r="P203" s="26">
        <f t="shared" ref="P203" si="224">M203/SQRT((COUNT(C201:C203)+COUNT(G201:G203)/2))</f>
        <v>2.9329518508035068E-2</v>
      </c>
    </row>
    <row r="204" spans="2:16">
      <c r="B204" s="32" t="s">
        <v>74</v>
      </c>
      <c r="C204" s="30">
        <v>18.371000289916992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18.381000518798828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>
        <v>18.336999893188477</v>
      </c>
      <c r="D206" s="4">
        <f t="shared" ref="D206" si="225">STDEV(C204:C206)</f>
        <v>2.3065438103679017E-2</v>
      </c>
      <c r="E206" s="1">
        <f t="shared" ref="E206" si="226">AVERAGE(C204:C206)</f>
        <v>18.363000233968098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0.19500033060709399</v>
      </c>
      <c r="L206" s="1">
        <f t="shared" ref="L206" si="230">K206-$K$7</f>
        <v>-9.7519998550415057</v>
      </c>
      <c r="M206" s="27">
        <f t="shared" ref="M206" si="231">SQRT((D206*D206)+(H206*H206))</f>
        <v>3.4799712057030731E-2</v>
      </c>
      <c r="N206" s="14"/>
      <c r="O206" s="36">
        <f t="shared" ref="O206" si="232">POWER(2,-L206)</f>
        <v>862.27237785597879</v>
      </c>
      <c r="P206" s="26">
        <f t="shared" ref="P206" si="233">M206/SQRT((COUNT(C204:C206)+COUNT(G204:G206)/2))</f>
        <v>1.640474158591046E-2</v>
      </c>
    </row>
    <row r="207" spans="2:16">
      <c r="B207" s="32" t="s">
        <v>75</v>
      </c>
      <c r="C207" s="30">
        <v>28.079999923706055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/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27.903999328613281</v>
      </c>
      <c r="D209" s="4">
        <f t="shared" ref="D209" si="234">STDEV(C207:C209)</f>
        <v>0.1244512142829679</v>
      </c>
      <c r="E209" s="1">
        <f t="shared" ref="E209" si="235">AVERAGE(C207:C209)</f>
        <v>27.991999626159668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8.4536663691202811</v>
      </c>
      <c r="L209" s="1">
        <f t="shared" ref="L209" si="239">K209-$K$7</f>
        <v>-1.4933338165283185</v>
      </c>
      <c r="M209" s="27">
        <f t="shared" ref="M209" si="240">SQRT((D209*D209)+(H209*H209))</f>
        <v>0.13676397702756427</v>
      </c>
      <c r="N209" s="14"/>
      <c r="O209" s="36">
        <f t="shared" ref="O209" si="241">POWER(2,-L209)</f>
        <v>2.8153881110123646</v>
      </c>
      <c r="P209" s="26">
        <f t="shared" ref="P209" si="242">M209/SQRT((COUNT(C207:C209)+COUNT(G207:G209)/2))</f>
        <v>7.3103420698538216E-2</v>
      </c>
    </row>
    <row r="210" spans="2:16">
      <c r="B210" s="32" t="s">
        <v>76</v>
      </c>
      <c r="C210" s="30">
        <v>17.812000274658203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2" t="s">
        <v>76</v>
      </c>
      <c r="C211" s="30">
        <v>17.680999755859375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2" t="s">
        <v>76</v>
      </c>
      <c r="C212" s="30">
        <v>17.856000900268555</v>
      </c>
      <c r="D212" s="4">
        <f t="shared" ref="D212" si="243">STDEV(C210:C212)</f>
        <v>9.1033502554633702E-2</v>
      </c>
      <c r="E212" s="1">
        <f t="shared" ref="E212" si="244">AVERAGE(C210:C212)</f>
        <v>17.783000310262043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1.1667251586914063E-2</v>
      </c>
      <c r="L212" s="1">
        <f t="shared" ref="L212" si="248">K212-$K$7</f>
        <v>-9.9353329340616856</v>
      </c>
      <c r="M212" s="27">
        <f t="shared" ref="M212" si="249">SQRT((D212*D212)+(H212*H212))</f>
        <v>0.24992318996331453</v>
      </c>
      <c r="N212" s="14"/>
      <c r="O212" s="36">
        <f t="shared" ref="O212" si="250">POWER(2,-L212)</f>
        <v>979.1139315262028</v>
      </c>
      <c r="P212" s="26">
        <f t="shared" ref="P212" si="251">M212/SQRT((COUNT(C210:C212)+COUNT(G210:G212)/2))</f>
        <v>0.11781492159922227</v>
      </c>
    </row>
    <row r="213" spans="2:16">
      <c r="B213" s="32" t="s">
        <v>77</v>
      </c>
      <c r="C213" s="30">
        <v>25.21299934387207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25.184999465942383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25.143999099731445</v>
      </c>
      <c r="D215" s="4">
        <f t="shared" ref="D215" si="252">STDEV(C213:C215)</f>
        <v>3.4703642664169615E-2</v>
      </c>
      <c r="E215" s="1">
        <f t="shared" ref="E215" si="253">AVERAGE(C213:C215)</f>
        <v>25.180665969848633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6.7689997355143241</v>
      </c>
      <c r="L215" s="1">
        <f t="shared" ref="L215" si="257">K215-$K$7</f>
        <v>-3.1780004501342756</v>
      </c>
      <c r="M215" s="27">
        <f t="shared" ref="M215" si="258">SQRT((D215*D215)+(H215*H215))</f>
        <v>3.840150290442567E-2</v>
      </c>
      <c r="N215" s="14"/>
      <c r="O215" s="36">
        <f t="shared" ref="O215" si="259">POWER(2,-L215)</f>
        <v>9.0505185266127466</v>
      </c>
      <c r="P215" s="26">
        <f t="shared" ref="P215" si="260">M215/SQRT((COUNT(C213:C215)+COUNT(G213:G215)/2))</f>
        <v>1.8102642074316198E-2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101" sqref="O101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136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23.830999374389648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24.148000717163086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24.009000778198242</v>
      </c>
      <c r="D7" s="4">
        <f>STDEV(C5:C8)</f>
        <v>0.15890003886627527</v>
      </c>
      <c r="E7" s="1">
        <f>AVERAGE(C5:C8)</f>
        <v>23.996000289916992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9.9470001856485997</v>
      </c>
      <c r="L7" s="1">
        <f>K7-$K$7</f>
        <v>0</v>
      </c>
      <c r="M7" s="27">
        <f>SQRT((D7*D7)+(H7*H7))</f>
        <v>0.16254301552552183</v>
      </c>
      <c r="N7" s="14"/>
      <c r="O7" s="36">
        <f>POWER(2,-L7)</f>
        <v>1</v>
      </c>
      <c r="P7" s="26">
        <f>M7/SQRT((COUNT(C5:C8)+COUNT(G5:G8)/2))</f>
        <v>7.6623512341737851E-2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79</v>
      </c>
      <c r="C9" s="30">
        <v>27.474000930786133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79</v>
      </c>
      <c r="C10" s="30">
        <v>27.249000549316406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79</v>
      </c>
      <c r="C11" s="30">
        <v>27.472999572753906</v>
      </c>
      <c r="D11" s="4">
        <f>STDEV(C9:C11)</f>
        <v>0.12961593065693794</v>
      </c>
      <c r="E11" s="1">
        <f>AVERAGE(C9:C11)</f>
        <v>27.398667017618816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7.7263342539469413</v>
      </c>
      <c r="L11" s="1">
        <f>K11-$K$7</f>
        <v>-2.2206659317016584</v>
      </c>
      <c r="M11" s="27">
        <f>SQRT((D11*D11)+(H11*H11))</f>
        <v>0.13673556928088643</v>
      </c>
      <c r="N11" s="14"/>
      <c r="O11" s="36">
        <f>POWER(2,-L11)</f>
        <v>4.6610853536377235</v>
      </c>
      <c r="P11" s="26">
        <f>M11/SQRT((COUNT(C9:C11)+COUNT(G9:G11)/2))</f>
        <v>6.4457765511945181E-2</v>
      </c>
    </row>
    <row r="12" spans="2:16">
      <c r="B12" s="32" t="s">
        <v>80</v>
      </c>
      <c r="C12" s="30">
        <v>29.754999160766602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2" t="s">
        <v>80</v>
      </c>
      <c r="C13" s="30">
        <v>29.73900032043457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80</v>
      </c>
      <c r="C14" s="30">
        <v>29.843999862670898</v>
      </c>
      <c r="D14" s="4">
        <f>STDEV(C12:C14)</f>
        <v>5.6571476471902041E-2</v>
      </c>
      <c r="E14" s="1">
        <f>AVERAGE(C12:C14)</f>
        <v>29.779333114624023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9.4520003000895194</v>
      </c>
      <c r="L14" s="1">
        <f>K14-$K$7</f>
        <v>-0.49499988555908025</v>
      </c>
      <c r="M14" s="27">
        <f>SQRT((D14*D14)+(H14*H14))</f>
        <v>5.8160733832067588E-2</v>
      </c>
      <c r="N14" s="14"/>
      <c r="O14" s="36">
        <f>POWER(2,-L14)</f>
        <v>1.4093206433484993</v>
      </c>
      <c r="P14" s="26">
        <f>M14/SQRT((COUNT(C12:C14)+COUNT(G12:G14)/2))</f>
        <v>2.7417232860960566E-2</v>
      </c>
    </row>
    <row r="15" spans="2:16">
      <c r="B15" s="32" t="s">
        <v>81</v>
      </c>
      <c r="C15" s="30">
        <v>30.583999633789063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2" t="s">
        <v>81</v>
      </c>
      <c r="C16" s="30">
        <v>30.47599983215332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81</v>
      </c>
      <c r="C17" s="30"/>
      <c r="D17" s="4">
        <f>STDEV(C15:C17)</f>
        <v>7.6367392103435294E-2</v>
      </c>
      <c r="E17" s="1">
        <f>AVERAGE(C15:C17)</f>
        <v>30.529999732971191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10.478999137878418</v>
      </c>
      <c r="L17" s="1">
        <f>K17-$K$7</f>
        <v>0.5319989522298183</v>
      </c>
      <c r="M17" s="27">
        <f>SQRT((D17*D17)+(H17*H17))</f>
        <v>9.1131503989861626E-2</v>
      </c>
      <c r="N17" s="14"/>
      <c r="O17" s="36">
        <f>POWER(2,-L17)</f>
        <v>0.6915958167829499</v>
      </c>
      <c r="P17" s="26">
        <f>M17/SQRT((COUNT(C15:C17)+COUNT(G15:G17)/2))</f>
        <v>4.8711837867354953E-2</v>
      </c>
    </row>
    <row r="18" spans="2:16">
      <c r="B18" s="32" t="s">
        <v>82</v>
      </c>
      <c r="C18" s="30">
        <v>25.325000762939453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82</v>
      </c>
      <c r="C19" s="30">
        <v>25.170000076293945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82</v>
      </c>
      <c r="C20" s="30">
        <v>25.232999801635742</v>
      </c>
      <c r="D20" s="4">
        <f>STDEV(C18:C20)</f>
        <v>7.7951218864244054E-2</v>
      </c>
      <c r="E20" s="1">
        <f>AVERAGE(C18:C20)</f>
        <v>25.242666880289715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6.9634228802897127</v>
      </c>
      <c r="L20" s="1">
        <f>K20-$K$7</f>
        <v>-2.983577305358887</v>
      </c>
      <c r="M20" s="27">
        <f>SQRT((D20*D20)+(H20*H20))</f>
        <v>0.10250811962679537</v>
      </c>
      <c r="N20" s="14"/>
      <c r="O20" s="36">
        <f>POWER(2,-L20)</f>
        <v>7.9094496050633047</v>
      </c>
      <c r="P20" s="26">
        <f>M20/SQRT((COUNT(C18:C20)+COUNT(G18:G20)/2))</f>
        <v>4.8322791009859228E-2</v>
      </c>
    </row>
    <row r="21" spans="2:16">
      <c r="B21" s="32" t="s">
        <v>83</v>
      </c>
      <c r="C21" s="30">
        <v>28.87700080871582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83</v>
      </c>
      <c r="C22" s="30">
        <v>28.798000335693359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83</v>
      </c>
      <c r="C23" s="30">
        <v>28.430000305175781</v>
      </c>
      <c r="D23" s="4">
        <f>STDEV(C21:C23)</f>
        <v>0.23856325064969833</v>
      </c>
      <c r="E23" s="1">
        <f>AVERAGE(C21:C23)</f>
        <v>28.701667149861652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9.7876669565836565</v>
      </c>
      <c r="L23" s="1">
        <f>K23-$K$7</f>
        <v>-0.15933322906494318</v>
      </c>
      <c r="M23" s="27">
        <f>SQRT((D23*D23)+(H23*H23))</f>
        <v>0.24249416556758416</v>
      </c>
      <c r="N23" s="14"/>
      <c r="O23" s="36">
        <f>POWER(2,-L23)</f>
        <v>1.1167708803444336</v>
      </c>
      <c r="P23" s="26">
        <f>M23/SQRT((COUNT(C21:C23)+COUNT(G21:G23)/2))</f>
        <v>0.11431284591400812</v>
      </c>
    </row>
    <row r="24" spans="2:16">
      <c r="B24" s="32" t="s">
        <v>84</v>
      </c>
      <c r="C24" s="30">
        <v>30.374000549316406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2" t="s">
        <v>84</v>
      </c>
      <c r="C25" s="30"/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2" t="s">
        <v>84</v>
      </c>
      <c r="C26" s="30">
        <v>30.017000198364258</v>
      </c>
      <c r="D26" s="4">
        <f>STDEV(C24:C26)</f>
        <v>0.25243736904424152</v>
      </c>
      <c r="E26" s="1">
        <f>AVERAGE(C24:C26)</f>
        <v>30.195500373840332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10.869833946228027</v>
      </c>
      <c r="L26" s="1">
        <f>K26-$K$7</f>
        <v>0.92283376057942768</v>
      </c>
      <c r="M26" s="27">
        <f>SQRT((D26*D26)+(H26*H26))</f>
        <v>0.25318955393342762</v>
      </c>
      <c r="N26" s="14"/>
      <c r="O26" s="36">
        <f>POWER(2,-L26)</f>
        <v>0.52747193477191834</v>
      </c>
      <c r="P26" s="26">
        <f>M26/SQRT((COUNT(C24:C26)+COUNT(G24:G26)/2))</f>
        <v>0.13533550924700125</v>
      </c>
    </row>
    <row r="27" spans="2:16">
      <c r="B27" s="32" t="s">
        <v>85</v>
      </c>
      <c r="C27" s="30">
        <v>27.804000854492187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2" t="s">
        <v>85</v>
      </c>
      <c r="C28" s="30">
        <v>28.378999710083008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85</v>
      </c>
      <c r="C29" s="30">
        <v>28.648000717163086</v>
      </c>
      <c r="D29" s="4">
        <f>STDEV(C27:C29)</f>
        <v>0.43114595245874388</v>
      </c>
      <c r="E29" s="1">
        <f>AVERAGE(C27:C29)</f>
        <v>28.277000427246094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8.4586671193440743</v>
      </c>
      <c r="L29" s="1">
        <f>K29-$K$7</f>
        <v>-1.4883330663045253</v>
      </c>
      <c r="M29" s="27">
        <f>SQRT((D29*D29)+(H29*H29))</f>
        <v>0.43195389665905148</v>
      </c>
      <c r="N29" s="14"/>
      <c r="O29" s="36">
        <f>POWER(2,-L29)</f>
        <v>2.805646149130832</v>
      </c>
      <c r="P29" s="26">
        <f>M29/SQRT((COUNT(C27:C29)+COUNT(G27:G29)/2))</f>
        <v>0.20362501965837901</v>
      </c>
    </row>
    <row r="30" spans="2:16">
      <c r="B30" s="32" t="s">
        <v>86</v>
      </c>
      <c r="C30" s="30">
        <v>27.849000930786133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86</v>
      </c>
      <c r="C31" s="30">
        <v>28.445999145507813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86</v>
      </c>
      <c r="C32" s="30">
        <v>27.924999237060547</v>
      </c>
      <c r="D32" s="4">
        <f>STDEV(C30:C32)</f>
        <v>0.32496756646857772</v>
      </c>
      <c r="E32" s="1">
        <f>AVERAGE(C30:C32)</f>
        <v>28.073333104451496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9.8376661936442034</v>
      </c>
      <c r="L32" s="1">
        <f>K32-$K$7</f>
        <v>-0.10933399200439631</v>
      </c>
      <c r="M32" s="27">
        <f>SQRT((D32*D32)+(H32*H32))</f>
        <v>0.32498654186212683</v>
      </c>
      <c r="N32" s="14"/>
      <c r="O32" s="36">
        <f>POWER(2,-L32)</f>
        <v>1.0787301348740548</v>
      </c>
      <c r="P32" s="26">
        <f>M32/SQRT((COUNT(C30:C32)+COUNT(G30:G32)/2))</f>
        <v>0.15320012503005048</v>
      </c>
    </row>
    <row r="33" spans="2:16">
      <c r="B33" s="32" t="s">
        <v>87</v>
      </c>
      <c r="C33" s="30">
        <v>25.604999542236328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87</v>
      </c>
      <c r="C34" s="30">
        <v>25.548000335693359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87</v>
      </c>
      <c r="C35" s="30">
        <v>25.510000228881836</v>
      </c>
      <c r="D35" s="4">
        <f>STDEV(C33:C35)</f>
        <v>4.7815247223105511E-2</v>
      </c>
      <c r="E35" s="1">
        <f>AVERAGE(C33:C35)</f>
        <v>25.554333368937176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7.7733338673909529</v>
      </c>
      <c r="L35" s="1">
        <f>K35-$K$7</f>
        <v>-2.1736663182576468</v>
      </c>
      <c r="M35" s="27">
        <f>SQRT((D35*D35)+(H35*H35))</f>
        <v>8.9471955581082063E-2</v>
      </c>
      <c r="N35" s="14"/>
      <c r="O35" s="36">
        <f>POWER(2,-L35)</f>
        <v>4.5116849190131481</v>
      </c>
      <c r="P35" s="26">
        <f>M35/SQRT((COUNT(C33:C35)+COUNT(G33:G35)/2))</f>
        <v>4.2177484344936469E-2</v>
      </c>
    </row>
    <row r="36" spans="2:16">
      <c r="B36" s="32" t="s">
        <v>88</v>
      </c>
      <c r="C36" s="30">
        <v>26.423000335693359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88</v>
      </c>
      <c r="C37" s="30">
        <v>26.354999542236328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88</v>
      </c>
      <c r="C38" s="30">
        <v>26.357000350952148</v>
      </c>
      <c r="D38" s="4">
        <f>STDEV(C36:C38)</f>
        <v>3.8695626652425041E-2</v>
      </c>
      <c r="E38" s="1">
        <f>AVERAGE(C36:C38)</f>
        <v>26.378333409627277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8.5456670125325509</v>
      </c>
      <c r="L38" s="1">
        <f>K38-$K$7</f>
        <v>-1.4013331731160488</v>
      </c>
      <c r="M38" s="27">
        <f>SQRT((D38*D38)+(H38*H38))</f>
        <v>0.17177221029837675</v>
      </c>
      <c r="N38" s="14"/>
      <c r="O38" s="36">
        <f>POWER(2,-L38)</f>
        <v>2.6414556240927261</v>
      </c>
      <c r="P38" s="26">
        <f>M38/SQRT((COUNT(C36:C38)+COUNT(G36:G38)/2))</f>
        <v>8.0974196480922619E-2</v>
      </c>
    </row>
    <row r="39" spans="2:16">
      <c r="B39" s="32" t="s">
        <v>89</v>
      </c>
      <c r="C39" s="30">
        <v>26.405000686645508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89</v>
      </c>
      <c r="C40" s="30">
        <v>26.309000015258789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89</v>
      </c>
      <c r="C41" s="30">
        <v>26.354000091552734</v>
      </c>
      <c r="D41" s="4">
        <f>STDEV(C39:C41)</f>
        <v>4.8031580709950068E-2</v>
      </c>
      <c r="E41" s="1">
        <f>AVERAGE(C39:C41)</f>
        <v>26.356000264485676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7.3950004577636719</v>
      </c>
      <c r="L41" s="1">
        <f>K41-$K$7</f>
        <v>-2.5519997278849278</v>
      </c>
      <c r="M41" s="27">
        <f>SQRT((D41*D41)+(H41*H41))</f>
        <v>9.3080533755663095E-2</v>
      </c>
      <c r="N41" s="14"/>
      <c r="O41" s="36">
        <f>POWER(2,-L41)</f>
        <v>5.86446592262583</v>
      </c>
      <c r="P41" s="26">
        <f>M41/SQRT((COUNT(C39:C41)+COUNT(G39:G41)/2))</f>
        <v>4.3878584410061816E-2</v>
      </c>
    </row>
    <row r="42" spans="2:16">
      <c r="B42" s="32" t="s">
        <v>90</v>
      </c>
      <c r="C42" s="30">
        <v>25.729999542236328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90</v>
      </c>
      <c r="C43" s="30">
        <v>25.981000900268555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90</v>
      </c>
      <c r="C44" s="30">
        <v>25.701000213623047</v>
      </c>
      <c r="D44" s="4">
        <f>STDEV(C42:C44)</f>
        <v>0.1539713324594327</v>
      </c>
      <c r="E44" s="1">
        <f>AVERAGE(C42:C44)</f>
        <v>25.804000218709309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6.8626670837402344</v>
      </c>
      <c r="L44" s="1">
        <f>K44-$K$7</f>
        <v>-3.0843331019083653</v>
      </c>
      <c r="M44" s="27">
        <f>SQRT((D44*D44)+(H44*H44))</f>
        <v>0.15802686961943571</v>
      </c>
      <c r="N44" s="14"/>
      <c r="O44" s="36">
        <f>POWER(2,-L44)</f>
        <v>8.4815803417442481</v>
      </c>
      <c r="P44" s="26">
        <f>M44/SQRT((COUNT(C42:C44)+COUNT(G42:G44)/2))</f>
        <v>7.4494580745056937E-2</v>
      </c>
    </row>
    <row r="45" spans="2:16">
      <c r="B45" s="32" t="s">
        <v>91</v>
      </c>
      <c r="C45" s="30">
        <v>25.76300048828125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91</v>
      </c>
      <c r="C46" s="30">
        <v>25.829000473022461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91</v>
      </c>
      <c r="C47" s="30">
        <v>25.938999176025391</v>
      </c>
      <c r="D47" s="4">
        <f>STDEV(C45:C47)</f>
        <v>8.8911239199389494E-2</v>
      </c>
      <c r="E47" s="1">
        <f>AVERAGE(C45:C47)</f>
        <v>25.843666712443035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7.9563337961832694</v>
      </c>
      <c r="L47" s="1">
        <f>K47-$K$7</f>
        <v>-1.9906663894653303</v>
      </c>
      <c r="M47" s="27">
        <f>SQRT((D47*D47)+(H47*H47))</f>
        <v>9.0252668350595422E-2</v>
      </c>
      <c r="N47" s="14"/>
      <c r="O47" s="36">
        <f>POWER(2,-L47)</f>
        <v>3.9742052670256962</v>
      </c>
      <c r="P47" s="26">
        <f>M47/SQRT((COUNT(C45:C47)+COUNT(G45:G47)/2))</f>
        <v>4.2545515873924349E-2</v>
      </c>
    </row>
    <row r="48" spans="2:16">
      <c r="B48" s="32" t="s">
        <v>92</v>
      </c>
      <c r="C48" s="30">
        <v>27.341999053955078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92</v>
      </c>
      <c r="C49" s="30">
        <v>27.222000122070313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92</v>
      </c>
      <c r="C50" s="30">
        <v>27.152999877929688</v>
      </c>
      <c r="D50" s="4">
        <f>STDEV(C48:C50)</f>
        <v>9.563948442216659E-2</v>
      </c>
      <c r="E50" s="1">
        <f>AVERAGE(C48:C50)</f>
        <v>27.238999684651692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8.9790000915527344</v>
      </c>
      <c r="L50" s="1">
        <f>K50-$K$7</f>
        <v>-0.96800009409586529</v>
      </c>
      <c r="M50" s="27">
        <f>SQRT((D50*D50)+(H50*H50))</f>
        <v>0.20743668088886127</v>
      </c>
      <c r="N50" s="14"/>
      <c r="O50" s="36">
        <f>POWER(2,-L50)</f>
        <v>1.9561270744777497</v>
      </c>
      <c r="P50" s="26">
        <f>M50/SQRT((COUNT(C48:C50)+COUNT(G48:G50)/2))</f>
        <v>9.7786589148895819E-2</v>
      </c>
    </row>
    <row r="51" spans="2:16">
      <c r="B51" s="32" t="s">
        <v>93</v>
      </c>
      <c r="C51" s="30">
        <v>29.031999588012695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93</v>
      </c>
      <c r="C52" s="30">
        <v>29.169000625610352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93</v>
      </c>
      <c r="C53" s="30">
        <v>29.181999206542969</v>
      </c>
      <c r="D53" s="4">
        <f>STDEV(C51:C53)</f>
        <v>8.3104485406749432E-2</v>
      </c>
      <c r="E53" s="1">
        <f>AVERAGE(C51:C53)</f>
        <v>29.127666473388672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10.640000025431316</v>
      </c>
      <c r="L53" s="1">
        <f>K53-$K$7</f>
        <v>0.69299983978271662</v>
      </c>
      <c r="M53" s="27">
        <f>SQRT((D53*D53)+(H53*H53))</f>
        <v>0.10700787179901947</v>
      </c>
      <c r="N53" s="14"/>
      <c r="O53" s="36">
        <f>POWER(2,-L53)</f>
        <v>0.6185663080379431</v>
      </c>
      <c r="P53" s="26">
        <f>M53/SQRT((COUNT(C51:C53)+COUNT(G51:G53)/2))</f>
        <v>5.0443994526284931E-2</v>
      </c>
    </row>
    <row r="54" spans="2:16">
      <c r="B54" s="31" t="s">
        <v>94</v>
      </c>
      <c r="C54" s="30"/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1" t="s">
        <v>94</v>
      </c>
      <c r="C55" s="30">
        <v>32.212001800537109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1" t="s">
        <v>94</v>
      </c>
      <c r="C56" s="30">
        <v>33.168998718261719</v>
      </c>
      <c r="D56" s="4">
        <f>STDEV(C54:C56)</f>
        <v>0.67669901009769573</v>
      </c>
      <c r="E56" s="1">
        <f>AVERAGE(C54:C56)</f>
        <v>32.690500259399414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12.912500381469727</v>
      </c>
      <c r="L56" s="1">
        <f>K56-$K$7</f>
        <v>2.9655001958211269</v>
      </c>
      <c r="M56" s="27">
        <f>SQRT((D56*D56)+(H56*H56))</f>
        <v>0.67885676876792667</v>
      </c>
      <c r="N56" s="14"/>
      <c r="O56" s="43">
        <f>POWER(2,-L56)</f>
        <v>0.12802520765033551</v>
      </c>
      <c r="P56" s="26">
        <f>M56/SQRT((COUNT(C54:C56)+COUNT(G54:G56)/2))</f>
        <v>0.36286420620314319</v>
      </c>
    </row>
    <row r="57" spans="2:16">
      <c r="B57" s="32" t="s">
        <v>95</v>
      </c>
      <c r="C57" s="30">
        <v>21.982999801635742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95</v>
      </c>
      <c r="C58" s="30">
        <v>22.093999862670898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95</v>
      </c>
      <c r="C59" s="30">
        <v>21.965999603271484</v>
      </c>
      <c r="D59" s="4">
        <f>STDEV(C57:C59)</f>
        <v>6.9515090328826953E-2</v>
      </c>
      <c r="E59" s="1">
        <f>AVERAGE(C57:C59)</f>
        <v>22.014333089192707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4.401999791463215</v>
      </c>
      <c r="L59" s="1">
        <f>K59-$K$7</f>
        <v>-5.5450003941853847</v>
      </c>
      <c r="M59" s="27">
        <f>SQRT((D59*D59)+(H59*H59))</f>
        <v>0.10958458143108002</v>
      </c>
      <c r="N59" s="14"/>
      <c r="O59" s="36">
        <f>POWER(2,-L59)</f>
        <v>46.688663772356868</v>
      </c>
      <c r="P59" s="26">
        <f>M59/SQRT((COUNT(C57:C59)+COUNT(G57:G59)/2))</f>
        <v>5.1658667095604072E-2</v>
      </c>
    </row>
    <row r="60" spans="2:16">
      <c r="B60" s="32" t="s">
        <v>96</v>
      </c>
      <c r="C60" s="30">
        <v>24.389999389648438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96</v>
      </c>
      <c r="C61" s="30">
        <v>24.510000228881836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96</v>
      </c>
      <c r="C62" s="30">
        <v>24.444999694824219</v>
      </c>
      <c r="D62" s="4">
        <f>STDEV(C60:C62)</f>
        <v>6.00698266102659E-2</v>
      </c>
      <c r="E62" s="1">
        <f>AVERAGE(C60:C62)</f>
        <v>24.448333104451496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6.2339992523193359</v>
      </c>
      <c r="L62" s="1">
        <f>K62-$K$7</f>
        <v>-3.7130009333292637</v>
      </c>
      <c r="M62" s="27">
        <f>SQRT((D62*D62)+(H62*H62))</f>
        <v>6.3235339692846268E-2</v>
      </c>
      <c r="N62" s="14"/>
      <c r="O62" s="36">
        <f>POWER(2,-L62)</f>
        <v>13.113682205891593</v>
      </c>
      <c r="P62" s="26">
        <f>M62/SQRT((COUNT(C60:C62)+COUNT(G60:G62)/2))</f>
        <v>2.9809425004964304E-2</v>
      </c>
    </row>
    <row r="63" spans="2:16">
      <c r="B63" s="32" t="s">
        <v>97</v>
      </c>
      <c r="C63" s="30">
        <v>27.429000854492188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97</v>
      </c>
      <c r="C64" s="30">
        <v>27.245000839233398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97</v>
      </c>
      <c r="C65" s="30">
        <v>27.207000732421875</v>
      </c>
      <c r="D65" s="4">
        <f>STDEV(C63:C65)</f>
        <v>0.11873223932596925</v>
      </c>
      <c r="E65" s="1">
        <f>AVERAGE(C63:C65)</f>
        <v>27.293667475382488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8.9870007832845076</v>
      </c>
      <c r="L65" s="1">
        <f>K65-$K$7</f>
        <v>-0.95999940236409209</v>
      </c>
      <c r="M65" s="27">
        <f>SQRT((D65*D65)+(H65*H65))</f>
        <v>0.122530482107431</v>
      </c>
      <c r="N65" s="14"/>
      <c r="O65" s="36">
        <f>POWER(2,-L65)</f>
        <v>1.9453090889808053</v>
      </c>
      <c r="P65" s="26">
        <f>M65/SQRT((COUNT(C63:C65)+COUNT(G63:G65)/2))</f>
        <v>5.7761423200147599E-2</v>
      </c>
    </row>
    <row r="66" spans="2:16">
      <c r="B66" s="32" t="s">
        <v>98</v>
      </c>
      <c r="C66" s="30">
        <v>27.062000274658203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98</v>
      </c>
      <c r="C67" s="30">
        <v>26.923999786376953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98</v>
      </c>
      <c r="C68" s="30">
        <v>26.88599967956543</v>
      </c>
      <c r="D68" s="4">
        <f>STDEV(C66:C68)</f>
        <v>9.2614210893506146E-2</v>
      </c>
      <c r="E68" s="1">
        <f>AVERAGE(C66:C68)</f>
        <v>26.957333246866863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8.9639994303385429</v>
      </c>
      <c r="L68" s="1">
        <f>K68-$K$7</f>
        <v>-0.98300075531005682</v>
      </c>
      <c r="M68" s="27">
        <f>SQRT((D68*D68)+(H68*H68))</f>
        <v>9.3529209873098151E-2</v>
      </c>
      <c r="N68" s="14"/>
      <c r="O68" s="36">
        <f>POWER(2,-L68)</f>
        <v>1.9765723378179243</v>
      </c>
      <c r="P68" s="26">
        <f>M68/SQRT((COUNT(C66:C68)+COUNT(G66:G68)/2))</f>
        <v>4.4090092360191666E-2</v>
      </c>
    </row>
    <row r="69" spans="2:16">
      <c r="B69" s="32" t="s">
        <v>99</v>
      </c>
      <c r="C69" s="30">
        <v>28.399999618530273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99</v>
      </c>
      <c r="C70" s="30">
        <v>28.190000534057617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99</v>
      </c>
      <c r="C71" s="30">
        <v>28.697000503540039</v>
      </c>
      <c r="D71" s="4">
        <f>STDEV(C69:C71)</f>
        <v>0.25474108104461013</v>
      </c>
      <c r="E71" s="1">
        <f>AVERAGE(C69:C71)</f>
        <v>28.429000218709309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10.224666595458984</v>
      </c>
      <c r="L71" s="1">
        <f>K71-$K$7</f>
        <v>0.27766640981038471</v>
      </c>
      <c r="M71" s="27">
        <f>SQRT((D71*D71)+(H71*H71))</f>
        <v>0.25548655576873691</v>
      </c>
      <c r="N71" s="14"/>
      <c r="O71" s="36">
        <f>POWER(2,-L71)</f>
        <v>0.82492427140558933</v>
      </c>
      <c r="P71" s="26">
        <f>M71/SQRT((COUNT(C69:C71)+COUNT(G69:G71)/2))</f>
        <v>0.12043751739071262</v>
      </c>
    </row>
    <row r="72" spans="2:16">
      <c r="B72" s="32" t="s">
        <v>100</v>
      </c>
      <c r="C72" s="30">
        <v>27.167999267578125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100</v>
      </c>
      <c r="C73" s="30">
        <v>27.031000137329102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100</v>
      </c>
      <c r="C74" s="30">
        <v>26.795999526977539</v>
      </c>
      <c r="D74" s="4">
        <f>STDEV(C72:C74)</f>
        <v>0.18813906893638502</v>
      </c>
      <c r="E74" s="1">
        <f>AVERAGE(C72:C74)</f>
        <v>26.998332977294922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9.1846663157145194</v>
      </c>
      <c r="L74" s="1">
        <f>K74-$K$7</f>
        <v>-0.76233386993408025</v>
      </c>
      <c r="M74" s="27">
        <f>SQRT((D74*D74)+(H74*H74))</f>
        <v>0.2002962310305601</v>
      </c>
      <c r="N74" s="14"/>
      <c r="O74" s="36">
        <f>POWER(2,-L74)</f>
        <v>1.6962324276589045</v>
      </c>
      <c r="P74" s="26">
        <f>M74/SQRT((COUNT(C72:C74)+COUNT(G72:G74)/2))</f>
        <v>9.442054880521096E-2</v>
      </c>
    </row>
    <row r="75" spans="2:16">
      <c r="B75" s="32" t="s">
        <v>101</v>
      </c>
      <c r="C75" s="30">
        <v>31.291000366210938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2" t="s">
        <v>101</v>
      </c>
      <c r="C76" s="30"/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101</v>
      </c>
      <c r="C77" s="30">
        <v>31.041000366210938</v>
      </c>
      <c r="D77" s="4">
        <f>STDEV(C75:C77)</f>
        <v>0.17677669529663689</v>
      </c>
      <c r="E77" s="1">
        <f>AVERAGE(C75:C77)</f>
        <v>31.166000366210938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11.255000432332356</v>
      </c>
      <c r="L77" s="1">
        <f>K77-$K$7</f>
        <v>1.3080002466837559</v>
      </c>
      <c r="M77" s="27">
        <f>SQRT((D77*D77)+(H77*H77))</f>
        <v>0.17947427711089237</v>
      </c>
      <c r="N77" s="14"/>
      <c r="O77" s="36">
        <f>POWER(2,-L77)</f>
        <v>0.40388031974604949</v>
      </c>
      <c r="P77" s="26">
        <f>M77/SQRT((COUNT(C75:C77)+COUNT(G75:G77)/2))</f>
        <v>9.5933036383983386E-2</v>
      </c>
    </row>
    <row r="78" spans="2:16">
      <c r="B78" s="32" t="s">
        <v>102</v>
      </c>
      <c r="C78" s="30">
        <v>27.422000885009766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102</v>
      </c>
      <c r="C79" s="30">
        <v>28.268999099731445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102</v>
      </c>
      <c r="C80" s="30">
        <v>27.934000015258789</v>
      </c>
      <c r="D80" s="4">
        <f>STDEV(C78:C80)</f>
        <v>0.42657032865147942</v>
      </c>
      <c r="E80" s="1">
        <f>AVERAGE(C78:C80)</f>
        <v>27.875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9.4560000101725272</v>
      </c>
      <c r="L80" s="1">
        <f>K80-$K$7</f>
        <v>-0.49100017547607244</v>
      </c>
      <c r="M80" s="27">
        <f>SQRT((D80*D80)+(H80*H80))</f>
        <v>0.4285595630939355</v>
      </c>
      <c r="N80" s="14"/>
      <c r="O80" s="36">
        <f>POWER(2,-L80)</f>
        <v>1.4054188711488533</v>
      </c>
      <c r="P80" s="26">
        <f>M80/SQRT((COUNT(C78:C80)+COUNT(G78:G80)/2))</f>
        <v>0.20202491547071058</v>
      </c>
    </row>
    <row r="81" spans="2:16">
      <c r="B81" s="32" t="s">
        <v>103</v>
      </c>
      <c r="C81" s="30">
        <v>25.73900032043457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103</v>
      </c>
      <c r="C82" s="30">
        <v>25.63599967956543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103</v>
      </c>
      <c r="C83" s="30">
        <v>25.749000549316406</v>
      </c>
      <c r="D83" s="4">
        <f>STDEV(C81:C83)</f>
        <v>6.2554420522746915E-2</v>
      </c>
      <c r="E83" s="1">
        <f>AVERAGE(C81:C83)</f>
        <v>25.708000183105469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7.0683339436848946</v>
      </c>
      <c r="L83" s="1">
        <f>K83-$K$7</f>
        <v>-2.878666241963705</v>
      </c>
      <c r="M83" s="27">
        <f>SQRT((D83*D83)+(H83*H83))</f>
        <v>0.17046826764150524</v>
      </c>
      <c r="N83" s="14"/>
      <c r="O83" s="36">
        <f>POWER(2,-L83)</f>
        <v>7.35469871107356</v>
      </c>
      <c r="P83" s="26">
        <f>M83/SQRT((COUNT(C81:C83)+COUNT(G81:G83)/2))</f>
        <v>8.0359512017621121E-2</v>
      </c>
    </row>
    <row r="84" spans="2:16">
      <c r="B84" s="32" t="s">
        <v>104</v>
      </c>
      <c r="C84" s="30">
        <v>24.158000946044922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104</v>
      </c>
      <c r="C85" s="30">
        <v>23.906999588012695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104</v>
      </c>
      <c r="C86" s="30">
        <v>24.045999526977539</v>
      </c>
      <c r="D86" s="4">
        <f>STDEV(C84:C86)</f>
        <v>0.12574245016392288</v>
      </c>
      <c r="E86" s="1">
        <f>AVERAGE(C84:C86)</f>
        <v>24.037000020345051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4.6976668039957659</v>
      </c>
      <c r="L86" s="1">
        <f>K86-$K$7</f>
        <v>-5.2493333816528338</v>
      </c>
      <c r="M86" s="27">
        <f>SQRT((D86*D86)+(H86*H86))</f>
        <v>0.12958984758065764</v>
      </c>
      <c r="N86" s="14"/>
      <c r="O86" s="36">
        <f>POWER(2,-L86)</f>
        <v>38.037048044486859</v>
      </c>
      <c r="P86" s="26">
        <f>M86/SQRT((COUNT(C84:C86)+COUNT(G84:G86)/2))</f>
        <v>6.1089239998142759E-2</v>
      </c>
    </row>
    <row r="87" spans="2:16">
      <c r="B87" s="32" t="s">
        <v>105</v>
      </c>
      <c r="C87" s="30">
        <v>23.542999267578125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105</v>
      </c>
      <c r="C88" s="30">
        <v>23.701999664306641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105</v>
      </c>
      <c r="C89" s="30">
        <v>23.486000061035156</v>
      </c>
      <c r="D89" s="4">
        <f>STDEV(C87:C89)</f>
        <v>0.11194184823662687</v>
      </c>
      <c r="E89" s="1">
        <f>AVERAGE(C87:C89)</f>
        <v>23.576999664306641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5.580666224161785</v>
      </c>
      <c r="L89" s="1">
        <f>K89-$K$7</f>
        <v>-4.3663339614868146</v>
      </c>
      <c r="M89" s="27">
        <f>SQRT((D89*D89)+(H89*H89))</f>
        <v>0.1259416103612572</v>
      </c>
      <c r="N89" s="14"/>
      <c r="O89" s="36">
        <f>POWER(2,-L89)</f>
        <v>20.625167941127643</v>
      </c>
      <c r="P89" s="26">
        <f>M89/SQRT((COUNT(C87:C89)+COUNT(G87:G89)/2))</f>
        <v>5.9369444479999284E-2</v>
      </c>
    </row>
    <row r="90" spans="2:16">
      <c r="B90" s="32" t="s">
        <v>106</v>
      </c>
      <c r="C90" s="30">
        <v>25.659999847412109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106</v>
      </c>
      <c r="C91" s="30">
        <v>25.680000305175781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106</v>
      </c>
      <c r="C92" s="30">
        <v>25.48900032043457</v>
      </c>
      <c r="D92" s="4">
        <f>STDEV(C90:C92)</f>
        <v>0.10497765691520691</v>
      </c>
      <c r="E92" s="1">
        <f>AVERAGE(C90:C92)</f>
        <v>25.60966682434082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7.5413335164388009</v>
      </c>
      <c r="L92" s="1">
        <f>K92-$K$7</f>
        <v>-2.4056666692097988</v>
      </c>
      <c r="M92" s="27">
        <f>SQRT((D92*D92)+(H92*H92))</f>
        <v>0.18828365361198252</v>
      </c>
      <c r="N92" s="14"/>
      <c r="O92" s="36">
        <f>POWER(2,-L92)</f>
        <v>5.2988036524738336</v>
      </c>
      <c r="P92" s="26">
        <f>M92/SQRT((COUNT(C90:C92)+COUNT(G90:G92)/2))</f>
        <v>8.8757765503741232E-2</v>
      </c>
    </row>
    <row r="93" spans="2:16">
      <c r="B93" s="32" t="s">
        <v>107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107</v>
      </c>
      <c r="C94" s="30">
        <v>29.673000335693359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107</v>
      </c>
      <c r="C95" s="30">
        <v>30.166999816894531</v>
      </c>
      <c r="D95" s="4">
        <f>STDEV(C93:C95)</f>
        <v>0.34931038305998502</v>
      </c>
      <c r="E95" s="1">
        <f>AVERAGE(C93:C95)</f>
        <v>29.920000076293945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9.6103337605794259</v>
      </c>
      <c r="L95" s="1">
        <f>K95-$K$7</f>
        <v>-0.33666642506917377</v>
      </c>
      <c r="M95" s="27">
        <f>SQRT((D95*D95)+(H95*H95))</f>
        <v>0.35436711077607608</v>
      </c>
      <c r="N95" s="14"/>
      <c r="O95" s="36">
        <f>POWER(2,-L95)</f>
        <v>1.2628352397139235</v>
      </c>
      <c r="P95" s="26">
        <f>M95/SQRT((COUNT(C93:C95)+COUNT(G93:G95)/2))</f>
        <v>0.18941718823786352</v>
      </c>
    </row>
    <row r="96" spans="2:16">
      <c r="B96" s="32" t="s">
        <v>108</v>
      </c>
      <c r="C96" s="30">
        <v>30.50200080871582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2" t="s">
        <v>108</v>
      </c>
      <c r="C97" s="30">
        <v>30.761999130249023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2" t="s">
        <v>108</v>
      </c>
      <c r="C98" s="30"/>
      <c r="D98" s="4">
        <f>STDEV(C96:C98)</f>
        <v>0.18384657625324829</v>
      </c>
      <c r="E98" s="1">
        <f>AVERAGE(C96:C98)</f>
        <v>30.631999969482422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10.271999359130859</v>
      </c>
      <c r="L98" s="1">
        <f>K98-$K$7</f>
        <v>0.32499917348225971</v>
      </c>
      <c r="M98" s="27">
        <f>SQRT((D98*D98)+(H98*H98))</f>
        <v>0.2233529675820046</v>
      </c>
      <c r="N98" s="14"/>
      <c r="O98" s="36">
        <f>POWER(2,-L98)</f>
        <v>0.79829884370068216</v>
      </c>
      <c r="P98" s="26">
        <f>M98/SQRT((COUNT(C96:C98)+COUNT(G96:G98)/2))</f>
        <v>0.11938718300158402</v>
      </c>
    </row>
    <row r="99" spans="2:16">
      <c r="B99" s="31" t="s">
        <v>109</v>
      </c>
      <c r="C99" s="30"/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1" t="s">
        <v>109</v>
      </c>
      <c r="C100" s="30">
        <v>27.968999862670898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1" t="s">
        <v>109</v>
      </c>
      <c r="C101" s="30">
        <v>28.655000686645508</v>
      </c>
      <c r="D101" s="4">
        <f>STDEV(C99:C101)</f>
        <v>0.48507583453200542</v>
      </c>
      <c r="E101" s="1">
        <f>AVERAGE(C99:C101)</f>
        <v>28.312000274658203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8.2313334147135429</v>
      </c>
      <c r="L101" s="1">
        <f>K101-$K$7</f>
        <v>-1.7156667709350568</v>
      </c>
      <c r="M101" s="27">
        <f>SQRT((D101*D101)+(H101*H101))</f>
        <v>0.48563765445839974</v>
      </c>
      <c r="N101" s="14"/>
      <c r="O101" s="43">
        <f>POWER(2,-L101)</f>
        <v>3.2844840758091736</v>
      </c>
      <c r="P101" s="26">
        <f>M101/SQRT((COUNT(C99:C101)+COUNT(G99:G101)/2))</f>
        <v>0.25958424529997748</v>
      </c>
    </row>
    <row r="102" spans="2:16">
      <c r="B102" s="32" t="s">
        <v>110</v>
      </c>
      <c r="C102" s="30"/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110</v>
      </c>
      <c r="C103" s="30">
        <v>29.971000671386719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110</v>
      </c>
      <c r="C104" s="30">
        <v>29.957000732421875</v>
      </c>
      <c r="D104" s="4">
        <f>STDEV(C102:C104)</f>
        <v>9.8994517782387895E-3</v>
      </c>
      <c r="E104" s="1">
        <f>AVERAGE(C102:C104)</f>
        <v>29.964000701904297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10.345334370930988</v>
      </c>
      <c r="L104" s="1">
        <f>K104-$K$7</f>
        <v>0.39833418528238873</v>
      </c>
      <c r="M104" s="27">
        <f>SQRT((D104*D104)+(H104*H104))</f>
        <v>6.7663394917819392E-2</v>
      </c>
      <c r="N104" s="14"/>
      <c r="O104" s="36">
        <f>POWER(2,-L104)</f>
        <v>0.75873385333392562</v>
      </c>
      <c r="P104" s="26">
        <f>M104/SQRT((COUNT(C102:C104)+COUNT(G102:G104)/2))</f>
        <v>3.616760591549447E-2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2013-12-28T19:37:29Z</dcterms:modified>
</cp:coreProperties>
</file>