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M26" s="1"/>
  <c r="P26" s="1"/>
  <c r="E26"/>
  <c r="D26"/>
  <c r="I23"/>
  <c r="H23"/>
  <c r="M23" s="1"/>
  <c r="P23" s="1"/>
  <c r="E23"/>
  <c r="D23"/>
  <c r="I20"/>
  <c r="H20"/>
  <c r="E20"/>
  <c r="D20"/>
  <c r="I17"/>
  <c r="H17"/>
  <c r="E17"/>
  <c r="D17"/>
  <c r="I14"/>
  <c r="H14"/>
  <c r="M14" s="1"/>
  <c r="P14" s="1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1" i="19" l="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<sst xmlns="http://schemas.openxmlformats.org/spreadsheetml/2006/main" count="430" uniqueCount="138">
  <si>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</si>
  <si>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</si>
  <si>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</si>
  <si>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</si>
  <si>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</si>
  <si>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</si>
  <si>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</si>
  <si>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</si>
  <si>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</si>
  <si>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</si>
  <si>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</si>
  <si>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</si>
  <si>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</si>
  <si>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</si>
  <si>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</si>
  <si>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</si>
  <si>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</si>
  <si>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</si>
  <si>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</si>
  <si>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</si>
  <si>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</si>
  <si>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</si>
  <si>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</si>
  <si>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</si>
  <si>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</si>
  <si>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</si>
  <si>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</si>
  <si>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</si>
  <si>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</si>
  <si>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</si>
  <si>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</si>
  <si>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</si>
  <si>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</si>
  <si>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</si>
  <si>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</si>
  <si>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</si>
  <si>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</si>
  <si>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</si>
  <si>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</si>
  <si>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</si>
  <si>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</si>
  <si>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</si>
  <si>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</si>
  <si>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</si>
  <si>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</si>
  <si>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</si>
  <si>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</si>
  <si>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</si>
  <si>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</si>
  <si>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</si>
  <si>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</si>
  <si>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</si>
  <si>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</si>
  <si>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</si>
  <si>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</si>
  <si>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</si>
  <si>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</si>
  <si>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</si>
  <si>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</si>
  <si>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</si>
  <si>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</si>
  <si>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</si>
  <si>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</si>
  <si>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</si>
  <si>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</si>
  <si>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</si>
  <si>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</si>
  <si>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</si>
  <si>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</si>
  <si>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</si>
  <si>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</si>
  <si>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</si>
  <si>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</si>
  <si>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</si>
  <si>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</si>
  <si>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</si>
  <si>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</si>
  <si>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</si>
  <si>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</si>
  <si>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</si>
  <si>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</si>
  <si>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</si>
  <si>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</si>
  <si>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</si>
  <si>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</si>
  <si>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</si>
  <si>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</si>
  <si>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</si>
  <si>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</si>
  <si>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</si>
  <si>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</si>
  <si>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</si>
  <si>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</si>
  <si>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</si>
  <si>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</si>
  <si>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</si>
  <si>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</si>
  <si>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</si>
  <si>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</si>
  <si>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</si>
  <si>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</si>
  <si>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</si>
  <si>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</si>
  <si>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</si>
  <si>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</si>
  <si>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</si>
  <si>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</si>
  <si>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</si>
  <si>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</si>
  <si>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</si>
  <si>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</si>
  <si>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</si>
  <si>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</si>
  <si>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</si>
  <si>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</si>
  <si>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</si>
  <si>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</si>
  <si>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</si>
  <si>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</si>
  <si>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</si>
  <si>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</si>
  <si>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</si>
  <si>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</si>
  <si>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</si>
  <si>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</si>
  <si>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</si>
  <si>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</si>
  <si>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</si>
  <si>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</si>
  <si>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</si>
  <si>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</si>
  <si>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</si>
  <si>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</si>
  <si>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</si>
  <si>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</si>
  <si>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</si>
  <si>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</si>
  <si>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S100A9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</si>
</sst>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8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0" fontId="16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64" workbookViewId="0">
      <selection activeCell="O62" sqref="O62"/>
    </sheetView>
  </sheetViews>
  <sheetFormatPr defaultRowHeight="12.75"/>
  <cols>
    <col min="1" max="1" width="0.7109375" customWidth="1"/>
    <col min="2" max="2" width="21.140625" style="32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3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4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24.569999694824219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5"/>
    </row>
    <row r="6" spans="2:16">
      <c r="B6" s="38" t="s">
        <v>4</v>
      </c>
      <c r="C6" s="30">
        <v>24.433000564575195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5"/>
    </row>
    <row r="7" spans="2:16" ht="15.75">
      <c r="B7" s="38"/>
      <c r="C7" s="30">
        <v>24.465000152587891</v>
      </c>
      <c r="D7" s="4">
        <f>STDEV(C5:C8)</f>
        <v>7.1667797500934327E-2</v>
      </c>
      <c r="E7" s="1">
        <f>AVERAGE(C5:C8)</f>
        <v>24.489333470662434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10.440333366394041</v>
      </c>
      <c r="L7" s="1">
        <f>K7-$K$7</f>
        <v>0</v>
      </c>
      <c r="M7" s="27">
        <f>SQRT((D7*D7)+(H7*H7))</f>
        <v>7.941840305030802E-2</v>
      </c>
      <c r="N7" s="14"/>
      <c r="O7" s="36">
        <f>POWER(2,-L7)</f>
        <v>1</v>
      </c>
      <c r="P7" s="26">
        <f>M7/SQRT((COUNT(C5:C8)+COUNT(G5:G8)/2))</f>
        <v>3.7438194231919464E-2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5"/>
    </row>
    <row r="9" spans="2:16">
      <c r="B9" s="32" t="s">
        <v>112</v>
      </c>
      <c r="C9" s="30">
        <v>26.819999694824219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5"/>
    </row>
    <row r="10" spans="2:16">
      <c r="B10" s="32" t="s">
        <v>112</v>
      </c>
      <c r="C10" s="30">
        <v>26.520999908447266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5"/>
    </row>
    <row r="11" spans="2:16" ht="15.75">
      <c r="B11" s="32" t="s">
        <v>112</v>
      </c>
      <c r="C11" s="30">
        <v>26.36199951171875</v>
      </c>
      <c r="D11" s="4">
        <f>STDEV(C9:C11)</f>
        <v>0.23253894517459403</v>
      </c>
      <c r="E11" s="1">
        <f>AVERAGE(C9:C11)</f>
        <v>26.56766637166341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7.2276662190755196</v>
      </c>
      <c r="L11" s="1">
        <f>K11-$K$7</f>
        <v>-3.2126671473185215</v>
      </c>
      <c r="M11" s="27">
        <f>SQRT((D11*D11)+(H11*H11))</f>
        <v>0.23551511598665262</v>
      </c>
      <c r="N11" s="14"/>
      <c r="O11" s="36">
        <f>POWER(2,-L11)</f>
        <v>9.2706284871059754</v>
      </c>
      <c r="P11" s="26">
        <f>M11/SQRT((COUNT(C9:C11)+COUNT(G9:G11)/2))</f>
        <v>0.11102289039073224</v>
      </c>
    </row>
    <row r="12" spans="2:16">
      <c r="B12" s="32" t="s">
        <v>113</v>
      </c>
      <c r="C12" s="30">
        <v>26.941999435424805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5"/>
    </row>
    <row r="13" spans="2:16">
      <c r="B13" s="32" t="s">
        <v>113</v>
      </c>
      <c r="C13" s="30">
        <v>26.945999145507813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5"/>
    </row>
    <row r="14" spans="2:16" ht="15.75">
      <c r="B14" s="32" t="s">
        <v>113</v>
      </c>
      <c r="C14" s="30">
        <v>26.827999114990234</v>
      </c>
      <c r="D14" s="4">
        <f>STDEV(C12:C14)</f>
        <v>6.7002584455231023E-2</v>
      </c>
      <c r="E14" s="1">
        <f>AVERAGE(C12:C14)</f>
        <v>26.905332565307617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9.2866662343343087</v>
      </c>
      <c r="L14" s="1">
        <f>K14-$K$7</f>
        <v>-1.1536671320597325</v>
      </c>
      <c r="M14" s="27">
        <f>SQRT((D14*D14)+(H14*H14))</f>
        <v>6.9668247236745043E-2</v>
      </c>
      <c r="N14" s="14"/>
      <c r="O14" s="36">
        <f>POWER(2,-L14)</f>
        <v>2.2247868647178213</v>
      </c>
      <c r="P14" s="26">
        <f>M14/SQRT((COUNT(C12:C14)+COUNT(G12:G14)/2))</f>
        <v>3.2841926702988918E-2</v>
      </c>
    </row>
    <row r="15" spans="2:16">
      <c r="B15" s="32" t="s">
        <v>114</v>
      </c>
      <c r="C15" s="30">
        <v>23.190000534057617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5"/>
    </row>
    <row r="16" spans="2:16">
      <c r="B16" s="32" t="s">
        <v>114</v>
      </c>
      <c r="C16" s="30">
        <v>23.065999984741211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5"/>
    </row>
    <row r="17" spans="2:16" ht="15.75">
      <c r="B17" s="32" t="s">
        <v>114</v>
      </c>
      <c r="C17" s="30">
        <v>23.042999267578125</v>
      </c>
      <c r="D17" s="4">
        <f>STDEV(C15:C17)</f>
        <v>7.907226817639823E-2</v>
      </c>
      <c r="E17" s="1">
        <f>AVERAGE(C15:C17)</f>
        <v>23.099666595458984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5.1963335673014335</v>
      </c>
      <c r="L17" s="1">
        <f>K17-$K$7</f>
        <v>-5.2439997990926077</v>
      </c>
      <c r="M17" s="27">
        <f>SQRT((D17*D17)+(H17*H17))</f>
        <v>8.1232821299630303E-2</v>
      </c>
      <c r="N17" s="14"/>
      <c r="O17" s="36">
        <f>POWER(2,-L17)</f>
        <v>37.896686301884252</v>
      </c>
      <c r="P17" s="26">
        <f>M17/SQRT((COUNT(C15:C17)+COUNT(G15:G17)/2))</f>
        <v>3.8293519197255738E-2</v>
      </c>
    </row>
    <row r="18" spans="2:16">
      <c r="B18" s="32" t="s">
        <v>115</v>
      </c>
      <c r="C18" s="30"/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5"/>
    </row>
    <row r="19" spans="2:16">
      <c r="B19" s="32" t="s">
        <v>115</v>
      </c>
      <c r="C19" s="30">
        <v>23.211000442504883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5"/>
    </row>
    <row r="20" spans="2:16" ht="15.75">
      <c r="B20" s="32" t="s">
        <v>115</v>
      </c>
      <c r="C20" s="30">
        <v>23.545999526977539</v>
      </c>
      <c r="D20" s="4">
        <f>STDEV(C18:C20)</f>
        <v>0.23688012432190028</v>
      </c>
      <c r="E20" s="1">
        <f>AVERAGE(C18:C20)</f>
        <v>23.378499984741211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7.083833058675129</v>
      </c>
      <c r="L20" s="1">
        <f>K20-$K$7</f>
        <v>-3.3565003077189122</v>
      </c>
      <c r="M20" s="27">
        <f>SQRT((D20*D20)+(H20*H20))</f>
        <v>0.23999277572452085</v>
      </c>
      <c r="N20" s="14"/>
      <c r="O20" s="36">
        <f>POWER(2,-L20)</f>
        <v>10.242530670239784</v>
      </c>
      <c r="P20" s="26">
        <f>M20/SQRT((COUNT(C18:C20)+COUNT(G18:G20)/2))</f>
        <v>0.12828153458029076</v>
      </c>
    </row>
    <row r="21" spans="2:16">
      <c r="B21" s="32" t="s">
        <v>116</v>
      </c>
      <c r="C21" s="30">
        <v>19.968999862670898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5"/>
    </row>
    <row r="22" spans="2:16">
      <c r="B22" s="32" t="s">
        <v>116</v>
      </c>
      <c r="C22" s="30">
        <v>19.940000534057617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5"/>
    </row>
    <row r="23" spans="2:16" ht="15.75">
      <c r="B23" s="32" t="s">
        <v>116</v>
      </c>
      <c r="C23" s="30">
        <v>20.145000457763672</v>
      </c>
      <c r="D23" s="4">
        <f>STDEV(C21:C23)</f>
        <v>0.11093702361589337</v>
      </c>
      <c r="E23" s="1">
        <f>AVERAGE(C21:C23)</f>
        <v>20.01800028483073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3.6863339742024763</v>
      </c>
      <c r="L23" s="1">
        <f>K23-$K$7</f>
        <v>-6.7539993921915649</v>
      </c>
      <c r="M23" s="27">
        <f>SQRT((D23*D23)+(H23*H23))</f>
        <v>0.21428090823182686</v>
      </c>
      <c r="N23" s="14"/>
      <c r="O23" s="36">
        <f>POWER(2,-L23)</f>
        <v>107.93353663952993</v>
      </c>
      <c r="P23" s="26">
        <f>M23/SQRT((COUNT(C21:C23)+COUNT(G21:G23)/2))</f>
        <v>0.10101298885969139</v>
      </c>
    </row>
    <row r="24" spans="2:16">
      <c r="B24" s="32" t="s">
        <v>117</v>
      </c>
      <c r="C24" s="30">
        <v>26.85099983215332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5"/>
    </row>
    <row r="25" spans="2:16">
      <c r="B25" s="32" t="s">
        <v>117</v>
      </c>
      <c r="C25" s="30">
        <v>26.996000289916992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5"/>
    </row>
    <row r="26" spans="2:16" ht="15.75">
      <c r="B26" s="32" t="s">
        <v>117</v>
      </c>
      <c r="C26" s="30">
        <v>27.069000244140625</v>
      </c>
      <c r="D26" s="4">
        <f>STDEV(C24:C26)</f>
        <v>0.1109641876875609</v>
      </c>
      <c r="E26" s="1">
        <f>AVERAGE(C24:C26)</f>
        <v>26.972000122070313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8.9879995981852225</v>
      </c>
      <c r="L26" s="1">
        <f>K26-$K$7</f>
        <v>-1.4523337682088187</v>
      </c>
      <c r="M26" s="27">
        <f>SQRT((D26*D26)+(H26*H26))</f>
        <v>0.127452261930626</v>
      </c>
      <c r="N26" s="14"/>
      <c r="O26" s="36">
        <f>POWER(2,-L26)</f>
        <v>2.7365036260403337</v>
      </c>
      <c r="P26" s="26">
        <f>M26/SQRT((COUNT(C24:C26)+COUNT(G24:G26)/2))</f>
        <v>6.0081572459139809E-2</v>
      </c>
    </row>
    <row r="27" spans="2:16">
      <c r="B27" s="32" t="s">
        <v>118</v>
      </c>
      <c r="C27" s="30">
        <v>24.156000137329102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5"/>
    </row>
    <row r="28" spans="2:16">
      <c r="B28" s="32" t="s">
        <v>118</v>
      </c>
      <c r="C28" s="30">
        <v>24.218000411987305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5"/>
    </row>
    <row r="29" spans="2:16" ht="15.75">
      <c r="B29" s="32" t="s">
        <v>118</v>
      </c>
      <c r="C29" s="30">
        <v>24.315000534057617</v>
      </c>
      <c r="D29" s="4">
        <f>STDEV(C27:C29)</f>
        <v>8.013965300146729E-2</v>
      </c>
      <c r="E29" s="1">
        <f>AVERAGE(C27:C29)</f>
        <v>24.22966702779134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6.6669998168945313</v>
      </c>
      <c r="L29" s="1">
        <f>K29-$K$7</f>
        <v>-3.7733335494995099</v>
      </c>
      <c r="M29" s="27">
        <f>SQRT((D29*D29)+(H29*H29))</f>
        <v>8.5327046232669373E-2</v>
      </c>
      <c r="N29" s="14"/>
      <c r="O29" s="36">
        <f>POWER(2,-L29)</f>
        <v>13.673716837039271</v>
      </c>
      <c r="P29" s="26">
        <f>M29/SQRT((COUNT(C27:C29)+COUNT(G27:G29)/2))</f>
        <v>4.0223555339825717E-2</v>
      </c>
    </row>
    <row r="30" spans="2:16">
      <c r="B30" s="32" t="s">
        <v>119</v>
      </c>
      <c r="C30" s="30">
        <v>29.072000503540039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5"/>
    </row>
    <row r="31" spans="2:16">
      <c r="B31" s="32" t="s">
        <v>119</v>
      </c>
      <c r="C31" s="30">
        <v>29.589000701904297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5"/>
    </row>
    <row r="32" spans="2:16" ht="15.75">
      <c r="B32" s="32" t="s">
        <v>119</v>
      </c>
      <c r="C32" s="30">
        <v>29.545999526977539</v>
      </c>
      <c r="D32" s="4">
        <f>STDEV(C30:C32)</f>
        <v>0.28688365248331726</v>
      </c>
      <c r="E32" s="1">
        <f>AVERAGE(C30:C32)</f>
        <v>29.402333577473957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11.10033353169759</v>
      </c>
      <c r="L32" s="1">
        <f>K32-$K$7</f>
        <v>0.66000016530354877</v>
      </c>
      <c r="M32" s="27">
        <f>SQRT((D32*D32)+(H32*H32))</f>
        <v>0.28797085093604169</v>
      </c>
      <c r="N32" s="14"/>
      <c r="O32" s="36">
        <f>POWER(2,-L32)</f>
        <v>0.63287822447014586</v>
      </c>
      <c r="P32" s="26">
        <f>M32/SQRT((COUNT(C30:C32)+COUNT(G30:G32)/2))</f>
        <v>0.13575076098729036</v>
      </c>
    </row>
    <row r="33" spans="2:16">
      <c r="B33" s="32" t="s">
        <v>120</v>
      </c>
      <c r="C33" s="30">
        <v>27.983999252319336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5"/>
    </row>
    <row r="34" spans="2:16">
      <c r="B34" s="32" t="s">
        <v>120</v>
      </c>
      <c r="C34" s="30">
        <v>27.718999862670898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5"/>
    </row>
    <row r="35" spans="2:16" ht="15.75">
      <c r="B35" s="32" t="s">
        <v>120</v>
      </c>
      <c r="C35" s="30">
        <v>27.658000946044922</v>
      </c>
      <c r="D35" s="4">
        <f>STDEV(C33:C35)</f>
        <v>0.17331110756715276</v>
      </c>
      <c r="E35" s="1">
        <f>AVERAGE(C33:C35)</f>
        <v>27.787000020345051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9.12066650390625</v>
      </c>
      <c r="L35" s="1">
        <f>K35-$K$7</f>
        <v>-1.3196668624877912</v>
      </c>
      <c r="M35" s="27">
        <f>SQRT((D35*D35)+(H35*H35))</f>
        <v>0.1803829137742316</v>
      </c>
      <c r="N35" s="14"/>
      <c r="O35" s="36">
        <f>POWER(2,-L35)</f>
        <v>2.4960846520389901</v>
      </c>
      <c r="P35" s="26">
        <f>M35/SQRT((COUNT(C33:C35)+COUNT(G33:G35)/2))</f>
        <v>8.503332102663165E-2</v>
      </c>
    </row>
    <row r="36" spans="2:16">
      <c r="B36" s="32" t="s">
        <v>121</v>
      </c>
      <c r="C36" s="30">
        <v>25.148000717163086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5"/>
    </row>
    <row r="37" spans="2:16">
      <c r="B37" s="32" t="s">
        <v>121</v>
      </c>
      <c r="C37" s="30">
        <v>25.219999313354492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5"/>
    </row>
    <row r="38" spans="2:16" ht="15.75">
      <c r="B38" s="32" t="s">
        <v>121</v>
      </c>
      <c r="C38" s="30">
        <v>25.410999298095703</v>
      </c>
      <c r="D38" s="4">
        <f>STDEV(C36:C38)</f>
        <v>0.13591237716340529</v>
      </c>
      <c r="E38" s="1">
        <f>AVERAGE(C36:C38)</f>
        <v>25.259666442871094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6.7433325449625663</v>
      </c>
      <c r="L38" s="1">
        <f>K38-$K$7</f>
        <v>-3.6970008214314749</v>
      </c>
      <c r="M38" s="27">
        <f>SQRT((D38*D38)+(H38*H38))</f>
        <v>0.14159633406558847</v>
      </c>
      <c r="N38" s="14"/>
      <c r="O38" s="36">
        <f>POWER(2,-L38)</f>
        <v>12.969049302388196</v>
      </c>
      <c r="P38" s="26">
        <f>M38/SQRT((COUNT(C36:C38)+COUNT(G36:G38)/2))</f>
        <v>6.6749152005955575E-2</v>
      </c>
    </row>
    <row r="39" spans="2:16">
      <c r="B39" s="32" t="s">
        <v>122</v>
      </c>
      <c r="C39" s="30">
        <v>30.530000686645508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5"/>
    </row>
    <row r="40" spans="2:16">
      <c r="B40" s="32" t="s">
        <v>122</v>
      </c>
      <c r="C40" s="30">
        <v>30.530000686645508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5"/>
    </row>
    <row r="41" spans="2:16" ht="15.75">
      <c r="B41" s="32" t="s">
        <v>122</v>
      </c>
      <c r="C41" s="30">
        <v>31.084999084472656</v>
      </c>
      <c r="D41" s="4">
        <f>STDEV(C39:C41)</f>
        <v>0.32042847438531519</v>
      </c>
      <c r="E41" s="1">
        <f>AVERAGE(C39:C41)</f>
        <v>30.715000152587891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10.942667007446289</v>
      </c>
      <c r="L41" s="1">
        <f>K41-$K$7</f>
        <v>0.50233364105224787</v>
      </c>
      <c r="M41" s="27">
        <f>SQRT((D41*D41)+(H41*H41))</f>
        <v>0.3254545964214845</v>
      </c>
      <c r="N41" s="14"/>
      <c r="O41" s="36">
        <f>POWER(2,-L41)</f>
        <v>0.70596392043408118</v>
      </c>
      <c r="P41" s="26">
        <f>M41/SQRT((COUNT(C39:C41)+COUNT(G39:G41)/2))</f>
        <v>0.15342076806530852</v>
      </c>
    </row>
    <row r="42" spans="2:16">
      <c r="B42" s="32" t="s">
        <v>123</v>
      </c>
      <c r="C42" s="30">
        <v>26.559999465942383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5"/>
    </row>
    <row r="43" spans="2:16">
      <c r="B43" s="32" t="s">
        <v>123</v>
      </c>
      <c r="C43" s="30">
        <v>26.545999526977539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5"/>
    </row>
    <row r="44" spans="2:16" ht="15.75">
      <c r="B44" s="32" t="s">
        <v>123</v>
      </c>
      <c r="C44" s="30">
        <v>26.389999389648438</v>
      </c>
      <c r="D44" s="4">
        <f>STDEV(C42:C44)</f>
        <v>9.4368132931324802E-2</v>
      </c>
      <c r="E44" s="1">
        <f>AVERAGE(C42:C44)</f>
        <v>26.498666127522785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8.3953329722086565</v>
      </c>
      <c r="L44" s="1">
        <f>K44-$K$7</f>
        <v>-2.0450003941853847</v>
      </c>
      <c r="M44" s="27">
        <f>SQRT((D44*D44)+(H44*H44))</f>
        <v>0.22942253437666391</v>
      </c>
      <c r="N44" s="14"/>
      <c r="O44" s="36">
        <f>POWER(2,-L44)</f>
        <v>4.1267338447465303</v>
      </c>
      <c r="P44" s="26">
        <f>M44/SQRT((COUNT(C42:C44)+COUNT(G42:G44)/2))</f>
        <v>0.10815081987649525</v>
      </c>
    </row>
    <row r="45" spans="2:16">
      <c r="B45" s="32" t="s">
        <v>124</v>
      </c>
      <c r="C45" s="30">
        <v>31.27400016784668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5"/>
    </row>
    <row r="46" spans="2:16">
      <c r="B46" s="32" t="s">
        <v>124</v>
      </c>
      <c r="C46" s="30">
        <v>31.273000717163086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5"/>
    </row>
    <row r="47" spans="2:16" ht="15.75">
      <c r="B47" s="32" t="s">
        <v>124</v>
      </c>
      <c r="C47" s="30">
        <v>31.658000946044922</v>
      </c>
      <c r="D47" s="4">
        <f>STDEV(C45:C47)</f>
        <v>0.22199203168775219</v>
      </c>
      <c r="E47" s="1">
        <f>AVERAGE(C45:C47)</f>
        <v>31.40166727701823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11.532000859578453</v>
      </c>
      <c r="L47" s="1">
        <f>K47-$K$7</f>
        <v>1.0916674931844117</v>
      </c>
      <c r="M47" s="27">
        <f>SQRT((D47*D47)+(H47*H47))</f>
        <v>0.22586014693749526</v>
      </c>
      <c r="N47" s="14"/>
      <c r="O47" s="36">
        <f>POWER(2,-L47)</f>
        <v>0.46921872952081417</v>
      </c>
      <c r="P47" s="26">
        <f>M47/SQRT((COUNT(C45:C47)+COUNT(G45:G47)/2))</f>
        <v>0.10647149433286196</v>
      </c>
    </row>
    <row r="48" spans="2:16">
      <c r="B48" s="32" t="s">
        <v>125</v>
      </c>
      <c r="C48" s="30">
        <v>27.903999328613281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5"/>
    </row>
    <row r="49" spans="2:16">
      <c r="B49" s="32" t="s">
        <v>125</v>
      </c>
      <c r="C49" s="30">
        <v>28.011999130249023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5"/>
    </row>
    <row r="50" spans="2:16" ht="15.75">
      <c r="B50" s="32" t="s">
        <v>125</v>
      </c>
      <c r="C50" s="30">
        <v>28.240999221801758</v>
      </c>
      <c r="D50" s="4">
        <f>STDEV(C48:C50)</f>
        <v>0.1720823093237217</v>
      </c>
      <c r="E50" s="1">
        <f>AVERAGE(C48:C50)</f>
        <v>28.052332560221355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9.3519992828369141</v>
      </c>
      <c r="L50" s="1">
        <f>K50-$K$7</f>
        <v>-1.0883340835571271</v>
      </c>
      <c r="M50" s="27">
        <f>SQRT((D50*D50)+(H50*H50))</f>
        <v>0.18209219946936681</v>
      </c>
      <c r="N50" s="14"/>
      <c r="O50" s="36">
        <f>POWER(2,-L50)</f>
        <v>2.1262836732562165</v>
      </c>
      <c r="P50" s="26">
        <f>M50/SQRT((COUNT(C48:C50)+COUNT(G48:G50)/2))</f>
        <v>8.5839086030641817E-2</v>
      </c>
    </row>
    <row r="51" spans="2:16">
      <c r="B51" s="32" t="s">
        <v>126</v>
      </c>
      <c r="C51" s="30">
        <v>25.677999496459961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5"/>
    </row>
    <row r="52" spans="2:16">
      <c r="B52" s="32" t="s">
        <v>126</v>
      </c>
      <c r="C52" s="30">
        <v>26.069000244140625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5"/>
    </row>
    <row r="53" spans="2:16" ht="15.75">
      <c r="B53" s="32" t="s">
        <v>126</v>
      </c>
      <c r="C53" s="30">
        <v>25.51099967956543</v>
      </c>
      <c r="D53" s="4">
        <f>STDEV(C51:C53)</f>
        <v>0.28639574996726763</v>
      </c>
      <c r="E53" s="1">
        <f>AVERAGE(C51:C53)</f>
        <v>25.752666473388672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6.3286666870117188</v>
      </c>
      <c r="L53" s="1">
        <f>K53-$K$7</f>
        <v>-4.1116666793823224</v>
      </c>
      <c r="M53" s="27">
        <f>SQRT((D53*D53)+(H53*H53))</f>
        <v>0.28777688175257771</v>
      </c>
      <c r="N53" s="14"/>
      <c r="O53" s="36">
        <f>POWER(2,-L53)</f>
        <v>17.287611837093305</v>
      </c>
      <c r="P53" s="26">
        <f>M53/SQRT((COUNT(C51:C53)+COUNT(G51:G53)/2))</f>
        <v>0.13565932303731129</v>
      </c>
    </row>
    <row r="54" spans="2:16">
      <c r="B54" s="32" t="s">
        <v>127</v>
      </c>
      <c r="C54" s="30">
        <v>31.409999847412109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5"/>
    </row>
    <row r="55" spans="2:16">
      <c r="B55" s="32" t="s">
        <v>127</v>
      </c>
      <c r="C55" s="30">
        <v>31.982999801635742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5"/>
    </row>
    <row r="56" spans="2:16" ht="15.75">
      <c r="B56" s="32" t="s">
        <v>127</v>
      </c>
      <c r="C56" s="30">
        <v>31.586999893188477</v>
      </c>
      <c r="D56" s="4">
        <f>STDEV(C54:C56)</f>
        <v>0.29339219804309841</v>
      </c>
      <c r="E56" s="1">
        <f>AVERAGE(C54:C56)</f>
        <v>31.659999847412109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9.9003327687581368</v>
      </c>
      <c r="L56" s="1">
        <f>K56-$K$7</f>
        <v>-0.54000059763590436</v>
      </c>
      <c r="M56" s="27">
        <f>SQRT((D56*D56)+(H56*H56))</f>
        <v>0.29805249719105864</v>
      </c>
      <c r="N56" s="14"/>
      <c r="O56" s="36">
        <f>POWER(2,-L56)</f>
        <v>1.4539731196280301</v>
      </c>
      <c r="P56" s="26">
        <f>M56/SQRT((COUNT(C54:C56)+COUNT(G54:G56)/2))</f>
        <v>0.14050329460892133</v>
      </c>
    </row>
    <row r="57" spans="2:16">
      <c r="B57" s="32" t="s">
        <v>128</v>
      </c>
      <c r="C57" s="30">
        <v>31.577999114990234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5"/>
    </row>
    <row r="58" spans="2:16">
      <c r="B58" s="32" t="s">
        <v>128</v>
      </c>
      <c r="C58" s="30">
        <v>31.416000366210937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5"/>
    </row>
    <row r="59" spans="2:16" ht="15.75">
      <c r="B59" s="32" t="s">
        <v>128</v>
      </c>
      <c r="C59" s="30">
        <v>31.295000076293945</v>
      </c>
      <c r="D59" s="4">
        <f>STDEV(C57:C59)</f>
        <v>0.14199361527258753</v>
      </c>
      <c r="E59" s="1">
        <f>AVERAGE(C57:C59)</f>
        <v>31.429666519165039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11.927000045776367</v>
      </c>
      <c r="L59" s="1">
        <f>K59-$K$7</f>
        <v>1.486666679382326</v>
      </c>
      <c r="M59" s="27">
        <f>SQRT((D59*D59)+(H59*H59))</f>
        <v>0.14739239380600161</v>
      </c>
      <c r="N59" s="14"/>
      <c r="O59" s="36">
        <f>POWER(2,-L59)</f>
        <v>0.35683606039762644</v>
      </c>
      <c r="P59" s="26">
        <f>M59/SQRT((COUNT(C57:C59)+COUNT(G57:G59)/2))</f>
        <v>6.9481440770361225E-2</v>
      </c>
    </row>
    <row r="60" spans="2:16">
      <c r="B60" s="32" t="s">
        <v>129</v>
      </c>
      <c r="C60" s="30"/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5"/>
    </row>
    <row r="61" spans="2:16">
      <c r="B61" s="32" t="s">
        <v>129</v>
      </c>
      <c r="C61" s="30">
        <v>29.525999069213867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5"/>
    </row>
    <row r="62" spans="2:16" ht="15.75">
      <c r="B62" s="32" t="s">
        <v>129</v>
      </c>
      <c r="C62" s="30">
        <v>29.558000564575195</v>
      </c>
      <c r="D62" s="4">
        <f>STDEV(C60:C62)</f>
        <v>2.2628474378104963E-2</v>
      </c>
      <c r="E62" s="1">
        <f>AVERAGE(C60:C62)</f>
        <v>29.541999816894531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11.392999649047852</v>
      </c>
      <c r="L62" s="1">
        <f>K62-$K$7</f>
        <v>0.95266628265381037</v>
      </c>
      <c r="M62" s="27">
        <f>SQRT((D62*D62)+(H62*H62))</f>
        <v>3.2265784396118879E-2</v>
      </c>
      <c r="N62" s="14"/>
      <c r="O62" s="36">
        <f>POWER(2,-L62)</f>
        <v>0.5166766952128129</v>
      </c>
      <c r="P62" s="26">
        <f>M62/SQRT((COUNT(C60:C62)+COUNT(G60:G62)/2))</f>
        <v>1.7246787217970513E-2</v>
      </c>
    </row>
    <row r="63" spans="2:16">
      <c r="B63" s="32" t="s">
        <v>130</v>
      </c>
      <c r="C63" s="30">
        <v>27.299999237060547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5"/>
    </row>
    <row r="64" spans="2:16">
      <c r="B64" s="32" t="s">
        <v>130</v>
      </c>
      <c r="C64" s="30">
        <v>27.097000122070312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5"/>
    </row>
    <row r="65" spans="2:16" ht="15.75">
      <c r="B65" s="32" t="s">
        <v>130</v>
      </c>
      <c r="C65" s="30">
        <v>26.99799919128418</v>
      </c>
      <c r="D65" s="4">
        <f>STDEV(C63:C65)</f>
        <v>0.15395554154379923</v>
      </c>
      <c r="E65" s="1">
        <f>AVERAGE(C63:C65)</f>
        <v>27.13166618347168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8.7789993286132812</v>
      </c>
      <c r="L65" s="1">
        <f>K65-$K$7</f>
        <v>-1.6613340377807599</v>
      </c>
      <c r="M65" s="27">
        <f>SQRT((D65*D65)+(H65*H65))</f>
        <v>0.15692240428334983</v>
      </c>
      <c r="N65" s="14"/>
      <c r="O65" s="36">
        <f>POWER(2,-L65)</f>
        <v>3.1630887548116924</v>
      </c>
      <c r="P65" s="26">
        <f>M65/SQRT((COUNT(C63:C65)+COUNT(G63:G65)/2))</f>
        <v>7.3973930792569073E-2</v>
      </c>
    </row>
    <row r="66" spans="2:16">
      <c r="B66" s="32" t="s">
        <v>131</v>
      </c>
      <c r="C66" s="30">
        <v>28.129999160766602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5"/>
    </row>
    <row r="67" spans="2:16">
      <c r="B67" s="32" t="s">
        <v>131</v>
      </c>
      <c r="C67" s="30">
        <v>28.166999816894531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5"/>
    </row>
    <row r="68" spans="2:16" ht="15.75">
      <c r="B68" s="32" t="s">
        <v>131</v>
      </c>
      <c r="C68" s="30">
        <v>28.278999328613281</v>
      </c>
      <c r="D68" s="4">
        <f>STDEV(C66:C68)</f>
        <v>7.7582202853354668E-2</v>
      </c>
      <c r="E68" s="1">
        <f>AVERAGE(C66:C68)</f>
        <v>28.191999435424805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9.280333201090496</v>
      </c>
      <c r="L68" s="1">
        <f>K68-$K$7</f>
        <v>-1.1600001653035452</v>
      </c>
      <c r="M68" s="27">
        <f>SQRT((D68*D68)+(H68*H68))</f>
        <v>7.9374667239482111E-2</v>
      </c>
      <c r="N68" s="14"/>
      <c r="O68" s="36">
        <f>POWER(2,-L68)</f>
        <v>2.2345745321812744</v>
      </c>
      <c r="P68" s="26">
        <f>M68/SQRT((COUNT(C66:C68)+COUNT(G66:G68)/2))</f>
        <v>3.7417576972975666E-2</v>
      </c>
    </row>
    <row r="69" spans="2:16">
      <c r="B69" s="32" t="s">
        <v>132</v>
      </c>
      <c r="C69" s="30">
        <v>29.36400032043457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5"/>
    </row>
    <row r="70" spans="2:16">
      <c r="B70" s="32" t="s">
        <v>132</v>
      </c>
      <c r="C70" s="30"/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5"/>
    </row>
    <row r="71" spans="2:16" ht="15.75">
      <c r="B71" s="32" t="s">
        <v>132</v>
      </c>
      <c r="C71" s="30">
        <v>29.853000640869141</v>
      </c>
      <c r="D71" s="4">
        <f>STDEV(C69:C71)</f>
        <v>0.34577544258167936</v>
      </c>
      <c r="E71" s="1">
        <f>AVERAGE(C69:C71)</f>
        <v>29.608500480651855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10.926166852315266</v>
      </c>
      <c r="L71" s="1">
        <f>K71-$K$7</f>
        <v>0.48583348592122455</v>
      </c>
      <c r="M71" s="27">
        <f>SQRT((D71*D71)+(H71*H71))</f>
        <v>0.35082043930989448</v>
      </c>
      <c r="N71" s="14"/>
      <c r="O71" s="36">
        <f>POWER(2,-L71)</f>
        <v>0.71408440382582361</v>
      </c>
      <c r="P71" s="26">
        <f>M71/SQRT((COUNT(C69:C71)+COUNT(G69:G71)/2))</f>
        <v>0.18752141259644942</v>
      </c>
    </row>
    <row r="72" spans="2:16">
      <c r="B72" s="32" t="s">
        <v>133</v>
      </c>
      <c r="C72" s="30">
        <v>26.233999252319336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5"/>
    </row>
    <row r="73" spans="2:16">
      <c r="B73" s="32" t="s">
        <v>133</v>
      </c>
      <c r="C73" s="30">
        <v>26.386999130249023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5"/>
    </row>
    <row r="74" spans="2:16" ht="15.75">
      <c r="B74" s="32" t="s">
        <v>133</v>
      </c>
      <c r="C74" s="30">
        <v>26.531000137329102</v>
      </c>
      <c r="D74" s="4">
        <f>STDEV(C72:C74)</f>
        <v>0.14852316226948128</v>
      </c>
      <c r="E74" s="1">
        <f>AVERAGE(C72:C74)</f>
        <v>26.383999506632488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8.9796657562255859</v>
      </c>
      <c r="L74" s="1">
        <f>K74-$K$7</f>
        <v>-1.4606676101684553</v>
      </c>
      <c r="M74" s="27">
        <f>SQRT((D74*D74)+(H74*H74))</f>
        <v>0.15149072323035151</v>
      </c>
      <c r="N74" s="14"/>
      <c r="O74" s="36">
        <f>POWER(2,-L74)</f>
        <v>2.7523570006291913</v>
      </c>
      <c r="P74" s="26">
        <f>M74/SQRT((COUNT(C72:C74)+COUNT(G72:G74)/2))</f>
        <v>7.1413411788690664E-2</v>
      </c>
    </row>
    <row r="75" spans="2:16">
      <c r="B75" s="32" t="s">
        <v>134</v>
      </c>
      <c r="C75" s="30">
        <v>23.219999313354492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5"/>
    </row>
    <row r="76" spans="2:16">
      <c r="B76" s="32" t="s">
        <v>134</v>
      </c>
      <c r="C76" s="30">
        <v>23.238000869750977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5"/>
    </row>
    <row r="77" spans="2:16" ht="15.75">
      <c r="B77" s="32" t="s">
        <v>134</v>
      </c>
      <c r="C77" s="30">
        <v>23.254999160766602</v>
      </c>
      <c r="D77" s="4">
        <f>STDEV(C75:C77)</f>
        <v>1.7502320079628608E-2</v>
      </c>
      <c r="E77" s="1">
        <f>AVERAGE(C75:C77)</f>
        <v>23.237666447957356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5.1223328908284493</v>
      </c>
      <c r="L77" s="1">
        <f>K77-$K$7</f>
        <v>-5.3180004755655919</v>
      </c>
      <c r="M77" s="27">
        <f>SQRT((D77*D77)+(H77*H77))</f>
        <v>2.2151099285636047E-2</v>
      </c>
      <c r="N77" s="14"/>
      <c r="O77" s="36">
        <f>POWER(2,-L77)</f>
        <v>39.891251366431348</v>
      </c>
      <c r="P77" s="26">
        <f>M77/SQRT((COUNT(C75:C77)+COUNT(G75:G77)/2))</f>
        <v>1.0442128343739825E-2</v>
      </c>
    </row>
    <row r="78" spans="2:16">
      <c r="B78" s="32" t="s">
        <v>135</v>
      </c>
      <c r="C78" s="30">
        <v>27.951000213623047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5"/>
    </row>
    <row r="79" spans="2:16">
      <c r="B79" s="32" t="s">
        <v>135</v>
      </c>
      <c r="C79" s="30">
        <v>28.242000579833984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5"/>
    </row>
    <row r="80" spans="2:16" ht="15.75">
      <c r="B80" s="32" t="s">
        <v>135</v>
      </c>
      <c r="C80" s="30">
        <v>28.709999084472656</v>
      </c>
      <c r="D80" s="4">
        <f>STDEV(C78:C80)</f>
        <v>0.38292364326530776</v>
      </c>
      <c r="E80" s="1">
        <f>AVERAGE(C78:C80)</f>
        <v>28.300999959309895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9.0056667327880859</v>
      </c>
      <c r="L80" s="1">
        <f>K80-$K$7</f>
        <v>-1.4346666336059553</v>
      </c>
      <c r="M80" s="27">
        <f>SQRT((D80*D80)+(H80*H80))</f>
        <v>0.38597391052960039</v>
      </c>
      <c r="N80" s="14"/>
      <c r="O80" s="36">
        <f>POWER(2,-L80)</f>
        <v>2.7031969608195014</v>
      </c>
      <c r="P80" s="26">
        <f>M80/SQRT((COUNT(C78:C80)+COUNT(G78:G80)/2))</f>
        <v>0.18194984633104683</v>
      </c>
    </row>
    <row r="81" spans="2:16">
      <c r="B81" s="32" t="s">
        <v>136</v>
      </c>
      <c r="C81" s="30">
        <v>26.617000579833984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5"/>
    </row>
    <row r="82" spans="2:16">
      <c r="B82" s="32" t="s">
        <v>136</v>
      </c>
      <c r="C82" s="30">
        <v>26.089000701904297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5"/>
    </row>
    <row r="83" spans="2:16" ht="15.75">
      <c r="B83" s="32" t="s">
        <v>136</v>
      </c>
      <c r="C83" s="30">
        <v>26.201000213623047</v>
      </c>
      <c r="D83" s="4">
        <f>STDEV(C81:C83)</f>
        <v>0.27820378214737884</v>
      </c>
      <c r="E83" s="1">
        <f>AVERAGE(C81:C83)</f>
        <v>26.302333831787109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5.6990006764729806</v>
      </c>
      <c r="L83" s="1">
        <f>K83-$K$7</f>
        <v>-4.7413326899210606</v>
      </c>
      <c r="M83" s="27">
        <f>SQRT((D83*D83)+(H83*H83))</f>
        <v>0.28092640370346156</v>
      </c>
      <c r="N83" s="14"/>
      <c r="O83" s="36">
        <f>POWER(2,-L83)</f>
        <v>26.74751003258417</v>
      </c>
      <c r="P83" s="26">
        <f>M83/SQRT((COUNT(C81:C83)+COUNT(G81:G83)/2))</f>
        <v>0.13242997671537821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93" workbookViewId="0">
      <selection activeCell="O143" sqref="O143"/>
    </sheetView>
  </sheetViews>
  <sheetFormatPr defaultRowHeight="12.75"/>
  <cols>
    <col min="1" max="1" width="0.7109375" customWidth="1"/>
    <col min="2" max="2" width="21.140625" style="32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3.42578125" style="33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4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24.569999694824219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5"/>
    </row>
    <row r="6" spans="2:16">
      <c r="B6" s="38" t="s">
        <v>4</v>
      </c>
      <c r="C6" s="30">
        <v>24.433000564575195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5"/>
    </row>
    <row r="7" spans="2:16" ht="15.75">
      <c r="B7" s="38"/>
      <c r="C7" s="30">
        <v>24.465000152587891</v>
      </c>
      <c r="D7" s="4">
        <f>STDEV(C5:C8)</f>
        <v>7.1667797500934327E-2</v>
      </c>
      <c r="E7" s="1">
        <f>AVERAGE(C5:C8)</f>
        <v>24.489333470662434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10.440333366394041</v>
      </c>
      <c r="L7" s="1">
        <f>K7-$K$7</f>
        <v>0</v>
      </c>
      <c r="M7" s="27">
        <f>SQRT((D7*D7)+(H7*H7))</f>
        <v>7.941840305030802E-2</v>
      </c>
      <c r="N7" s="14"/>
      <c r="O7" s="36">
        <f>POWER(2,-L7)</f>
        <v>1</v>
      </c>
      <c r="P7" s="26">
        <f>M7/SQRT((COUNT(C5:C8)+COUNT(G5:G8)/2))</f>
        <v>3.7438194231919464E-2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5"/>
    </row>
    <row r="9" spans="2:16">
      <c r="B9" s="32" t="s">
        <v>9</v>
      </c>
      <c r="C9" s="30">
        <v>17.128999710083008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5"/>
    </row>
    <row r="10" spans="2:16">
      <c r="B10" s="32" t="s">
        <v>9</v>
      </c>
      <c r="C10" s="30">
        <v>17.111000061035156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5"/>
    </row>
    <row r="11" spans="2:16" ht="15.75">
      <c r="B11" s="32" t="s">
        <v>9</v>
      </c>
      <c r="C11" s="30">
        <v>17.083000183105469</v>
      </c>
      <c r="D11" s="4">
        <f>STDEV(C9:C11)</f>
        <v>2.3180225092668136E-2</v>
      </c>
      <c r="E11" s="1">
        <f>AVERAGE(C9:C11)</f>
        <v>17.107666651407879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-0.20700009663899621</v>
      </c>
      <c r="L11" s="1">
        <f>K11-$K$7</f>
        <v>-10.647333463033037</v>
      </c>
      <c r="M11" s="27">
        <f>SQRT((D11*D11)+(H11*H11))</f>
        <v>0.16209380158848072</v>
      </c>
      <c r="N11" s="14"/>
      <c r="O11" s="36">
        <f>POWER(2,-L11)</f>
        <v>1603.8610706751233</v>
      </c>
      <c r="P11" s="26">
        <f>M11/SQRT((COUNT(C9:C11)+COUNT(G9:G11)/2))</f>
        <v>7.641175086101433E-2</v>
      </c>
    </row>
    <row r="12" spans="2:16">
      <c r="B12" s="32" t="s">
        <v>10</v>
      </c>
      <c r="C12" s="30">
        <v>19.781000137329102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5"/>
    </row>
    <row r="13" spans="2:16">
      <c r="B13" s="32" t="s">
        <v>10</v>
      </c>
      <c r="C13" s="30">
        <v>19.569999694824219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5"/>
    </row>
    <row r="14" spans="2:16" ht="15.75">
      <c r="B14" s="32" t="s">
        <v>10</v>
      </c>
      <c r="C14" s="30">
        <v>19.820999145507813</v>
      </c>
      <c r="D14" s="4">
        <f>STDEV(C12:C14)</f>
        <v>0.13485908178292552</v>
      </c>
      <c r="E14" s="1">
        <f>AVERAGE(C12:C14)</f>
        <v>19.723999659220379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0.58099937438964844</v>
      </c>
      <c r="L14" s="1">
        <f>K14-$K$7</f>
        <v>-9.8593339920043928</v>
      </c>
      <c r="M14" s="27">
        <f>SQRT((D14*D14)+(H14*H14))</f>
        <v>0.1354030005764712</v>
      </c>
      <c r="N14" s="14"/>
      <c r="O14" s="36">
        <f>POWER(2,-L14)</f>
        <v>928.87071072434844</v>
      </c>
      <c r="P14" s="26">
        <f>M14/SQRT((COUNT(C12:C14)+COUNT(G12:G14)/2))</f>
        <v>6.3829586600419194E-2</v>
      </c>
    </row>
    <row r="15" spans="2:16">
      <c r="B15" s="32" t="s">
        <v>11</v>
      </c>
      <c r="C15" s="30">
        <v>17.077999114990234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5"/>
    </row>
    <row r="16" spans="2:16">
      <c r="B16" s="32" t="s">
        <v>11</v>
      </c>
      <c r="C16" s="30">
        <v>17.152000427246094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5"/>
    </row>
    <row r="17" spans="2:16" ht="15.75">
      <c r="B17" s="32" t="s">
        <v>11</v>
      </c>
      <c r="C17" s="30">
        <v>17.232999801635742</v>
      </c>
      <c r="D17" s="4">
        <f>STDEV(C15:C17)</f>
        <v>7.7526668237111102E-2</v>
      </c>
      <c r="E17" s="1">
        <f>AVERAGE(C15:C17)</f>
        <v>17.154333114624023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-0.37300046284993371</v>
      </c>
      <c r="L17" s="1">
        <f>K17-$K$7</f>
        <v>-10.813333829243975</v>
      </c>
      <c r="M17" s="27">
        <f>SQRT((D17*D17)+(H17*H17))</f>
        <v>8.287176480242317E-2</v>
      </c>
      <c r="N17" s="14"/>
      <c r="O17" s="36">
        <f>POWER(2,-L17)</f>
        <v>1799.4419286874222</v>
      </c>
      <c r="P17" s="26">
        <f>M17/SQRT((COUNT(C15:C17)+COUNT(G15:G17)/2))</f>
        <v>3.9066124573793382E-2</v>
      </c>
    </row>
    <row r="18" spans="2:16">
      <c r="B18" s="32" t="s">
        <v>12</v>
      </c>
      <c r="C18" s="30">
        <v>25.603000640869141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5"/>
    </row>
    <row r="19" spans="2:16">
      <c r="B19" s="32" t="s">
        <v>12</v>
      </c>
      <c r="C19" s="30">
        <v>25.476999282836914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5"/>
    </row>
    <row r="20" spans="2:16" ht="15.75">
      <c r="B20" s="32" t="s">
        <v>12</v>
      </c>
      <c r="C20" s="30">
        <v>25.715000152587891</v>
      </c>
      <c r="D20" s="4">
        <f>STDEV(C18:C20)</f>
        <v>0.11906906039033613</v>
      </c>
      <c r="E20" s="1">
        <f>AVERAGE(C18:C20)</f>
        <v>25.598333358764648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7.6696669260660819</v>
      </c>
      <c r="L20" s="1">
        <f>K20-$K$7</f>
        <v>-2.7706664403279593</v>
      </c>
      <c r="M20" s="27">
        <f>SQRT((D20*D20)+(H20*H20))</f>
        <v>0.11943107364788504</v>
      </c>
      <c r="N20" s="14"/>
      <c r="O20" s="36">
        <f>POWER(2,-L20)</f>
        <v>6.8242307997444911</v>
      </c>
      <c r="P20" s="26">
        <f>M20/SQRT((COUNT(C18:C20)+COUNT(G18:G20)/2))</f>
        <v>5.6300348040539662E-2</v>
      </c>
    </row>
    <row r="21" spans="2:16">
      <c r="B21" s="32" t="s">
        <v>13</v>
      </c>
      <c r="C21" s="30">
        <v>16.983999252319336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5"/>
    </row>
    <row r="22" spans="2:16">
      <c r="B22" s="32" t="s">
        <v>13</v>
      </c>
      <c r="C22" s="30">
        <v>16.76099967956543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5"/>
    </row>
    <row r="23" spans="2:16" ht="15.75">
      <c r="B23" s="32" t="s">
        <v>13</v>
      </c>
      <c r="C23" s="30">
        <v>17.006000518798828</v>
      </c>
      <c r="D23" s="4">
        <f>STDEV(C21:C23)</f>
        <v>0.13554720973409715</v>
      </c>
      <c r="E23" s="1">
        <f>AVERAGE(C21:C23)</f>
        <v>16.916999816894531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-5.8333714803058712E-2</v>
      </c>
      <c r="L23" s="1">
        <f>K23-$K$7</f>
        <v>-10.4986670811971</v>
      </c>
      <c r="M23" s="27">
        <f>SQRT((D23*D23)+(H23*H23))</f>
        <v>0.14745282647291774</v>
      </c>
      <c r="N23" s="14"/>
      <c r="O23" s="36">
        <f>POWER(2,-L23)</f>
        <v>1446.8173427383294</v>
      </c>
      <c r="P23" s="26">
        <f>M23/SQRT((COUNT(C21:C23)+COUNT(G21:G23)/2))</f>
        <v>6.9509929002748938E-2</v>
      </c>
    </row>
    <row r="24" spans="2:16">
      <c r="B24" s="32" t="s">
        <v>14</v>
      </c>
      <c r="C24" s="30">
        <v>21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5"/>
    </row>
    <row r="25" spans="2:16">
      <c r="B25" s="32" t="s">
        <v>14</v>
      </c>
      <c r="C25" s="30">
        <v>21.054000854492188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5"/>
    </row>
    <row r="26" spans="2:16" ht="15.75">
      <c r="B26" s="32" t="s">
        <v>14</v>
      </c>
      <c r="C26" s="30">
        <v>21.146999359130859</v>
      </c>
      <c r="D26" s="4">
        <f>STDEV(C24:C26)</f>
        <v>7.4356826335133089E-2</v>
      </c>
      <c r="E26" s="1">
        <f>AVERAGE(C24:C26)</f>
        <v>21.067000071207683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3.1626663208007812</v>
      </c>
      <c r="L26" s="1">
        <f>K26-$K$7</f>
        <v>-7.2776670455932599</v>
      </c>
      <c r="M26" s="27">
        <f>SQRT((D26*D26)+(H26*H26))</f>
        <v>8.7328384127310255E-2</v>
      </c>
      <c r="N26" s="14"/>
      <c r="O26" s="36">
        <f>POWER(2,-L26)</f>
        <v>155.16582654353809</v>
      </c>
      <c r="P26" s="26">
        <f>M26/SQRT((COUNT(C24:C26)+COUNT(G24:G26)/2))</f>
        <v>4.116699507098983E-2</v>
      </c>
    </row>
    <row r="27" spans="2:16">
      <c r="B27" s="32" t="s">
        <v>15</v>
      </c>
      <c r="C27" s="30">
        <v>18.172000885009766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5"/>
    </row>
    <row r="28" spans="2:16">
      <c r="B28" s="32" t="s">
        <v>15</v>
      </c>
      <c r="C28" s="30">
        <v>18.26300048828125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5"/>
    </row>
    <row r="29" spans="2:16" ht="15.75">
      <c r="B29" s="32" t="s">
        <v>15</v>
      </c>
      <c r="C29" s="30">
        <v>18.200000762939453</v>
      </c>
      <c r="D29" s="4">
        <f>STDEV(C27:C29)</f>
        <v>4.6608093633307215E-2</v>
      </c>
      <c r="E29" s="1">
        <f>AVERAGE(C27:C29)</f>
        <v>18.211667378743488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0.69566758473714074</v>
      </c>
      <c r="L29" s="1">
        <f>K29-$K$7</f>
        <v>-9.7446657816569004</v>
      </c>
      <c r="M29" s="27">
        <f>SQRT((D29*D29)+(H29*H29))</f>
        <v>9.9298267845200433E-2</v>
      </c>
      <c r="N29" s="14"/>
      <c r="O29" s="36">
        <f>POWER(2,-L29)</f>
        <v>857.90005960306496</v>
      </c>
      <c r="P29" s="26">
        <f>M29/SQRT((COUNT(C27:C29)+COUNT(G27:G29)/2))</f>
        <v>4.9649133922600217E-2</v>
      </c>
    </row>
    <row r="30" spans="2:16">
      <c r="B30" s="32" t="s">
        <v>16</v>
      </c>
      <c r="C30" s="30">
        <v>24.798999786376953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5"/>
    </row>
    <row r="31" spans="2:16">
      <c r="B31" s="32" t="s">
        <v>16</v>
      </c>
      <c r="C31" s="30">
        <v>24.770000457763672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5"/>
    </row>
    <row r="32" spans="2:16" ht="15.75">
      <c r="B32" s="32" t="s">
        <v>16</v>
      </c>
      <c r="C32" s="30">
        <v>24.78700065612793</v>
      </c>
      <c r="D32" s="4">
        <f>STDEV(C30:C32)</f>
        <v>1.4571358499800307E-2</v>
      </c>
      <c r="E32" s="1">
        <f>AVERAGE(C30:C32)</f>
        <v>24.785333633422852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6.7590007781982422</v>
      </c>
      <c r="L32" s="1">
        <f>K32-$K$7</f>
        <v>-3.681332588195799</v>
      </c>
      <c r="M32" s="27">
        <f>SQRT((D32*D32)+(H32*H32))</f>
        <v>9.0634805534317991E-2</v>
      </c>
      <c r="N32" s="14"/>
      <c r="O32" s="36">
        <f>POWER(2,-L32)</f>
        <v>12.828962423197675</v>
      </c>
      <c r="P32" s="26">
        <f>M32/SQRT((COUNT(C30:C32)+COUNT(G30:G32)/2))</f>
        <v>4.2725657069893522E-2</v>
      </c>
    </row>
    <row r="33" spans="2:16">
      <c r="B33" s="32" t="s">
        <v>17</v>
      </c>
      <c r="C33" s="30">
        <v>16.200000762939453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5"/>
    </row>
    <row r="34" spans="2:16">
      <c r="B34" s="32" t="s">
        <v>17</v>
      </c>
      <c r="C34" s="30">
        <v>15.982000350952148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5"/>
    </row>
    <row r="35" spans="2:16" ht="15.75">
      <c r="B35" s="32" t="s">
        <v>17</v>
      </c>
      <c r="C35" s="30">
        <v>16.118000030517578</v>
      </c>
      <c r="D35" s="4">
        <f>STDEV(C33:C35)</f>
        <v>0.1101091977586024</v>
      </c>
      <c r="E35" s="1">
        <f>AVERAGE(C33:C35)</f>
        <v>16.100000381469727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-1.2186660766601562</v>
      </c>
      <c r="L35" s="1">
        <f>K35-$K$7</f>
        <v>-11.658999443054197</v>
      </c>
      <c r="M35" s="27">
        <f>SQRT((D35*D35)+(H35*H35))</f>
        <v>0.25006011086791941</v>
      </c>
      <c r="N35" s="14"/>
      <c r="O35" s="36">
        <f>POWER(2,-L35)</f>
        <v>3233.7657115448128</v>
      </c>
      <c r="P35" s="26">
        <f>M35/SQRT((COUNT(C33:C35)+COUNT(G33:G35)/2))</f>
        <v>0.11787946673264381</v>
      </c>
    </row>
    <row r="36" spans="2:16">
      <c r="B36" s="32" t="s">
        <v>18</v>
      </c>
      <c r="C36" s="30">
        <v>21.867000579833984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5"/>
    </row>
    <row r="37" spans="2:16">
      <c r="B37" s="32" t="s">
        <v>18</v>
      </c>
      <c r="C37" s="30">
        <v>21.881000518798828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5"/>
    </row>
    <row r="38" spans="2:16" ht="15.75">
      <c r="B38" s="32" t="s">
        <v>18</v>
      </c>
      <c r="C38" s="30">
        <v>21.927000045776367</v>
      </c>
      <c r="D38" s="4">
        <f>STDEV(C36:C38)</f>
        <v>3.1389729441724114E-2</v>
      </c>
      <c r="E38" s="1">
        <f>AVERAGE(C36:C38)</f>
        <v>21.891667048136394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3.9900004069010429</v>
      </c>
      <c r="L38" s="1">
        <f>K38-$K$7</f>
        <v>-6.4503329594929983</v>
      </c>
      <c r="M38" s="27">
        <f>SQRT((D38*D38)+(H38*H38))</f>
        <v>3.8074479856171135E-2</v>
      </c>
      <c r="N38" s="14"/>
      <c r="O38" s="36">
        <f>POWER(2,-L38)</f>
        <v>87.446755934592957</v>
      </c>
      <c r="P38" s="26">
        <f>M38/SQRT((COUNT(C36:C38)+COUNT(G36:G38)/2))</f>
        <v>1.7948481930966143E-2</v>
      </c>
    </row>
    <row r="39" spans="2:16">
      <c r="B39" s="32" t="s">
        <v>19</v>
      </c>
      <c r="C39" s="30">
        <v>16.278999328613281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5"/>
    </row>
    <row r="40" spans="2:16">
      <c r="B40" s="32" t="s">
        <v>19</v>
      </c>
      <c r="C40" s="30">
        <v>16.236000061035156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5"/>
    </row>
    <row r="41" spans="2:16" ht="15.75">
      <c r="B41" s="32" t="s">
        <v>19</v>
      </c>
      <c r="C41" s="30">
        <v>16.370000839233398</v>
      </c>
      <c r="D41" s="4">
        <f>STDEV(C39:C41)</f>
        <v>6.841834610825398E-2</v>
      </c>
      <c r="E41" s="1">
        <f>AVERAGE(C39:C41)</f>
        <v>16.295000076293945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-0.26633326212565223</v>
      </c>
      <c r="L41" s="1">
        <f>K41-$K$7</f>
        <v>-10.706666628519693</v>
      </c>
      <c r="M41" s="27">
        <f>SQRT((D41*D41)+(H41*H41))</f>
        <v>0.19030332338072328</v>
      </c>
      <c r="N41" s="14"/>
      <c r="O41" s="36">
        <f>POWER(2,-L41)</f>
        <v>1671.1976210674188</v>
      </c>
      <c r="P41" s="26">
        <f>M41/SQRT((COUNT(C39:C41)+COUNT(G39:G41)/2))</f>
        <v>8.9709846963230602E-2</v>
      </c>
    </row>
    <row r="42" spans="2:16">
      <c r="B42" s="32" t="s">
        <v>20</v>
      </c>
      <c r="C42" s="30">
        <v>24.629999160766602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5"/>
    </row>
    <row r="43" spans="2:16">
      <c r="B43" s="32" t="s">
        <v>20</v>
      </c>
      <c r="C43" s="30">
        <v>24.496000289916992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5"/>
    </row>
    <row r="44" spans="2:16" ht="15.75">
      <c r="B44" s="32" t="s">
        <v>20</v>
      </c>
      <c r="C44" s="30">
        <v>24.340000152587891</v>
      </c>
      <c r="D44" s="4">
        <f>STDEV(C42:C44)</f>
        <v>0.14513853438485641</v>
      </c>
      <c r="E44" s="1">
        <f>AVERAGE(C42:C44)</f>
        <v>24.488666534423828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5.3833332061767578</v>
      </c>
      <c r="L44" s="1">
        <f>K44-$K$7</f>
        <v>-5.0570001602172834</v>
      </c>
      <c r="M44" s="27">
        <f>SQRT((D44*D44)+(H44*H44))</f>
        <v>0.14697797760090586</v>
      </c>
      <c r="N44" s="14"/>
      <c r="O44" s="36">
        <f>POWER(2,-L44)</f>
        <v>33.289612225653201</v>
      </c>
      <c r="P44" s="26">
        <f>M44/SQRT((COUNT(C42:C44)+COUNT(G42:G44)/2))</f>
        <v>6.9286083097790024E-2</v>
      </c>
    </row>
    <row r="45" spans="2:16">
      <c r="B45" s="32" t="s">
        <v>21</v>
      </c>
      <c r="C45" s="30">
        <v>17.256000518798828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5"/>
    </row>
    <row r="46" spans="2:16">
      <c r="B46" s="32" t="s">
        <v>21</v>
      </c>
      <c r="C46" s="30">
        <v>17.187999725341797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5"/>
    </row>
    <row r="47" spans="2:16" ht="15.75">
      <c r="B47" s="32" t="s">
        <v>21</v>
      </c>
      <c r="C47" s="30">
        <v>17.336999893188477</v>
      </c>
      <c r="D47" s="4">
        <f>STDEV(C45:C47)</f>
        <v>7.4594522342058267E-2</v>
      </c>
      <c r="E47" s="1">
        <f>AVERAGE(C45:C47)</f>
        <v>17.260333379109699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0.33733304341633996</v>
      </c>
      <c r="L47" s="1">
        <f>K47-$K$7</f>
        <v>-10.103000322977701</v>
      </c>
      <c r="M47" s="27">
        <f>SQRT((D47*D47)+(H47*H47))</f>
        <v>8.8973973904504025E-2</v>
      </c>
      <c r="N47" s="14"/>
      <c r="O47" s="36">
        <f>POWER(2,-L47)</f>
        <v>1099.7808251481038</v>
      </c>
      <c r="P47" s="26">
        <f>M47/SQRT((COUNT(C45:C47)+COUNT(G45:G47)/2))</f>
        <v>4.1942733531326479E-2</v>
      </c>
    </row>
    <row r="48" spans="2:16">
      <c r="B48" s="32" t="s">
        <v>22</v>
      </c>
      <c r="C48" s="30">
        <v>27.021999359130859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5"/>
    </row>
    <row r="49" spans="2:16">
      <c r="B49" s="32" t="s">
        <v>22</v>
      </c>
      <c r="C49" s="30">
        <v>27.177999496459961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5"/>
    </row>
    <row r="50" spans="2:16" ht="15.75">
      <c r="B50" s="32" t="s">
        <v>22</v>
      </c>
      <c r="C50" s="30">
        <v>27.229000091552734</v>
      </c>
      <c r="D50" s="4">
        <f>STDEV(C48:C50)</f>
        <v>0.10784742831867331</v>
      </c>
      <c r="E50" s="1">
        <f>AVERAGE(C48:C50)</f>
        <v>27.142999649047852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8.2699998219807931</v>
      </c>
      <c r="L50" s="1">
        <f>K50-$K$7</f>
        <v>-2.1703335444132481</v>
      </c>
      <c r="M50" s="27">
        <f>SQRT((D50*D50)+(H50*H50))</f>
        <v>0.1226500033876632</v>
      </c>
      <c r="N50" s="14"/>
      <c r="O50" s="36">
        <f>POWER(2,-L50)</f>
        <v>4.5012744922850931</v>
      </c>
      <c r="P50" s="26">
        <f>M50/SQRT((COUNT(C48:C50)+COUNT(G48:G50)/2))</f>
        <v>5.781776607197979E-2</v>
      </c>
    </row>
    <row r="51" spans="2:16">
      <c r="B51" s="32" t="s">
        <v>23</v>
      </c>
      <c r="C51" s="30">
        <v>18.597000122070313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5"/>
    </row>
    <row r="52" spans="2:16">
      <c r="B52" s="32" t="s">
        <v>23</v>
      </c>
      <c r="C52" s="30">
        <v>18.667999267578125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5"/>
    </row>
    <row r="53" spans="2:16" ht="15.75">
      <c r="B53" s="32" t="s">
        <v>23</v>
      </c>
      <c r="C53" s="30">
        <v>18.91200065612793</v>
      </c>
      <c r="D53" s="4">
        <f>STDEV(C51:C53)</f>
        <v>0.16522857538063429</v>
      </c>
      <c r="E53" s="1">
        <f>AVERAGE(C51:C53)</f>
        <v>18.725666681925457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0.67033322652181226</v>
      </c>
      <c r="L53" s="1">
        <f>K53-$K$7</f>
        <v>-9.7700001398722289</v>
      </c>
      <c r="M53" s="27">
        <f>SQRT((D53*D53)+(H53*H53))</f>
        <v>0.21374005010009461</v>
      </c>
      <c r="N53" s="14"/>
      <c r="O53" s="36">
        <f>POWER(2,-L53)</f>
        <v>873.09821381903748</v>
      </c>
      <c r="P53" s="26">
        <f>M53/SQRT((COUNT(C51:C53)+COUNT(G51:G53)/2))</f>
        <v>0.10075802589128621</v>
      </c>
    </row>
    <row r="54" spans="2:16">
      <c r="B54" s="32" t="s">
        <v>24</v>
      </c>
      <c r="C54" s="30">
        <v>17.409000396728516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5"/>
    </row>
    <row r="55" spans="2:16">
      <c r="B55" s="32" t="s">
        <v>24</v>
      </c>
      <c r="C55" s="30">
        <v>17.374000549316406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5"/>
    </row>
    <row r="56" spans="2:16" ht="15.75">
      <c r="B56" s="32" t="s">
        <v>24</v>
      </c>
      <c r="C56" s="30">
        <v>17.458000183105469</v>
      </c>
      <c r="D56" s="4">
        <f>STDEV(C54:C56)</f>
        <v>4.2193812462165962E-2</v>
      </c>
      <c r="E56" s="1">
        <f>AVERAGE(C54:C56)</f>
        <v>17.413667043050129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0.34600003560383996</v>
      </c>
      <c r="L56" s="1">
        <f>K56-$K$7</f>
        <v>-10.094333330790201</v>
      </c>
      <c r="M56" s="27">
        <f>SQRT((D56*D56)+(H56*H56))</f>
        <v>5.0256148185636028E-2</v>
      </c>
      <c r="N56" s="14"/>
      <c r="O56" s="36">
        <f>POWER(2,-L56)</f>
        <v>1093.1936964253839</v>
      </c>
      <c r="P56" s="26">
        <f>M56/SQRT((COUNT(C54:C56)+COUNT(G54:G56)/2))</f>
        <v>2.3690975452252828E-2</v>
      </c>
    </row>
    <row r="57" spans="2:16">
      <c r="B57" s="32" t="s">
        <v>25</v>
      </c>
      <c r="C57" t="s">
        <v>79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5"/>
    </row>
    <row r="58" spans="2:16">
      <c r="B58" s="32" t="s">
        <v>25</v>
      </c>
      <c r="C58" s="30">
        <v>35.683998107910156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5"/>
    </row>
    <row r="59" spans="2:16" ht="15.75">
      <c r="B59" s="32" t="s">
        <v>25</v>
      </c>
      <c r="C59" t="s">
        <v>79</v>
      </c>
      <c r="D59" s="4" t="e">
        <f>STDEV(C57:C59)</f>
        <v>#DIV/0!</v>
      </c>
      <c r="E59" s="1">
        <f>AVERAGE(C57:C59)</f>
        <v>35.683998107910156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>
        <f>E59-I59</f>
        <v>6.4593315124511719</v>
      </c>
      <c r="L59" s="1">
        <f>K59-$K$7</f>
        <v>-3.9810018539428693</v>
      </c>
      <c r="M59" s="27" t="e">
        <f>SQRT((D59*D59)+(H59*H59))</f>
        <v>#DIV/0!</v>
      </c>
      <c r="N59" s="14"/>
      <c r="O59" s="43">
        <f>POWER(2,-L59)</f>
        <v>15.790685026063482</v>
      </c>
      <c r="P59" s="26" t="e">
        <f>M59/SQRT((COUNT(C57:C59)+COUNT(G57:G59)/2))</f>
        <v>#DIV/0!</v>
      </c>
    </row>
    <row r="60" spans="2:16">
      <c r="B60" s="32" t="s">
        <v>26</v>
      </c>
      <c r="C60" s="30">
        <v>15.682999610900879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5"/>
    </row>
    <row r="61" spans="2:16">
      <c r="B61" s="32" t="s">
        <v>26</v>
      </c>
      <c r="C61" s="30">
        <v>15.246999740600586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5"/>
    </row>
    <row r="62" spans="2:16" ht="15.75">
      <c r="B62" s="32" t="s">
        <v>26</v>
      </c>
      <c r="C62" s="30">
        <v>15.765999794006348</v>
      </c>
      <c r="D62" s="4">
        <f>STDEV(C60:C62)</f>
        <v>0.27879083340157945</v>
      </c>
      <c r="E62" s="1">
        <f>AVERAGE(C60:C62)</f>
        <v>15.565333048502604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-0.77933375040690045</v>
      </c>
      <c r="L62" s="1">
        <f>K62-$K$7</f>
        <v>-11.219667116800942</v>
      </c>
      <c r="M62" s="27">
        <f>SQRT((D62*D62)+(H62*H62))</f>
        <v>0.28155747758235555</v>
      </c>
      <c r="N62" s="14"/>
      <c r="O62" s="36">
        <f>POWER(2,-L62)</f>
        <v>2384.8240543298202</v>
      </c>
      <c r="P62" s="26">
        <f>M62/SQRT((COUNT(C60:C62)+COUNT(G60:G62)/2))</f>
        <v>0.13272746779484199</v>
      </c>
    </row>
    <row r="63" spans="2:16">
      <c r="B63" s="32" t="s">
        <v>27</v>
      </c>
      <c r="C63" s="30">
        <v>26.707000732421875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5"/>
    </row>
    <row r="64" spans="2:16">
      <c r="B64" s="32" t="s">
        <v>27</v>
      </c>
      <c r="C64" s="30">
        <v>26.354000091552734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5"/>
    </row>
    <row r="65" spans="2:16" ht="15.75">
      <c r="B65" s="32" t="s">
        <v>27</v>
      </c>
      <c r="C65" s="30">
        <v>26.246000289916992</v>
      </c>
      <c r="D65" s="4">
        <f>STDEV(C63:C65)</f>
        <v>0.2411067597549135</v>
      </c>
      <c r="E65" s="1">
        <f>AVERAGE(C63:C65)</f>
        <v>26.435667037963867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8.1970005035400391</v>
      </c>
      <c r="L65" s="1">
        <f>K65-$K$7</f>
        <v>-2.2433328628540021</v>
      </c>
      <c r="M65" s="27">
        <f>SQRT((D65*D65)+(H65*H65))</f>
        <v>0.24111159977996754</v>
      </c>
      <c r="N65" s="14"/>
      <c r="O65" s="36">
        <f>POWER(2,-L65)</f>
        <v>4.7348964102552884</v>
      </c>
      <c r="P65" s="26">
        <f>M65/SQRT((COUNT(C63:C65)+COUNT(G63:G65)/2))</f>
        <v>0.11366109815143463</v>
      </c>
    </row>
    <row r="66" spans="2:16">
      <c r="B66" s="32" t="s">
        <v>28</v>
      </c>
      <c r="C66" s="30">
        <v>16.181999206542969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5"/>
    </row>
    <row r="67" spans="2:16">
      <c r="B67" s="32" t="s">
        <v>28</v>
      </c>
      <c r="C67" s="30">
        <v>15.769000053405762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5"/>
    </row>
    <row r="68" spans="2:16" ht="15.75">
      <c r="B68" s="32" t="s">
        <v>28</v>
      </c>
      <c r="C68" s="30">
        <v>15.907999992370605</v>
      </c>
      <c r="D68" s="4">
        <f>STDEV(C66:C68)</f>
        <v>0.21014473301800016</v>
      </c>
      <c r="E68" s="1">
        <f>AVERAGE(C66:C68)</f>
        <v>15.952999750773111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6.8332990010578243E-2</v>
      </c>
      <c r="L68" s="1">
        <f>K68-$K$7</f>
        <v>-10.372000376383463</v>
      </c>
      <c r="M68" s="27">
        <f>SQRT((D68*D68)+(H68*H68))</f>
        <v>0.21207338078096796</v>
      </c>
      <c r="N68" s="14"/>
      <c r="O68" s="36">
        <f>POWER(2,-L68)</f>
        <v>1325.2054959221136</v>
      </c>
      <c r="P68" s="26">
        <f>M68/SQRT((COUNT(C66:C68)+COUNT(G66:G68)/2))</f>
        <v>9.9972350439586202E-2</v>
      </c>
    </row>
    <row r="69" spans="2:16">
      <c r="B69" s="32" t="s">
        <v>29</v>
      </c>
      <c r="C69" s="30">
        <v>29.813999176025391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5"/>
    </row>
    <row r="70" spans="2:16">
      <c r="B70" s="32" t="s">
        <v>29</v>
      </c>
      <c r="C70" s="30">
        <v>29.451999664306641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5"/>
    </row>
    <row r="71" spans="2:16" ht="15.75">
      <c r="B71" s="32" t="s">
        <v>29</v>
      </c>
      <c r="C71" s="30">
        <v>29.422000885009766</v>
      </c>
      <c r="D71" s="4">
        <f>STDEV(C69:C71)</f>
        <v>0.21817662317589998</v>
      </c>
      <c r="E71" s="1">
        <f>AVERAGE(C69:C71)</f>
        <v>29.562666575113933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10.852333704630535</v>
      </c>
      <c r="L71" s="1">
        <f>K71-$K$7</f>
        <v>0.41200033823649385</v>
      </c>
      <c r="M71" s="27">
        <f>SQRT((D71*D71)+(H71*H71))</f>
        <v>0.22073367107687722</v>
      </c>
      <c r="N71" s="14"/>
      <c r="O71" s="36">
        <f>POWER(2,-L71)</f>
        <v>0.75158056282644736</v>
      </c>
      <c r="P71" s="26">
        <f>M71/SQRT((COUNT(C69:C71)+COUNT(G69:G71)/2))</f>
        <v>0.10405485043644053</v>
      </c>
    </row>
    <row r="72" spans="2:16">
      <c r="B72" s="32" t="s">
        <v>30</v>
      </c>
      <c r="C72" s="30">
        <v>24.155000686645508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5"/>
    </row>
    <row r="73" spans="2:16">
      <c r="B73" s="32" t="s">
        <v>30</v>
      </c>
      <c r="C73" s="30">
        <v>24.172000885009766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5"/>
    </row>
    <row r="74" spans="2:16" ht="15.75">
      <c r="B74" s="32" t="s">
        <v>30</v>
      </c>
      <c r="C74" s="30">
        <v>24.260000228881836</v>
      </c>
      <c r="D74" s="4">
        <f>STDEV(C72:C74)</f>
        <v>5.6358665610205035E-2</v>
      </c>
      <c r="E74" s="1">
        <f>AVERAGE(C72:C74)</f>
        <v>24.195667266845703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3.2000001271565743</v>
      </c>
      <c r="L74" s="1">
        <f>K74-$K$7</f>
        <v>-7.2403332392374669</v>
      </c>
      <c r="M74" s="27">
        <f>SQRT((D74*D74)+(H74*H74))</f>
        <v>6.7975291645369765E-2</v>
      </c>
      <c r="N74" s="14"/>
      <c r="O74" s="36">
        <f>POWER(2,-L74)</f>
        <v>151.20198184377509</v>
      </c>
      <c r="P74" s="26">
        <f>M74/SQRT((COUNT(C72:C74)+COUNT(G72:G74)/2))</f>
        <v>3.2043859783716155E-2</v>
      </c>
    </row>
    <row r="75" spans="2:16">
      <c r="B75" s="32" t="s">
        <v>31</v>
      </c>
      <c r="C75" s="30">
        <v>26.14900016784668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5"/>
    </row>
    <row r="76" spans="2:16">
      <c r="B76" s="32" t="s">
        <v>31</v>
      </c>
      <c r="C76" s="30">
        <v>26.14900016784668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5"/>
    </row>
    <row r="77" spans="2:16" ht="15.75">
      <c r="B77" s="32" t="s">
        <v>31</v>
      </c>
      <c r="C77" s="30">
        <v>26.163999557495117</v>
      </c>
      <c r="D77" s="4">
        <f>STDEV(C75:C77)</f>
        <v>8.6599016512054778E-3</v>
      </c>
      <c r="E77" s="1">
        <f>AVERAGE(C75:C77)</f>
        <v>26.15399996439616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7.9156665802001953</v>
      </c>
      <c r="L77" s="1">
        <f>K77-$K$7</f>
        <v>-2.5246667861938459</v>
      </c>
      <c r="M77" s="27">
        <f>SQRT((D77*D77)+(H77*H77))</f>
        <v>5.3191722520625484E-2</v>
      </c>
      <c r="N77" s="14"/>
      <c r="O77" s="36">
        <f>POWER(2,-L77)</f>
        <v>5.7544050934092468</v>
      </c>
      <c r="P77" s="26">
        <f>M77/SQRT((COUNT(C75:C77)+COUNT(G75:G77)/2))</f>
        <v>2.5074818464884987E-2</v>
      </c>
    </row>
    <row r="78" spans="2:16">
      <c r="B78" s="32" t="s">
        <v>32</v>
      </c>
      <c r="C78" s="30">
        <v>18.280000686645508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5"/>
    </row>
    <row r="79" spans="2:16">
      <c r="B79" s="32" t="s">
        <v>32</v>
      </c>
      <c r="C79" s="30">
        <v>18.218000411987305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5"/>
    </row>
    <row r="80" spans="2:16" ht="15.75">
      <c r="B80" s="32" t="s">
        <v>32</v>
      </c>
      <c r="C80" s="30">
        <v>18.238000869750977</v>
      </c>
      <c r="D80" s="4">
        <f>STDEV(C78:C80)</f>
        <v>3.1643948836028668E-2</v>
      </c>
      <c r="E80" s="1">
        <f>AVERAGE(C78:C80)</f>
        <v>18.245333989461262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-0.52699979146321851</v>
      </c>
      <c r="L80" s="1">
        <f>K80-$K$7</f>
        <v>-10.96733315785726</v>
      </c>
      <c r="M80" s="27">
        <f>SQRT((D80*D80)+(H80*H80))</f>
        <v>6.9077277028604708E-2</v>
      </c>
      <c r="N80" s="14"/>
      <c r="O80" s="36">
        <f>POWER(2,-L80)</f>
        <v>2002.1483471998565</v>
      </c>
      <c r="P80" s="26">
        <f>M80/SQRT((COUNT(C78:C80)+COUNT(G78:G80)/2))</f>
        <v>3.2563340675218745E-2</v>
      </c>
    </row>
    <row r="81" spans="2:16">
      <c r="B81" s="32" t="s">
        <v>33</v>
      </c>
      <c r="C81" s="30">
        <v>26.017000198364258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5"/>
    </row>
    <row r="82" spans="2:16">
      <c r="B82" s="32" t="s">
        <v>33</v>
      </c>
      <c r="C82" s="30">
        <v>26.211999893188477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5"/>
    </row>
    <row r="83" spans="2:16" ht="15.75">
      <c r="B83" s="32" t="s">
        <v>33</v>
      </c>
      <c r="C83" s="30">
        <v>26.158000946044922</v>
      </c>
      <c r="D83" s="4">
        <f>STDEV(C81:C83)</f>
        <v>0.10068265170049336</v>
      </c>
      <c r="E83" s="1">
        <f>AVERAGE(C81:C83)</f>
        <v>26.129000345865887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7.3373336791992187</v>
      </c>
      <c r="L83" s="1">
        <f>K83-$K$7</f>
        <v>-3.1029996871948224</v>
      </c>
      <c r="M83" s="27">
        <f>SQRT((D83*D83)+(H83*H83))</f>
        <v>0.18443787966912389</v>
      </c>
      <c r="N83" s="14"/>
      <c r="O83" s="36">
        <f>POWER(2,-L83)</f>
        <v>8.5920339100357683</v>
      </c>
      <c r="P83" s="26">
        <f>M83/SQRT((COUNT(C81:C83)+COUNT(G81:G83)/2))</f>
        <v>8.6944850281137326E-2</v>
      </c>
    </row>
    <row r="84" spans="2:16">
      <c r="B84" s="32" t="s">
        <v>34</v>
      </c>
      <c r="C84" s="30">
        <v>17.858999252319336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5"/>
    </row>
    <row r="85" spans="2:16">
      <c r="B85" s="32" t="s">
        <v>34</v>
      </c>
      <c r="C85" s="30">
        <v>17.822000503540039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5"/>
    </row>
    <row r="86" spans="2:16" ht="15.75">
      <c r="B86" s="32" t="s">
        <v>34</v>
      </c>
      <c r="C86" s="30">
        <v>17.844999313354492</v>
      </c>
      <c r="D86" s="4">
        <f>STDEV(C84:C86)</f>
        <v>1.8680876831376061E-2</v>
      </c>
      <c r="E86" s="1">
        <f>AVERAGE(C84:C86)</f>
        <v>17.841999689737957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0.60149923960367957</v>
      </c>
      <c r="L86" s="1">
        <f>K86-$K$7</f>
        <v>-9.8388341267903616</v>
      </c>
      <c r="M86" s="27">
        <f>SQRT((D86*D86)+(H86*H86))</f>
        <v>1.8800955758177005E-2</v>
      </c>
      <c r="N86" s="14"/>
      <c r="O86" s="36">
        <f>POWER(2,-L86)</f>
        <v>915.76532366854974</v>
      </c>
      <c r="P86" s="26">
        <f>M86/SQRT((COUNT(C84:C86)+COUNT(G84:G86)/2))</f>
        <v>9.4004778790885025E-3</v>
      </c>
    </row>
    <row r="87" spans="2:16">
      <c r="B87" s="32" t="s">
        <v>35</v>
      </c>
      <c r="C87" t="s">
        <v>79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5"/>
    </row>
    <row r="88" spans="2:16">
      <c r="B88" s="32" t="s">
        <v>35</v>
      </c>
      <c r="C88" t="s">
        <v>79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5"/>
    </row>
    <row r="89" spans="2:16" ht="15.75">
      <c r="B89" s="32" t="s">
        <v>35</v>
      </c>
      <c r="C89" s="30">
        <v>19.867000579833984</v>
      </c>
      <c r="D89" s="4" t="e">
        <f>STDEV(C87:C89)</f>
        <v>#DIV/0!</v>
      </c>
      <c r="E89" s="1">
        <f>AVERAGE(C87:C89)</f>
        <v>19.867000579833984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>
        <f>E89-I89</f>
        <v>-12.510333379109703</v>
      </c>
      <c r="L89" s="1">
        <f>K89-$K$7</f>
        <v>-22.950666745503746</v>
      </c>
      <c r="M89" s="27" t="e">
        <f>SQRT((D89*D89)+(H89*H89))</f>
        <v>#DIV/0!</v>
      </c>
      <c r="N89" s="14"/>
      <c r="O89" s="36">
        <f>POWER(2,-L89)</f>
        <v>8106606.8414926594</v>
      </c>
      <c r="P89" s="26" t="e">
        <f>M89/SQRT((COUNT(C87:C89)+COUNT(G87:G89)/2))</f>
        <v>#DIV/0!</v>
      </c>
    </row>
    <row r="90" spans="2:16">
      <c r="B90" s="32" t="s">
        <v>36</v>
      </c>
      <c r="C90" t="s">
        <v>79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5"/>
    </row>
    <row r="91" spans="2:16">
      <c r="B91" s="32" t="s">
        <v>36</v>
      </c>
      <c r="C91" t="s">
        <v>79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5"/>
    </row>
    <row r="92" spans="2:16" ht="15.75">
      <c r="B92" s="32" t="s">
        <v>36</v>
      </c>
      <c r="C92" t="s">
        <v>79</v>
      </c>
      <c r="D92" s="4" t="e">
        <f>STDEV(C90:C92)</f>
        <v>#DIV/0!</v>
      </c>
      <c r="E92" s="1" t="e">
        <f>AVERAGE(C90:C92)</f>
        <v>#DIV/0!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 t="e">
        <f>E92-I92</f>
        <v>#DIV/0!</v>
      </c>
      <c r="L92" s="1" t="e">
        <f>K92-$K$7</f>
        <v>#DIV/0!</v>
      </c>
      <c r="M92" s="27" t="e">
        <f>SQRT((D92*D92)+(H92*H92))</f>
        <v>#DIV/0!</v>
      </c>
      <c r="N92" s="14"/>
      <c r="O92" s="36" t="e">
        <f>POWER(2,-L92)</f>
        <v>#DIV/0!</v>
      </c>
      <c r="P92" s="26" t="e">
        <f>M92/SQRT((COUNT(C90:C92)+COUNT(G90:G92)/2))</f>
        <v>#DIV/0!</v>
      </c>
    </row>
    <row r="93" spans="2:16">
      <c r="B93" s="32" t="s">
        <v>37</v>
      </c>
      <c r="C93" s="30">
        <v>24.656999588012695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5"/>
    </row>
    <row r="94" spans="2:16">
      <c r="B94" s="32" t="s">
        <v>37</v>
      </c>
      <c r="C94" s="30">
        <v>24.48699951171875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5"/>
    </row>
    <row r="95" spans="2:16" ht="15.75">
      <c r="B95" s="32" t="s">
        <v>37</v>
      </c>
      <c r="C95" s="30">
        <v>24.531000137329102</v>
      </c>
      <c r="D95" s="4">
        <f>STDEV(C93:C95)</f>
        <v>8.8234481701332731E-2</v>
      </c>
      <c r="E95" s="1">
        <f>AVERAGE(C93:C95)</f>
        <v>24.558333079020183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6.3069992065429687</v>
      </c>
      <c r="L95" s="1">
        <f>K95-$K$7</f>
        <v>-4.1333341598510724</v>
      </c>
      <c r="M95" s="27">
        <f>SQRT((D95*D95)+(H95*H95))</f>
        <v>8.9009268632897057E-2</v>
      </c>
      <c r="N95" s="14"/>
      <c r="O95" s="36">
        <f>POWER(2,-L95)</f>
        <v>17.549209729026018</v>
      </c>
      <c r="P95" s="26">
        <f>M95/SQRT((COUNT(C93:C95)+COUNT(G93:G95)/2))</f>
        <v>4.1959371625851047E-2</v>
      </c>
    </row>
    <row r="96" spans="2:16">
      <c r="B96" s="32" t="s">
        <v>38</v>
      </c>
      <c r="C96" s="30">
        <v>19.722000122070313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5"/>
    </row>
    <row r="97" spans="2:16">
      <c r="B97" s="32" t="s">
        <v>38</v>
      </c>
      <c r="C97" s="30">
        <v>20.24799919128418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5"/>
    </row>
    <row r="98" spans="2:16" ht="15.75">
      <c r="B98" s="32" t="s">
        <v>38</v>
      </c>
      <c r="C98" s="30">
        <v>19.87299919128418</v>
      </c>
      <c r="D98" s="4">
        <f>STDEV(C96:C98)</f>
        <v>0.27083227888532441</v>
      </c>
      <c r="E98" s="1">
        <f>AVERAGE(C96:C98)</f>
        <v>19.947666168212891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2.5933329264322929</v>
      </c>
      <c r="L98" s="1">
        <f>K98-$K$7</f>
        <v>-7.8470004399617483</v>
      </c>
      <c r="M98" s="27">
        <f>SQRT((D98*D98)+(H98*H98))</f>
        <v>0.27151327597457797</v>
      </c>
      <c r="N98" s="14"/>
      <c r="O98" s="36">
        <f>POWER(2,-L98)</f>
        <v>230.24091812368025</v>
      </c>
      <c r="P98" s="26">
        <f>M98/SQRT((COUNT(C96:C98)+COUNT(G96:G98)/2))</f>
        <v>0.12799258574919908</v>
      </c>
    </row>
    <row r="99" spans="2:16">
      <c r="B99" s="32" t="s">
        <v>39</v>
      </c>
      <c r="C99" s="30">
        <v>31.007999420166016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5"/>
    </row>
    <row r="100" spans="2:16">
      <c r="B100" s="32" t="s">
        <v>39</v>
      </c>
      <c r="C100" s="30">
        <v>31.208000183105469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5"/>
    </row>
    <row r="101" spans="2:16" ht="15.75">
      <c r="B101" s="32" t="s">
        <v>39</v>
      </c>
      <c r="C101" s="30">
        <v>31.548999786376953</v>
      </c>
      <c r="D101" s="4">
        <f>STDEV(C99:C101)</f>
        <v>0.27354537431280235</v>
      </c>
      <c r="E101" s="1">
        <f>AVERAGE(C99:C101)</f>
        <v>31.25499979654948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12.309333165486656</v>
      </c>
      <c r="L101" s="1">
        <f>K101-$K$7</f>
        <v>1.8689997990926148</v>
      </c>
      <c r="M101" s="27">
        <f>SQRT((D101*D101)+(H101*H101))</f>
        <v>0.27594279346022238</v>
      </c>
      <c r="N101" s="14"/>
      <c r="O101" s="36">
        <f>POWER(2,-L101)</f>
        <v>0.27376315582220667</v>
      </c>
      <c r="P101" s="26">
        <f>M101/SQRT((COUNT(C99:C101)+COUNT(G99:G101)/2))</f>
        <v>0.13008068031685477</v>
      </c>
    </row>
    <row r="102" spans="2:16">
      <c r="B102" s="32" t="s">
        <v>40</v>
      </c>
      <c r="C102" s="30">
        <v>17.403999328613281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5"/>
    </row>
    <row r="103" spans="2:16">
      <c r="B103" s="32" t="s">
        <v>40</v>
      </c>
      <c r="C103" s="30">
        <v>17.288999557495117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5"/>
    </row>
    <row r="104" spans="2:16" ht="15.75">
      <c r="B104" s="32" t="s">
        <v>40</v>
      </c>
      <c r="C104" s="30">
        <v>17.291000366210937</v>
      </c>
      <c r="D104" s="4">
        <f>STDEV(C102:C104)</f>
        <v>6.5825167548531821E-2</v>
      </c>
      <c r="E104" s="1">
        <f>AVERAGE(C102:C104)</f>
        <v>17.327999750773113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-0.34100023905435961</v>
      </c>
      <c r="L104" s="1">
        <f>K104-$K$7</f>
        <v>-10.781333605448401</v>
      </c>
      <c r="M104" s="27">
        <f>SQRT((D104*D104)+(H104*H104))</f>
        <v>7.6085184148577498E-2</v>
      </c>
      <c r="N104" s="14"/>
      <c r="O104" s="36">
        <f>POWER(2,-L104)</f>
        <v>1759.9681500267618</v>
      </c>
      <c r="P104" s="26">
        <f>M104/SQRT((COUNT(C102:C104)+COUNT(G102:G104)/2))</f>
        <v>3.5866899772857577E-2</v>
      </c>
    </row>
    <row r="105" spans="2:16">
      <c r="B105" s="32" t="s">
        <v>41</v>
      </c>
      <c r="C105" s="30">
        <v>24.670000076293945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5"/>
    </row>
    <row r="106" spans="2:16">
      <c r="B106" s="32" t="s">
        <v>41</v>
      </c>
      <c r="C106" s="30">
        <v>24.580999374389648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5"/>
    </row>
    <row r="107" spans="2:16" ht="15.75">
      <c r="B107" s="32" t="s">
        <v>41</v>
      </c>
      <c r="C107" s="30">
        <v>24.455999374389648</v>
      </c>
      <c r="D107" s="4">
        <f>STDEV(C105:C107)</f>
        <v>0.10750381803684093</v>
      </c>
      <c r="E107" s="1">
        <f>AVERAGE(C105:C107)</f>
        <v>24.568999608357746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5.7556660970052071</v>
      </c>
      <c r="L107" s="1">
        <f>K107-$K$7</f>
        <v>-4.684667269388834</v>
      </c>
      <c r="M107" s="27">
        <f>SQRT((D107*D107)+(H107*H107))</f>
        <v>0.10935439724300389</v>
      </c>
      <c r="N107" s="14"/>
      <c r="O107" s="36">
        <f>POWER(2,-L107)</f>
        <v>25.717299805865153</v>
      </c>
      <c r="P107" s="26">
        <f>M107/SQRT((COUNT(C105:C107)+COUNT(G105:G107)/2))</f>
        <v>5.1550157228730367E-2</v>
      </c>
    </row>
    <row r="108" spans="2:16">
      <c r="B108" s="32" t="s">
        <v>42</v>
      </c>
      <c r="C108" s="30"/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5"/>
    </row>
    <row r="109" spans="2:16">
      <c r="B109" s="32" t="s">
        <v>42</v>
      </c>
      <c r="C109" s="30">
        <v>18.524999618530273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5"/>
    </row>
    <row r="110" spans="2:16" ht="15.75">
      <c r="B110" s="32" t="s">
        <v>42</v>
      </c>
      <c r="C110" s="30">
        <v>18.525999069213867</v>
      </c>
      <c r="D110" s="4">
        <f>STDEV(C108:C110)</f>
        <v>7.0671835583067109E-4</v>
      </c>
      <c r="E110" s="1">
        <f>AVERAGE(C108:C110)</f>
        <v>18.52549934387207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-0.16583379109700402</v>
      </c>
      <c r="L110" s="1">
        <f>K110-$K$7</f>
        <v>-10.606167157491045</v>
      </c>
      <c r="M110" s="27">
        <f>SQRT((D110*D110)+(H110*H110))</f>
        <v>6.7829751161935598E-2</v>
      </c>
      <c r="N110" s="14"/>
      <c r="O110" s="36">
        <f>POWER(2,-L110)</f>
        <v>1558.7427748491157</v>
      </c>
      <c r="P110" s="26">
        <f>M110/SQRT((COUNT(C108:C110)+COUNT(G108:G110)/2))</f>
        <v>3.6256527068299238E-2</v>
      </c>
    </row>
    <row r="111" spans="2:16">
      <c r="B111" s="32" t="s">
        <v>43</v>
      </c>
      <c r="C111" s="30">
        <v>28.774999618530273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5"/>
    </row>
    <row r="112" spans="2:16">
      <c r="B112" s="32" t="s">
        <v>43</v>
      </c>
      <c r="C112" s="30">
        <v>28.023000717163086</v>
      </c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5"/>
    </row>
    <row r="113" spans="2:16" ht="15.75">
      <c r="B113" s="32" t="s">
        <v>43</v>
      </c>
      <c r="C113" s="30">
        <v>28.406000137329102</v>
      </c>
      <c r="D113" s="4">
        <f>STDEV(C111:C113)</f>
        <v>0.37602116975671296</v>
      </c>
      <c r="E113" s="1">
        <f>AVERAGE(C111:C113)</f>
        <v>28.401333491007488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7.1013336181640625</v>
      </c>
      <c r="L113" s="1">
        <f>K113-$K$7</f>
        <v>-3.3389997482299787</v>
      </c>
      <c r="M113" s="27">
        <f>SQRT((D113*D113)+(H113*H113))</f>
        <v>0.38032218261106882</v>
      </c>
      <c r="N113" s="14"/>
      <c r="O113" s="36">
        <f>POWER(2,-L113)</f>
        <v>10.119034572921374</v>
      </c>
      <c r="P113" s="26">
        <f>M113/SQRT((COUNT(C111:C113)+COUNT(G111:G113)/2))</f>
        <v>0.17928559623997015</v>
      </c>
    </row>
    <row r="114" spans="2:16">
      <c r="B114" s="32" t="s">
        <v>44</v>
      </c>
      <c r="C114" s="30">
        <v>17.77400016784668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5"/>
    </row>
    <row r="115" spans="2:16">
      <c r="B115" s="32" t="s">
        <v>44</v>
      </c>
      <c r="C115" s="30">
        <v>16.941999435424805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5"/>
    </row>
    <row r="116" spans="2:16" ht="15.75">
      <c r="B116" s="32" t="s">
        <v>44</v>
      </c>
      <c r="C116" s="30">
        <v>17.465000152587891</v>
      </c>
      <c r="D116" s="4">
        <f>STDEV(C114:C116)</f>
        <v>0.42056231768380786</v>
      </c>
      <c r="E116" s="1">
        <f>AVERAGE(C114:C116)</f>
        <v>17.393666585286457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-0.25200017293294508</v>
      </c>
      <c r="L116" s="1">
        <f>K116-$K$7</f>
        <v>-10.692333539326986</v>
      </c>
      <c r="M116" s="27">
        <f>SQRT((D116*D116)+(H116*H116))</f>
        <v>0.43434313850354134</v>
      </c>
      <c r="N116" s="14"/>
      <c r="O116" s="36">
        <f>POWER(2,-L116)</f>
        <v>1654.6765760559445</v>
      </c>
      <c r="P116" s="26">
        <f>M116/SQRT((COUNT(C114:C116)+COUNT(G114:G116)/2))</f>
        <v>0.20475131906513463</v>
      </c>
    </row>
    <row r="117" spans="2:16">
      <c r="B117" s="32" t="s">
        <v>45</v>
      </c>
      <c r="C117" s="30">
        <v>25.086000442504883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5"/>
    </row>
    <row r="118" spans="2:16">
      <c r="B118" s="32" t="s">
        <v>45</v>
      </c>
      <c r="C118" s="30">
        <v>25.018999099731445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5"/>
    </row>
    <row r="119" spans="2:16" ht="15.75">
      <c r="B119" s="32" t="s">
        <v>45</v>
      </c>
      <c r="C119" s="30">
        <v>24.926000595092773</v>
      </c>
      <c r="D119" s="4">
        <f>STDEV(C117:C119)</f>
        <v>8.035115947138019E-2</v>
      </c>
      <c r="E119" s="1">
        <f>AVERAGE(C117:C119)</f>
        <v>25.010333379109699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6.1969998677571603</v>
      </c>
      <c r="L119" s="1">
        <f>K119-$K$7</f>
        <v>-4.2433334986368809</v>
      </c>
      <c r="M119" s="27">
        <f>SQRT((D119*D119)+(H119*H119))</f>
        <v>8.5805880126074818E-2</v>
      </c>
      <c r="N119" s="14"/>
      <c r="O119" s="36">
        <f>POWER(2,-L119)</f>
        <v>18.93959398753001</v>
      </c>
      <c r="P119" s="26">
        <f>M119/SQRT((COUNT(C117:C119)+COUNT(G117:G119)/2))</f>
        <v>4.0449279801885014E-2</v>
      </c>
    </row>
    <row r="120" spans="2:16">
      <c r="B120" s="32" t="s">
        <v>46</v>
      </c>
      <c r="C120" s="30">
        <v>18.971000671386719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5"/>
    </row>
    <row r="121" spans="2:16">
      <c r="B121" s="32" t="s">
        <v>46</v>
      </c>
      <c r="C121" s="30">
        <v>18.961000442504883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5"/>
    </row>
    <row r="122" spans="2:16" ht="15.75">
      <c r="B122" s="32" t="s">
        <v>46</v>
      </c>
      <c r="C122" s="30">
        <v>18.948999404907227</v>
      </c>
      <c r="D122" s="4">
        <f>STDEV(C120:C122)</f>
        <v>1.1015785702126829E-2</v>
      </c>
      <c r="E122" s="1">
        <f>AVERAGE(C120:C122)</f>
        <v>18.960333506266277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0.60900052388509351</v>
      </c>
      <c r="L122" s="1">
        <f>K122-$K$7</f>
        <v>-9.8313328425089477</v>
      </c>
      <c r="M122" s="27">
        <f>SQRT((D122*D122)+(H122*H122))</f>
        <v>3.1267454203062865E-2</v>
      </c>
      <c r="N122" s="14"/>
      <c r="O122" s="36">
        <f>POWER(2,-L122)</f>
        <v>911.0161646281565</v>
      </c>
      <c r="P122" s="26">
        <f>M122/SQRT((COUNT(C120:C122)+COUNT(G120:G122)/2))</f>
        <v>1.473961926495038E-2</v>
      </c>
    </row>
    <row r="123" spans="2:16">
      <c r="B123" s="32" t="s">
        <v>47</v>
      </c>
      <c r="C123" s="30">
        <v>31.621999740600586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5"/>
    </row>
    <row r="124" spans="2:16">
      <c r="B124" s="32" t="s">
        <v>47</v>
      </c>
      <c r="C124" s="30">
        <v>31.66200065612793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5"/>
    </row>
    <row r="125" spans="2:16" ht="15.75">
      <c r="B125" s="32" t="s">
        <v>47</v>
      </c>
      <c r="C125" s="30">
        <v>31.270999908447266</v>
      </c>
      <c r="D125" s="4">
        <f>STDEV(C123:C125)</f>
        <v>0.21512885290042766</v>
      </c>
      <c r="E125" s="1">
        <f>AVERAGE(C123:C125)</f>
        <v>31.518333435058594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11.657000859578449</v>
      </c>
      <c r="L125" s="1">
        <f>K125-$K$7</f>
        <v>1.2166674931844081</v>
      </c>
      <c r="M125" s="27">
        <f>SQRT((D125*D125)+(H125*H125))</f>
        <v>0.21721131251143119</v>
      </c>
      <c r="N125" s="14"/>
      <c r="O125" s="36">
        <f>POWER(2,-L125)</f>
        <v>0.4302754721179467</v>
      </c>
      <c r="P125" s="26">
        <f>M125/SQRT((COUNT(C123:C125)+COUNT(G123:G125)/2))</f>
        <v>0.10239439468484225</v>
      </c>
    </row>
    <row r="126" spans="2:16">
      <c r="B126" s="32" t="s">
        <v>48</v>
      </c>
      <c r="C126" s="30">
        <v>17.96299934387207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5"/>
    </row>
    <row r="127" spans="2:16">
      <c r="B127" s="32" t="s">
        <v>48</v>
      </c>
      <c r="C127" s="30">
        <v>17.986000061035156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5"/>
    </row>
    <row r="128" spans="2:16" ht="15.75">
      <c r="B128" s="32" t="s">
        <v>48</v>
      </c>
      <c r="C128" s="30">
        <v>17.934000015258789</v>
      </c>
      <c r="D128" s="4">
        <f>STDEV(C126:C128)</f>
        <v>2.6057624638422792E-2</v>
      </c>
      <c r="E128" s="1">
        <f>AVERAGE(C126:C128)</f>
        <v>17.960999806722004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0.82566642761230469</v>
      </c>
      <c r="L128" s="1">
        <f>K128-$K$7</f>
        <v>-9.6146669387817365</v>
      </c>
      <c r="M128" s="27">
        <f>SQRT((D128*D128)+(H128*H128))</f>
        <v>3.2176733816943158E-2</v>
      </c>
      <c r="N128" s="14"/>
      <c r="O128" s="36">
        <f>POWER(2,-L128)</f>
        <v>783.97668441333428</v>
      </c>
      <c r="P128" s="26">
        <f>M128/SQRT((COUNT(C126:C128)+COUNT(G126:G128)/2))</f>
        <v>1.5168257785596674E-2</v>
      </c>
    </row>
    <row r="129" spans="2:16">
      <c r="B129" s="32" t="s">
        <v>49</v>
      </c>
      <c r="C129" s="30">
        <v>25.982000350952148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5"/>
    </row>
    <row r="130" spans="2:16">
      <c r="B130" s="32" t="s">
        <v>49</v>
      </c>
      <c r="C130" s="30">
        <v>26.021999359130859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5"/>
    </row>
    <row r="131" spans="2:16" ht="15.75">
      <c r="B131" s="32" t="s">
        <v>49</v>
      </c>
      <c r="C131" s="30">
        <v>25.891000747680664</v>
      </c>
      <c r="D131" s="4">
        <f t="shared" ref="D131" si="0">STDEV(C129:C131)</f>
        <v>6.7133554268993506E-2</v>
      </c>
      <c r="E131" s="1">
        <f t="shared" ref="E131" si="1">AVERAGE(C129:C131)</f>
        <v>25.965000152587891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6.6476669311523437</v>
      </c>
      <c r="L131" s="1">
        <f t="shared" ref="L131" si="5">K131-$K$7</f>
        <v>-3.7926664352416974</v>
      </c>
      <c r="M131" s="27">
        <f t="shared" ref="M131" si="6">SQRT((D131*D131)+(H131*H131))</f>
        <v>0.16806966957002223</v>
      </c>
      <c r="N131" s="14"/>
      <c r="O131" s="36">
        <f t="shared" ref="O131" si="7">POWER(2,-L131)</f>
        <v>13.858185188281844</v>
      </c>
      <c r="P131" s="26">
        <f t="shared" ref="P131" si="8">M131/SQRT((COUNT(C129:C131)+COUNT(G129:G131)/2))</f>
        <v>7.9228802043163377E-2</v>
      </c>
    </row>
    <row r="132" spans="2:16">
      <c r="B132" s="32" t="s">
        <v>50</v>
      </c>
      <c r="C132" s="30">
        <v>16.431999206542969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5"/>
    </row>
    <row r="133" spans="2:16">
      <c r="B133" s="32" t="s">
        <v>50</v>
      </c>
      <c r="C133" s="30">
        <v>16.686000823974609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5"/>
    </row>
    <row r="134" spans="2:16" ht="15.75">
      <c r="B134" s="32" t="s">
        <v>50</v>
      </c>
      <c r="C134" s="30">
        <v>16.454000473022461</v>
      </c>
      <c r="D134" s="4">
        <f t="shared" ref="D134" si="9">STDEV(C132:C134)</f>
        <v>0.14072730144177853</v>
      </c>
      <c r="E134" s="1">
        <f t="shared" ref="E134" si="10">AVERAGE(C132:C134)</f>
        <v>16.52400016784668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-0.34599939982096473</v>
      </c>
      <c r="L134" s="1">
        <f t="shared" ref="L134" si="14">K134-$K$7</f>
        <v>-10.786332766215006</v>
      </c>
      <c r="M134" s="27">
        <f t="shared" ref="M134" si="15">SQRT((D134*D134)+(H134*H134))</f>
        <v>0.14090129471141702</v>
      </c>
      <c r="N134" s="14"/>
      <c r="O134" s="36">
        <f t="shared" ref="O134" si="16">POWER(2,-L134)</f>
        <v>1766.0772894792763</v>
      </c>
      <c r="P134" s="26">
        <f t="shared" ref="P134" si="17">M134/SQRT((COUNT(C132:C134)+COUNT(G132:G134)/2))</f>
        <v>6.6421507312271477E-2</v>
      </c>
    </row>
    <row r="135" spans="2:16">
      <c r="B135" s="32" t="s">
        <v>51</v>
      </c>
      <c r="C135" s="30">
        <v>28.920999526977539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5"/>
    </row>
    <row r="136" spans="2:16">
      <c r="B136" s="32" t="s">
        <v>51</v>
      </c>
      <c r="C136" s="30">
        <v>29.729999542236328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5"/>
    </row>
    <row r="137" spans="2:16" ht="15.75">
      <c r="B137" s="32" t="s">
        <v>51</v>
      </c>
      <c r="C137" s="30">
        <v>29.294000625610352</v>
      </c>
      <c r="D137" s="4">
        <f t="shared" ref="D137" si="18">STDEV(C135:C137)</f>
        <v>0.40490861099935799</v>
      </c>
      <c r="E137" s="1">
        <f t="shared" ref="E137" si="19">AVERAGE(C135:C137)</f>
        <v>29.314999898274738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10.492333094278969</v>
      </c>
      <c r="L137" s="1">
        <f t="shared" ref="L137" si="23">K137-$K$7</f>
        <v>5.1999727884927793E-2</v>
      </c>
      <c r="M137" s="27">
        <f t="shared" ref="M137" si="24">SQRT((D137*D137)+(H137*H137))</f>
        <v>0.41181709817322132</v>
      </c>
      <c r="N137" s="14"/>
      <c r="O137" s="36">
        <f t="shared" ref="O137" si="25">POWER(2,-L137)</f>
        <v>0.96459836652260889</v>
      </c>
      <c r="P137" s="26">
        <f t="shared" ref="P137" si="26">M137/SQRT((COUNT(C135:C137)+COUNT(G135:G137)/2))</f>
        <v>0.19413244181790065</v>
      </c>
    </row>
    <row r="138" spans="2:16">
      <c r="B138" s="32" t="s">
        <v>52</v>
      </c>
      <c r="C138" s="30">
        <v>16.266000747680664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5"/>
    </row>
    <row r="139" spans="2:16">
      <c r="B139" s="32" t="s">
        <v>52</v>
      </c>
      <c r="C139" s="30">
        <v>16.440000534057617</v>
      </c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5"/>
    </row>
    <row r="140" spans="2:16" ht="15.75">
      <c r="B140" s="32" t="s">
        <v>52</v>
      </c>
      <c r="C140" s="30">
        <v>15.965000152587891</v>
      </c>
      <c r="D140" s="4">
        <f t="shared" ref="D140" si="27">STDEV(C138:C140)</f>
        <v>0.24031321447290924</v>
      </c>
      <c r="E140" s="1">
        <f t="shared" ref="E140" si="28">AVERAGE(C138:C140)</f>
        <v>16.223667144775391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-0.44199943542480469</v>
      </c>
      <c r="L140" s="1">
        <f t="shared" ref="L140" si="32">K140-$K$7</f>
        <v>-10.882332801818846</v>
      </c>
      <c r="M140" s="27">
        <f t="shared" ref="M140" si="33">SQRT((D140*D140)+(H140*H140))</f>
        <v>0.24881872098076385</v>
      </c>
      <c r="N140" s="14"/>
      <c r="O140" s="36">
        <f t="shared" ref="O140" si="34">POWER(2,-L140)</f>
        <v>1887.5940345205172</v>
      </c>
      <c r="P140" s="26">
        <f t="shared" ref="P140" si="35">M140/SQRT((COUNT(C138:C140)+COUNT(G138:G140)/2))</f>
        <v>0.11729426992777442</v>
      </c>
    </row>
    <row r="141" spans="2:16">
      <c r="B141" s="31" t="s">
        <v>53</v>
      </c>
      <c r="C141" s="30">
        <v>31.701999664306641</v>
      </c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5"/>
    </row>
    <row r="142" spans="2:16">
      <c r="B142" s="31" t="s">
        <v>53</v>
      </c>
      <c r="C142" s="30"/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5"/>
    </row>
    <row r="143" spans="2:16" ht="15.75">
      <c r="B143" s="31" t="s">
        <v>53</v>
      </c>
      <c r="C143" s="30">
        <v>31.052000045776367</v>
      </c>
      <c r="D143" s="4">
        <f t="shared" ref="D143" si="36">STDEV(C141:C143)</f>
        <v>0.4596191380314254</v>
      </c>
      <c r="E143" s="1">
        <f t="shared" ref="E143" si="37">AVERAGE(C141:C143)</f>
        <v>31.376999855041504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11.676666577657063</v>
      </c>
      <c r="L143" s="1">
        <f t="shared" ref="L143" si="41">K143-$K$7</f>
        <v>1.2363332112630214</v>
      </c>
      <c r="M143" s="27">
        <f t="shared" ref="M143" si="42">SQRT((D143*D143)+(H143*H143))</f>
        <v>0.45981202167453694</v>
      </c>
      <c r="N143" s="14"/>
      <c r="O143" s="43">
        <f t="shared" ref="O143" si="43">POWER(2,-L143)</f>
        <v>0.42445007902350301</v>
      </c>
      <c r="P143" s="26">
        <f t="shared" ref="P143" si="44">M143/SQRT((COUNT(C141:C143)+COUNT(G141:G143)/2))</f>
        <v>0.24577986391799869</v>
      </c>
    </row>
    <row r="144" spans="2:16">
      <c r="B144" s="32" t="s">
        <v>54</v>
      </c>
      <c r="C144" s="30">
        <v>16.513999938964844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5"/>
    </row>
    <row r="145" spans="2:16">
      <c r="B145" s="32" t="s">
        <v>54</v>
      </c>
      <c r="C145" s="30">
        <v>16.643999099731445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5"/>
    </row>
    <row r="146" spans="2:16" ht="15.75">
      <c r="B146" s="32" t="s">
        <v>54</v>
      </c>
      <c r="C146" s="30">
        <v>16.597999572753906</v>
      </c>
      <c r="D146" s="4">
        <f t="shared" ref="D146" si="45">STDEV(C144:C146)</f>
        <v>6.5918733754619749E-2</v>
      </c>
      <c r="E146" s="1">
        <f t="shared" ref="E146" si="46">AVERAGE(C144:C146)</f>
        <v>16.585332870483398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-0.26966667175292969</v>
      </c>
      <c r="L146" s="1">
        <f t="shared" ref="L146" si="50">K146-$K$7</f>
        <v>-10.710000038146971</v>
      </c>
      <c r="M146" s="27">
        <f t="shared" ref="M146" si="51">SQRT((D146*D146)+(H146*H146))</f>
        <v>7.5394157308928095E-2</v>
      </c>
      <c r="N146" s="14"/>
      <c r="O146" s="36">
        <f t="shared" ref="O146" si="52">POWER(2,-L146)</f>
        <v>1675.0634602174675</v>
      </c>
      <c r="P146" s="26">
        <f t="shared" ref="P146" si="53">M146/SQRT((COUNT(C144:C146)+COUNT(G144:G146)/2))</f>
        <v>3.5541146596658912E-2</v>
      </c>
    </row>
    <row r="147" spans="2:16">
      <c r="B147" s="32" t="s">
        <v>55</v>
      </c>
      <c r="C147" s="30">
        <v>28.572000503540039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5"/>
    </row>
    <row r="148" spans="2:16">
      <c r="B148" s="32" t="s">
        <v>55</v>
      </c>
      <c r="C148" s="30">
        <v>28.288000106811523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5"/>
    </row>
    <row r="149" spans="2:16" ht="15.75">
      <c r="B149" s="32" t="s">
        <v>55</v>
      </c>
      <c r="C149" s="30">
        <v>28.141000747680664</v>
      </c>
      <c r="D149" s="4">
        <f t="shared" ref="D149" si="54">STDEV(C147:C149)</f>
        <v>0.21909884621528847</v>
      </c>
      <c r="E149" s="1">
        <f t="shared" ref="E149" si="55">AVERAGE(C147:C149)</f>
        <v>28.333667119344074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9.4476668039957659</v>
      </c>
      <c r="L149" s="1">
        <f t="shared" ref="L149" si="59">K149-$K$7</f>
        <v>-0.99266656239827533</v>
      </c>
      <c r="M149" s="27">
        <f t="shared" ref="M149" si="60">SQRT((D149*D149)+(H149*H149))</f>
        <v>0.25353356269009508</v>
      </c>
      <c r="N149" s="14"/>
      <c r="O149" s="36">
        <f t="shared" ref="O149" si="61">POWER(2,-L149)</f>
        <v>1.9898594915106267</v>
      </c>
      <c r="P149" s="26">
        <f t="shared" ref="P149" si="62">M149/SQRT((COUNT(C147:C149)+COUNT(G147:G149)/2))</f>
        <v>0.11951686762436728</v>
      </c>
    </row>
    <row r="150" spans="2:16">
      <c r="B150" s="32" t="s">
        <v>56</v>
      </c>
      <c r="C150" s="30">
        <v>18.472999572753906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5"/>
    </row>
    <row r="151" spans="2:16">
      <c r="B151" s="32" t="s">
        <v>56</v>
      </c>
      <c r="C151" s="30">
        <v>18.496000289916992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5"/>
    </row>
    <row r="152" spans="2:16" ht="15.75">
      <c r="B152" s="32" t="s">
        <v>56</v>
      </c>
      <c r="C152" s="30">
        <v>18.417999267578125</v>
      </c>
      <c r="D152" s="4">
        <f t="shared" ref="D152" si="63">STDEV(C150:C152)</f>
        <v>4.0079558475100086E-2</v>
      </c>
      <c r="E152" s="1">
        <f t="shared" ref="E152" si="64">AVERAGE(C150:C152)</f>
        <v>18.46233304341634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0.80566596984863281</v>
      </c>
      <c r="L152" s="1">
        <f t="shared" ref="L152" si="68">K152-$K$7</f>
        <v>-9.6346673965454084</v>
      </c>
      <c r="M152" s="27">
        <f t="shared" ref="M152" si="69">SQRT((D152*D152)+(H152*H152))</f>
        <v>9.3170210697947606E-2</v>
      </c>
      <c r="N152" s="14"/>
      <c r="O152" s="36">
        <f t="shared" ref="O152" si="70">POWER(2,-L152)</f>
        <v>794.92084332169088</v>
      </c>
      <c r="P152" s="26">
        <f t="shared" ref="P152" si="71">M152/SQRT((COUNT(C150:C152)+COUNT(G150:G152)/2))</f>
        <v>4.3920858526065448E-2</v>
      </c>
    </row>
    <row r="153" spans="2:16">
      <c r="B153" s="32" t="s">
        <v>57</v>
      </c>
      <c r="C153" s="30">
        <v>25.753999710083008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5"/>
    </row>
    <row r="154" spans="2:16">
      <c r="B154" s="32" t="s">
        <v>57</v>
      </c>
      <c r="C154" s="30">
        <v>25.691999435424805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5"/>
    </row>
    <row r="155" spans="2:16" ht="15.75">
      <c r="B155" s="32" t="s">
        <v>57</v>
      </c>
      <c r="C155" s="30">
        <v>25.697999954223633</v>
      </c>
      <c r="D155" s="4">
        <f t="shared" ref="D155" si="72">STDEV(C153:C155)</f>
        <v>3.4195547809272184E-2</v>
      </c>
      <c r="E155" s="1">
        <f t="shared" ref="E155" si="73">AVERAGE(C153:C155)</f>
        <v>25.714666366577148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7.7236665089925118</v>
      </c>
      <c r="L155" s="1">
        <f t="shared" ref="L155" si="77">K155-$K$7</f>
        <v>-2.7166668574015294</v>
      </c>
      <c r="M155" s="27">
        <f t="shared" ref="M155" si="78">SQRT((D155*D155)+(H155*H155))</f>
        <v>3.516143813597411E-2</v>
      </c>
      <c r="N155" s="14"/>
      <c r="O155" s="36">
        <f t="shared" ref="O155" si="79">POWER(2,-L155)</f>
        <v>6.573523385754255</v>
      </c>
      <c r="P155" s="26">
        <f t="shared" ref="P155" si="80">M155/SQRT((COUNT(C153:C155)+COUNT(G153:G155)/2))</f>
        <v>1.6575260894812382E-2</v>
      </c>
    </row>
    <row r="156" spans="2:16">
      <c r="B156" s="32" t="s">
        <v>58</v>
      </c>
      <c r="C156" s="30">
        <v>18.118999481201172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5"/>
    </row>
    <row r="157" spans="2:16">
      <c r="B157" s="32" t="s">
        <v>58</v>
      </c>
      <c r="C157" s="30">
        <v>18.086000442504883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5"/>
    </row>
    <row r="158" spans="2:16" ht="15.75">
      <c r="B158" s="32" t="s">
        <v>58</v>
      </c>
      <c r="C158" s="30">
        <v>18.143999099731445</v>
      </c>
      <c r="D158" s="4">
        <f t="shared" ref="D158" si="81">STDEV(C156:C158)</f>
        <v>2.9091126143043072E-2</v>
      </c>
      <c r="E158" s="1">
        <f t="shared" ref="E158" si="82">AVERAGE(C156:C158)</f>
        <v>18.1163330078125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-2.2333145141601563E-2</v>
      </c>
      <c r="L158" s="1">
        <f t="shared" ref="L158" si="86">K158-$K$7</f>
        <v>-10.462666511535643</v>
      </c>
      <c r="M158" s="27">
        <f t="shared" ref="M158" si="87">SQRT((D158*D158)+(H158*H158))</f>
        <v>3.0010427409063224E-2</v>
      </c>
      <c r="N158" s="14"/>
      <c r="O158" s="36">
        <f t="shared" ref="O158" si="88">POWER(2,-L158)</f>
        <v>1411.1606398628214</v>
      </c>
      <c r="P158" s="26">
        <f t="shared" ref="P158" si="89">M158/SQRT((COUNT(C156:C158)+COUNT(G156:G158)/2))</f>
        <v>1.4147051151503493E-2</v>
      </c>
    </row>
    <row r="159" spans="2:16">
      <c r="B159" s="32" t="s">
        <v>59</v>
      </c>
      <c r="C159" s="30">
        <v>34.382999420166016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5"/>
    </row>
    <row r="160" spans="2:16">
      <c r="B160" s="32" t="s">
        <v>59</v>
      </c>
      <c r="C160" s="30">
        <v>34.123001098632812</v>
      </c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5"/>
    </row>
    <row r="161" spans="2:16" ht="15.75">
      <c r="B161" s="32" t="s">
        <v>59</v>
      </c>
      <c r="C161" s="30"/>
      <c r="D161" s="4">
        <f t="shared" ref="D161" si="90">STDEV(C159:C161)</f>
        <v>0.18384657625324829</v>
      </c>
      <c r="E161" s="1">
        <f t="shared" ref="E161" si="91">AVERAGE(C159:C161)</f>
        <v>34.253000259399414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11.194667180379231</v>
      </c>
      <c r="L161" s="1">
        <f t="shared" ref="L161" si="95">K161-$K$7</f>
        <v>0.75433381398518939</v>
      </c>
      <c r="M161" s="27">
        <f t="shared" ref="M161" si="96">SQRT((D161*D161)+(H161*H161))</f>
        <v>0.20536318912150983</v>
      </c>
      <c r="N161" s="14"/>
      <c r="O161" s="36">
        <f t="shared" ref="O161" si="97">POWER(2,-L161)</f>
        <v>0.59282006581066071</v>
      </c>
      <c r="P161" s="26">
        <f t="shared" ref="P161" si="98">M161/SQRT((COUNT(C159:C161)+COUNT(G159:G161)/2))</f>
        <v>0.10977124193542159</v>
      </c>
    </row>
    <row r="162" spans="2:16">
      <c r="B162" s="32" t="s">
        <v>60</v>
      </c>
      <c r="C162" s="30">
        <v>16.715000152587891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5"/>
    </row>
    <row r="163" spans="2:16">
      <c r="B163" s="32" t="s">
        <v>60</v>
      </c>
      <c r="C163" s="30">
        <v>16.125999450683594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5"/>
    </row>
    <row r="164" spans="2:16" ht="15.75">
      <c r="B164" s="32" t="s">
        <v>60</v>
      </c>
      <c r="C164" s="30">
        <v>16.593000411987305</v>
      </c>
      <c r="D164" s="4">
        <f t="shared" ref="D164" si="99">STDEV(C162:C164)</f>
        <v>0.3108846681672699</v>
      </c>
      <c r="E164" s="1">
        <f t="shared" ref="E164" si="100">AVERAGE(C162:C164)</f>
        <v>16.478000005086262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-0.18733278910319129</v>
      </c>
      <c r="L164" s="1">
        <f t="shared" ref="L164" si="104">K164-$K$7</f>
        <v>-10.627666155497232</v>
      </c>
      <c r="M164" s="27">
        <f t="shared" ref="M164" si="105">SQRT((D164*D164)+(H164*H164))</f>
        <v>0.31133518473634469</v>
      </c>
      <c r="N164" s="14"/>
      <c r="O164" s="36">
        <f t="shared" ref="O164" si="106">POWER(2,-L164)</f>
        <v>1582.1450496102907</v>
      </c>
      <c r="P164" s="26">
        <f t="shared" ref="P164" si="107">M164/SQRT((COUNT(C162:C164)+COUNT(G162:G164)/2))</f>
        <v>0.14676481356602392</v>
      </c>
    </row>
    <row r="165" spans="2:16">
      <c r="B165" s="32" t="s">
        <v>61</v>
      </c>
      <c r="C165" s="30">
        <v>24.666000366210937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5"/>
    </row>
    <row r="166" spans="2:16">
      <c r="B166" s="32" t="s">
        <v>61</v>
      </c>
      <c r="C166" s="30">
        <v>24.444999694824219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5"/>
    </row>
    <row r="167" spans="2:16" ht="15.75">
      <c r="B167" s="32" t="s">
        <v>61</v>
      </c>
      <c r="C167" s="30">
        <v>24.468000411987305</v>
      </c>
      <c r="D167" s="4">
        <f t="shared" ref="D167" si="108">STDEV(C165:C167)</f>
        <v>0.12150055666261877</v>
      </c>
      <c r="E167" s="1">
        <f t="shared" ref="E167" si="109">AVERAGE(C165:C167)</f>
        <v>24.526333491007488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6.6169999440511091</v>
      </c>
      <c r="L167" s="1">
        <f t="shared" ref="L167" si="113">K167-$K$7</f>
        <v>-3.8233334223429321</v>
      </c>
      <c r="M167" s="27">
        <f t="shared" ref="M167" si="114">SQRT((D167*D167)+(H167*H167))</f>
        <v>0.12848641512185394</v>
      </c>
      <c r="N167" s="14"/>
      <c r="O167" s="36">
        <f t="shared" ref="O167" si="115">POWER(2,-L167)</f>
        <v>14.155918172248487</v>
      </c>
      <c r="P167" s="26">
        <f t="shared" ref="P167" si="116">M167/SQRT((COUNT(C165:C167)+COUNT(G165:G167)/2))</f>
        <v>6.0569076948675124E-2</v>
      </c>
    </row>
    <row r="168" spans="2:16">
      <c r="B168" s="32" t="s">
        <v>62</v>
      </c>
      <c r="C168" s="30">
        <v>17.333000183105469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5"/>
    </row>
    <row r="169" spans="2:16">
      <c r="B169" s="32" t="s">
        <v>62</v>
      </c>
      <c r="C169" s="30">
        <v>17.472999572753906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5"/>
    </row>
    <row r="170" spans="2:16" ht="15.75">
      <c r="B170" s="32" t="s">
        <v>62</v>
      </c>
      <c r="C170" s="30">
        <v>17.511999130249023</v>
      </c>
      <c r="D170" s="4">
        <f t="shared" ref="D170" si="117">STDEV(C168:C170)</f>
        <v>9.4128828089708225E-2</v>
      </c>
      <c r="E170" s="1">
        <f t="shared" ref="E170" si="118">AVERAGE(C168:C170)</f>
        <v>17.439332962036133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0.57399940490722656</v>
      </c>
      <c r="L170" s="1">
        <f t="shared" ref="L170" si="122">K170-$K$7</f>
        <v>-9.8663339614868146</v>
      </c>
      <c r="M170" s="27">
        <f t="shared" ref="M170" si="123">SQRT((D170*D170)+(H170*H170))</f>
        <v>9.5512229286410039E-2</v>
      </c>
      <c r="N170" s="14"/>
      <c r="O170" s="36">
        <f t="shared" ref="O170" si="124">POWER(2,-L170)</f>
        <v>933.38855131409582</v>
      </c>
      <c r="P170" s="26">
        <f t="shared" ref="P170" si="125">M170/SQRT((COUNT(C168:C170)+COUNT(G168:G170)/2))</f>
        <v>4.5024896676443271E-2</v>
      </c>
    </row>
    <row r="171" spans="2:16">
      <c r="B171" s="32" t="s">
        <v>63</v>
      </c>
      <c r="C171" s="30">
        <v>30.569000244140625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5"/>
    </row>
    <row r="172" spans="2:16">
      <c r="B172" s="32" t="s">
        <v>63</v>
      </c>
      <c r="C172" s="30">
        <v>30.054000854492187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5"/>
    </row>
    <row r="173" spans="2:16" ht="15.75">
      <c r="B173" s="32" t="s">
        <v>63</v>
      </c>
      <c r="C173" s="30">
        <v>29.811000823974609</v>
      </c>
      <c r="D173" s="4">
        <f t="shared" ref="D173" si="126">STDEV(C171:C173)</f>
        <v>0.38704790985556475</v>
      </c>
      <c r="E173" s="1">
        <f t="shared" ref="E173" si="127">AVERAGE(C171:C173)</f>
        <v>30.144667307535808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12.373999913533531</v>
      </c>
      <c r="L173" s="1">
        <f t="shared" ref="L173" si="131">K173-$K$7</f>
        <v>1.9336665471394898</v>
      </c>
      <c r="M173" s="27">
        <f t="shared" ref="M173" si="132">SQRT((D173*D173)+(H173*H173))</f>
        <v>0.38837150487858613</v>
      </c>
      <c r="N173" s="14"/>
      <c r="O173" s="36">
        <f t="shared" ref="O173" si="133">POWER(2,-L173)</f>
        <v>0.26176306529951415</v>
      </c>
      <c r="P173" s="26">
        <f t="shared" ref="P173" si="134">M173/SQRT((COUNT(C171:C173)+COUNT(G171:G173)/2))</f>
        <v>0.18308008314618174</v>
      </c>
    </row>
    <row r="174" spans="2:16">
      <c r="B174" s="32" t="s">
        <v>64</v>
      </c>
      <c r="C174" s="30">
        <v>16.660999298095703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5"/>
    </row>
    <row r="175" spans="2:16">
      <c r="B175" s="32" t="s">
        <v>64</v>
      </c>
      <c r="C175" s="30">
        <v>16.61400032043457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5"/>
    </row>
    <row r="176" spans="2:16" ht="15.75">
      <c r="B176" s="32" t="s">
        <v>64</v>
      </c>
      <c r="C176" s="30">
        <v>16.489999771118164</v>
      </c>
      <c r="D176" s="4">
        <f t="shared" ref="D176" si="135">STDEV(C174:C176)</f>
        <v>8.8342023181217172E-2</v>
      </c>
      <c r="E176" s="1">
        <f t="shared" ref="E176" si="136">AVERAGE(C174:C176)</f>
        <v>16.588333129882812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-0.13733355204264441</v>
      </c>
      <c r="L176" s="1">
        <f t="shared" ref="L176" si="140">K176-$K$7</f>
        <v>-10.577666918436686</v>
      </c>
      <c r="M176" s="27">
        <f t="shared" ref="M176" si="141">SQRT((D176*D176)+(H176*H176))</f>
        <v>0.10537849560203012</v>
      </c>
      <c r="N176" s="14"/>
      <c r="O176" s="36">
        <f t="shared" ref="O176" si="142">POWER(2,-L176)</f>
        <v>1528.2521892315497</v>
      </c>
      <c r="P176" s="26">
        <f t="shared" ref="P176" si="143">M176/SQRT((COUNT(C174:C176)+COUNT(G174:G176)/2))</f>
        <v>4.9675899220954854E-2</v>
      </c>
    </row>
    <row r="177" spans="2:16">
      <c r="B177" s="32" t="s">
        <v>65</v>
      </c>
      <c r="C177" s="30">
        <v>19.982000350952148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5"/>
    </row>
    <row r="178" spans="2:16">
      <c r="B178" s="32" t="s">
        <v>65</v>
      </c>
      <c r="C178" s="30">
        <v>20.068000793457031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5"/>
    </row>
    <row r="179" spans="2:16" ht="15.75">
      <c r="B179" s="32" t="s">
        <v>65</v>
      </c>
      <c r="C179" s="30">
        <v>20.099000930786133</v>
      </c>
      <c r="D179" s="4">
        <f t="shared" ref="D179" si="144">STDEV(C177:C179)</f>
        <v>6.0616582311756026E-2</v>
      </c>
      <c r="E179" s="1">
        <f t="shared" ref="E179" si="145">AVERAGE(C177:C179)</f>
        <v>20.049667358398438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2.0533339182535819</v>
      </c>
      <c r="L179" s="1">
        <f t="shared" ref="L179" si="149">K179-$K$7</f>
        <v>-8.3869994481404593</v>
      </c>
      <c r="M179" s="27">
        <f t="shared" ref="M179" si="150">SQRT((D179*D179)+(H179*H179))</f>
        <v>6.748854159907991E-2</v>
      </c>
      <c r="N179" s="14"/>
      <c r="O179" s="36">
        <f t="shared" ref="O179" si="151">POWER(2,-L179)</f>
        <v>334.76373717159964</v>
      </c>
      <c r="P179" s="26">
        <f t="shared" ref="P179" si="152">M179/SQRT((COUNT(C177:C179)+COUNT(G177:G179)/2))</f>
        <v>3.1814403611399873E-2</v>
      </c>
    </row>
    <row r="180" spans="2:16">
      <c r="B180" s="32" t="s">
        <v>66</v>
      </c>
      <c r="C180" s="30">
        <v>16.056999206542969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5"/>
    </row>
    <row r="181" spans="2:16">
      <c r="B181" s="32" t="s">
        <v>66</v>
      </c>
      <c r="C181" s="30">
        <v>16.097000122070312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5"/>
    </row>
    <row r="182" spans="2:16" ht="15.75">
      <c r="B182" s="32" t="s">
        <v>66</v>
      </c>
      <c r="C182" s="30">
        <v>16.347000122070313</v>
      </c>
      <c r="D182" s="4">
        <f t="shared" ref="D182" si="153">STDEV(C180:C182)</f>
        <v>0.15716265685043382</v>
      </c>
      <c r="E182" s="1">
        <f t="shared" ref="E182" si="154">AVERAGE(C180:C182)</f>
        <v>16.166999816894531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-0.44550037384033203</v>
      </c>
      <c r="L182" s="1">
        <f t="shared" ref="L182" si="158">K182-$K$7</f>
        <v>-10.885833740234373</v>
      </c>
      <c r="M182" s="27">
        <f t="shared" ref="M182" si="159">SQRT((D182*D182)+(H182*H182))</f>
        <v>0.15752022144500802</v>
      </c>
      <c r="N182" s="14"/>
      <c r="O182" s="36">
        <f t="shared" ref="O182" si="160">POWER(2,-L182)</f>
        <v>1892.1801562572045</v>
      </c>
      <c r="P182" s="26">
        <f t="shared" ref="P182" si="161">M182/SQRT((COUNT(C180:C182)+COUNT(G180:G182)/2))</f>
        <v>7.8760110722504009E-2</v>
      </c>
    </row>
    <row r="183" spans="2:16">
      <c r="B183" s="32" t="s">
        <v>67</v>
      </c>
      <c r="C183" s="30">
        <v>26.089000701904297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5"/>
    </row>
    <row r="184" spans="2:16">
      <c r="B184" s="32" t="s">
        <v>67</v>
      </c>
      <c r="C184" s="30">
        <v>25.708000183105469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5"/>
    </row>
    <row r="185" spans="2:16" ht="15.75">
      <c r="B185" s="32" t="s">
        <v>67</v>
      </c>
      <c r="C185" s="30">
        <v>25.974000930786133</v>
      </c>
      <c r="D185" s="4">
        <f t="shared" ref="D185" si="162">STDEV(C183:C185)</f>
        <v>0.19542378755289147</v>
      </c>
      <c r="E185" s="1">
        <f t="shared" ref="E185" si="163">AVERAGE(C183:C185)</f>
        <v>25.923667271931965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7.2313334147135393</v>
      </c>
      <c r="L185" s="1">
        <f t="shared" ref="L185" si="167">K185-$K$7</f>
        <v>-3.2089999516805019</v>
      </c>
      <c r="M185" s="27">
        <f t="shared" ref="M185" si="168">SQRT((D185*D185)+(H185*H185))</f>
        <v>0.20364378634694133</v>
      </c>
      <c r="N185" s="14"/>
      <c r="O185" s="36">
        <f t="shared" ref="O185" si="169">POWER(2,-L185)</f>
        <v>9.2470933427298885</v>
      </c>
      <c r="P185" s="26">
        <f t="shared" ref="P185" si="170">M185/SQRT((COUNT(C183:C185)+COUNT(G183:G185)/2))</f>
        <v>9.5998601514951126E-2</v>
      </c>
    </row>
    <row r="186" spans="2:16">
      <c r="B186" s="32" t="s">
        <v>68</v>
      </c>
      <c r="C186" s="30">
        <v>17.278999328613281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5"/>
    </row>
    <row r="187" spans="2:16">
      <c r="B187" s="32" t="s">
        <v>68</v>
      </c>
      <c r="C187" s="30">
        <v>17.540000915527344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5"/>
    </row>
    <row r="188" spans="2:16" ht="15.75">
      <c r="B188" s="32" t="s">
        <v>68</v>
      </c>
      <c r="C188" s="30">
        <v>17.083999633789063</v>
      </c>
      <c r="D188" s="4">
        <f t="shared" ref="D188" si="171">STDEV(C186:C188)</f>
        <v>0.22879535189773087</v>
      </c>
      <c r="E188" s="1">
        <f t="shared" ref="E188" si="172">AVERAGE(C186:C188)</f>
        <v>17.300999959309895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0.14100011189778527</v>
      </c>
      <c r="L188" s="1">
        <f t="shared" ref="L188" si="176">K188-$K$7</f>
        <v>-10.299333254496256</v>
      </c>
      <c r="M188" s="27">
        <f t="shared" ref="M188" si="177">SQRT((D188*D188)+(H188*H188))</f>
        <v>0.2298767606220628</v>
      </c>
      <c r="N188" s="14"/>
      <c r="O188" s="36">
        <f t="shared" ref="O188" si="178">POWER(2,-L188)</f>
        <v>1260.1093816378407</v>
      </c>
      <c r="P188" s="26">
        <f t="shared" ref="P188" si="179">M188/SQRT((COUNT(C186:C188)+COUNT(G186:G188)/2))</f>
        <v>0.10836494418203822</v>
      </c>
    </row>
    <row r="189" spans="2:16">
      <c r="B189" s="32" t="s">
        <v>69</v>
      </c>
      <c r="C189" s="30">
        <v>23.420000076293945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5"/>
    </row>
    <row r="190" spans="2:16">
      <c r="B190" s="32" t="s">
        <v>69</v>
      </c>
      <c r="C190" s="30"/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5"/>
    </row>
    <row r="191" spans="2:16" ht="15.75">
      <c r="B191" s="32" t="s">
        <v>69</v>
      </c>
      <c r="C191" s="30">
        <v>23.517000198364258</v>
      </c>
      <c r="D191" s="4">
        <f t="shared" ref="D191" si="180">STDEV(C189:C191)</f>
        <v>6.8589444091840854E-2</v>
      </c>
      <c r="E191" s="1">
        <f t="shared" ref="E191" si="181">AVERAGE(C189:C191)</f>
        <v>23.468500137329102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5.3721669514973946</v>
      </c>
      <c r="L191" s="1">
        <f t="shared" ref="L191" si="185">K191-$K$7</f>
        <v>-5.0681664148966465</v>
      </c>
      <c r="M191" s="27">
        <f t="shared" ref="M191" si="186">SQRT((D191*D191)+(H191*H191))</f>
        <v>6.8752076164302928E-2</v>
      </c>
      <c r="N191" s="14"/>
      <c r="O191" s="36">
        <f t="shared" ref="O191" si="187">POWER(2,-L191)</f>
        <v>33.548268786715134</v>
      </c>
      <c r="P191" s="26">
        <f t="shared" ref="P191" si="188">M191/SQRT((COUNT(C189:C191)+COUNT(G189:G191)/2))</f>
        <v>3.6749530519458382E-2</v>
      </c>
    </row>
    <row r="192" spans="2:16">
      <c r="B192" s="32" t="s">
        <v>70</v>
      </c>
      <c r="C192" s="30">
        <v>16.892000198364258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5"/>
    </row>
    <row r="193" spans="2:16">
      <c r="B193" s="32" t="s">
        <v>70</v>
      </c>
      <c r="C193" s="30">
        <v>16.943000793457031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5"/>
    </row>
    <row r="194" spans="2:16" ht="15.75">
      <c r="B194" s="32" t="s">
        <v>70</v>
      </c>
      <c r="C194" s="30">
        <v>16.676000595092773</v>
      </c>
      <c r="D194" s="4">
        <f t="shared" ref="D194" si="189">STDEV(C192:C194)</f>
        <v>0.1417427218823451</v>
      </c>
      <c r="E194" s="1">
        <f t="shared" ref="E194" si="190">AVERAGE(C192:C194)</f>
        <v>16.837000528971355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-5.9332529703773673E-2</v>
      </c>
      <c r="L194" s="1">
        <f t="shared" ref="L194" si="194">K194-$K$7</f>
        <v>-10.499665896097815</v>
      </c>
      <c r="M194" s="27">
        <f t="shared" ref="M194" si="195">SQRT((D194*D194)+(H194*H194))</f>
        <v>0.14300112004232798</v>
      </c>
      <c r="N194" s="14"/>
      <c r="O194" s="36">
        <f t="shared" ref="O194" si="196">POWER(2,-L194)</f>
        <v>1447.819358435293</v>
      </c>
      <c r="P194" s="26">
        <f t="shared" ref="P194" si="197">M194/SQRT((COUNT(C192:C194)+COUNT(G192:G194)/2))</f>
        <v>6.7411374466134419E-2</v>
      </c>
    </row>
    <row r="195" spans="2:16">
      <c r="B195" s="32" t="s">
        <v>71</v>
      </c>
      <c r="C195" s="30">
        <v>27.430999755859375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5"/>
    </row>
    <row r="196" spans="2:16">
      <c r="B196" s="32" t="s">
        <v>71</v>
      </c>
      <c r="C196" s="30">
        <v>27.506000518798828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5"/>
    </row>
    <row r="197" spans="2:16" ht="15.75">
      <c r="B197" s="32" t="s">
        <v>71</v>
      </c>
      <c r="C197" s="30">
        <v>27.656999588012695</v>
      </c>
      <c r="D197" s="4">
        <f t="shared" ref="D197" si="198">STDEV(C195:C197)</f>
        <v>0.11510991665815422</v>
      </c>
      <c r="E197" s="1">
        <f t="shared" ref="E197" si="199">AVERAGE(C195:C197)</f>
        <v>27.531333287556965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9.72966702779134</v>
      </c>
      <c r="L197" s="1">
        <f t="shared" ref="L197" si="203">K197-$K$7</f>
        <v>-0.71066633860270123</v>
      </c>
      <c r="M197" s="27">
        <f t="shared" ref="M197" si="204">SQRT((D197*D197)+(H197*H197))</f>
        <v>0.16963630660158335</v>
      </c>
      <c r="N197" s="14"/>
      <c r="O197" s="36">
        <f t="shared" ref="O197" si="205">POWER(2,-L197)</f>
        <v>1.6365598216525314</v>
      </c>
      <c r="P197" s="26">
        <f t="shared" ref="P197" si="206">M197/SQRT((COUNT(C195:C197)+COUNT(G195:G197)/2))</f>
        <v>7.9967321822279933E-2</v>
      </c>
    </row>
    <row r="198" spans="2:16">
      <c r="B198" s="32" t="s">
        <v>72</v>
      </c>
      <c r="C198" s="30">
        <v>18.062999725341797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5"/>
    </row>
    <row r="199" spans="2:16">
      <c r="B199" s="32" t="s">
        <v>72</v>
      </c>
      <c r="C199" s="30">
        <v>18.125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5"/>
    </row>
    <row r="200" spans="2:16" ht="15.75">
      <c r="B200" s="32" t="s">
        <v>72</v>
      </c>
      <c r="C200" s="30">
        <v>17.978000640869141</v>
      </c>
      <c r="D200" s="4">
        <f t="shared" ref="D200" si="207">STDEV(C198:C200)</f>
        <v>7.3798927277395385E-2</v>
      </c>
      <c r="E200" s="1">
        <f t="shared" ref="E200" si="208">AVERAGE(C198:C200)</f>
        <v>18.055333455403645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-0.17016665140787879</v>
      </c>
      <c r="L200" s="1">
        <f t="shared" ref="L200" si="212">K200-$K$7</f>
        <v>-10.61050001780192</v>
      </c>
      <c r="M200" s="27">
        <f t="shared" ref="M200" si="213">SQRT((D200*D200)+(H200*H200))</f>
        <v>7.3883604462972027E-2</v>
      </c>
      <c r="N200" s="14"/>
      <c r="O200" s="36">
        <f t="shared" ref="O200" si="214">POWER(2,-L200)</f>
        <v>1563.4311993410058</v>
      </c>
      <c r="P200" s="26">
        <f t="shared" ref="P200" si="215">M200/SQRT((COUNT(C198:C200)+COUNT(G198:G200)/2))</f>
        <v>3.6941802231486014E-2</v>
      </c>
    </row>
    <row r="201" spans="2:16">
      <c r="B201" s="32" t="s">
        <v>73</v>
      </c>
      <c r="C201" s="30">
        <v>26.431999206542969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5"/>
    </row>
    <row r="202" spans="2:16">
      <c r="B202" s="32" t="s">
        <v>73</v>
      </c>
      <c r="C202" s="30">
        <v>26.323999404907227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5"/>
    </row>
    <row r="203" spans="2:16" ht="15.75">
      <c r="B203" s="32" t="s">
        <v>73</v>
      </c>
      <c r="C203" s="30">
        <v>26.458999633789063</v>
      </c>
      <c r="D203" s="4">
        <f t="shared" ref="D203" si="216">STDEV(C201:C203)</f>
        <v>7.1435334420928503E-2</v>
      </c>
      <c r="E203" s="1">
        <f t="shared" ref="E203" si="217">AVERAGE(C201:C203)</f>
        <v>26.404999415079754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7.4679991404215507</v>
      </c>
      <c r="L203" s="1">
        <f t="shared" ref="L203" si="221">K203-$K$7</f>
        <v>-2.9723342259724905</v>
      </c>
      <c r="M203" s="27">
        <f t="shared" ref="M203" si="222">SQRT((D203*D203)+(H203*H203))</f>
        <v>7.3959374598313019E-2</v>
      </c>
      <c r="N203" s="14"/>
      <c r="O203" s="36">
        <f t="shared" ref="O203" si="223">POWER(2,-L203)</f>
        <v>7.8480499617167645</v>
      </c>
      <c r="P203" s="26">
        <f t="shared" ref="P203" si="224">M203/SQRT((COUNT(C201:C203)+COUNT(G201:G203)/2))</f>
        <v>3.4864783540522151E-2</v>
      </c>
    </row>
    <row r="204" spans="2:16">
      <c r="B204" s="32" t="s">
        <v>74</v>
      </c>
      <c r="C204" s="30">
        <v>18.058000564575195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5"/>
    </row>
    <row r="205" spans="2:16">
      <c r="B205" s="32" t="s">
        <v>74</v>
      </c>
      <c r="C205" s="30">
        <v>18.08799934387207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5"/>
    </row>
    <row r="206" spans="2:16" ht="15.75">
      <c r="B206" s="32" t="s">
        <v>74</v>
      </c>
      <c r="C206" s="30">
        <v>17.989999771118164</v>
      </c>
      <c r="D206" s="4">
        <f t="shared" ref="D206" si="225">STDEV(C204:C206)</f>
        <v>5.0212798717120921E-2</v>
      </c>
      <c r="E206" s="1">
        <f t="shared" ref="E206" si="226">AVERAGE(C204:C206)</f>
        <v>18.045333226521809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-0.12266667683919508</v>
      </c>
      <c r="L206" s="1">
        <f t="shared" ref="L206" si="230">K206-$K$7</f>
        <v>-10.563000043233236</v>
      </c>
      <c r="M206" s="27">
        <f t="shared" ref="M206" si="231">SQRT((D206*D206)+(H206*H206))</f>
        <v>5.6571465239497749E-2</v>
      </c>
      <c r="N206" s="14"/>
      <c r="O206" s="36">
        <f t="shared" ref="O206" si="232">POWER(2,-L206)</f>
        <v>1512.7942224424396</v>
      </c>
      <c r="P206" s="26">
        <f t="shared" ref="P206" si="233">M206/SQRT((COUNT(C204:C206)+COUNT(G204:G206)/2))</f>
        <v>2.6668044461671946E-2</v>
      </c>
    </row>
    <row r="207" spans="2:16">
      <c r="B207" s="32" t="s">
        <v>75</v>
      </c>
      <c r="C207" s="30">
        <v>29.408000946044922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5"/>
    </row>
    <row r="208" spans="2:16">
      <c r="B208" s="32" t="s">
        <v>75</v>
      </c>
      <c r="C208" s="30">
        <v>29.120000839233398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5"/>
    </row>
    <row r="209" spans="2:16" ht="15.75">
      <c r="B209" s="32" t="s">
        <v>75</v>
      </c>
      <c r="C209" s="30">
        <v>29.482999801635742</v>
      </c>
      <c r="D209" s="4">
        <f t="shared" ref="D209" si="234">STDEV(C207:C209)</f>
        <v>0.19163208524327072</v>
      </c>
      <c r="E209" s="1">
        <f t="shared" ref="E209" si="235">AVERAGE(C207:C209)</f>
        <v>29.337000528971355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9.7986672719319685</v>
      </c>
      <c r="L209" s="1">
        <f t="shared" ref="L209" si="239">K209-$K$7</f>
        <v>-0.64166609446207268</v>
      </c>
      <c r="M209" s="27">
        <f t="shared" ref="M209" si="240">SQRT((D209*D209)+(H209*H209))</f>
        <v>0.19984778400216277</v>
      </c>
      <c r="N209" s="14"/>
      <c r="O209" s="36">
        <f t="shared" ref="O209" si="241">POWER(2,-L209)</f>
        <v>1.5601298332448079</v>
      </c>
      <c r="P209" s="26">
        <f t="shared" ref="P209" si="242">M209/SQRT((COUNT(C207:C209)+COUNT(G207:G209)/2))</f>
        <v>9.4209148848689153E-2</v>
      </c>
    </row>
    <row r="210" spans="2:16">
      <c r="B210" s="32" t="s">
        <v>76</v>
      </c>
      <c r="C210" s="30">
        <v>17.680999755859375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5"/>
    </row>
    <row r="211" spans="2:16">
      <c r="B211" s="32" t="s">
        <v>76</v>
      </c>
      <c r="C211" s="30">
        <v>17.559000015258789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5"/>
    </row>
    <row r="212" spans="2:16" ht="15.75">
      <c r="B212" s="32" t="s">
        <v>76</v>
      </c>
      <c r="C212" s="30">
        <v>17.49799919128418</v>
      </c>
      <c r="D212" s="4">
        <f t="shared" ref="D212" si="243">STDEV(C210:C212)</f>
        <v>9.3179257229485501E-2</v>
      </c>
      <c r="E212" s="1">
        <f t="shared" ref="E212" si="244">AVERAGE(C210:C212)</f>
        <v>17.579332987467449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-0.19200007120767992</v>
      </c>
      <c r="L212" s="1">
        <f t="shared" ref="L212" si="248">K212-$K$7</f>
        <v>-10.632333437601721</v>
      </c>
      <c r="M212" s="27">
        <f t="shared" ref="M212" si="249">SQRT((D212*D212)+(H212*H212))</f>
        <v>0.25071273655702681</v>
      </c>
      <c r="N212" s="14"/>
      <c r="O212" s="36">
        <f t="shared" ref="O212" si="250">POWER(2,-L212)</f>
        <v>1587.2717565789928</v>
      </c>
      <c r="P212" s="26">
        <f t="shared" ref="P212" si="251">M212/SQRT((COUNT(C210:C212)+COUNT(G210:G212)/2))</f>
        <v>0.1181871174328734</v>
      </c>
    </row>
    <row r="213" spans="2:16">
      <c r="B213" s="32" t="s">
        <v>77</v>
      </c>
      <c r="C213" s="30">
        <v>25.542999267578125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5"/>
    </row>
    <row r="214" spans="2:16">
      <c r="B214" s="32" t="s">
        <v>77</v>
      </c>
      <c r="C214" s="30">
        <v>25.708999633789063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5"/>
    </row>
    <row r="215" spans="2:16" ht="15.75">
      <c r="B215" s="32" t="s">
        <v>77</v>
      </c>
      <c r="C215" s="30">
        <v>25.816999435424805</v>
      </c>
      <c r="D215" s="4">
        <f t="shared" ref="D215" si="252">STDEV(C213:C215)</f>
        <v>0.13801942539339263</v>
      </c>
      <c r="E215" s="1">
        <f t="shared" ref="E215" si="253">AVERAGE(C213:C215)</f>
        <v>25.689666112263996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7.2779998779296875</v>
      </c>
      <c r="L215" s="1">
        <f t="shared" ref="L215" si="257">K215-$K$7</f>
        <v>-3.1623334884643537</v>
      </c>
      <c r="M215" s="27">
        <f t="shared" ref="M215" si="258">SQRT((D215*D215)+(H215*H215))</f>
        <v>0.13899530350727146</v>
      </c>
      <c r="N215" s="14"/>
      <c r="O215" s="36">
        <f t="shared" ref="O215" si="259">POWER(2,-L215)</f>
        <v>8.9527660599787851</v>
      </c>
      <c r="P215" s="26">
        <f t="shared" ref="P215" si="260">M215/SQRT((COUNT(C213:C215)+COUNT(G213:G215)/2))</f>
        <v>6.5523014442049318E-2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topLeftCell="A49" workbookViewId="0">
      <selection activeCell="O77" sqref="O77"/>
    </sheetView>
  </sheetViews>
  <sheetFormatPr defaultRowHeight="12.75"/>
  <cols>
    <col min="1" max="1" width="0.7109375" customWidth="1"/>
    <col min="2" max="2" width="21.140625" style="32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3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4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24.569999694824219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5"/>
    </row>
    <row r="6" spans="2:16">
      <c r="B6" s="38" t="s">
        <v>4</v>
      </c>
      <c r="C6" s="30">
        <v>24.433000564575195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5"/>
    </row>
    <row r="7" spans="2:16" ht="15.75">
      <c r="B7" s="38"/>
      <c r="C7" s="30">
        <v>24.465000152587891</v>
      </c>
      <c r="D7" s="4">
        <f>STDEV(C5:C8)</f>
        <v>7.1667797500934327E-2</v>
      </c>
      <c r="E7" s="1">
        <f>AVERAGE(C5:C8)</f>
        <v>24.489333470662434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10.440333366394041</v>
      </c>
      <c r="L7" s="1">
        <f>K7-$K$7</f>
        <v>0</v>
      </c>
      <c r="M7" s="27">
        <f>SQRT((D7*D7)+(H7*H7))</f>
        <v>7.941840305030802E-2</v>
      </c>
      <c r="N7" s="14"/>
      <c r="O7" s="36">
        <f>POWER(2,-L7)</f>
        <v>1</v>
      </c>
      <c r="P7" s="26">
        <f>M7/SQRT((COUNT(C5:C8)+COUNT(G5:G8)/2))</f>
        <v>3.7438194231919464E-2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5"/>
    </row>
    <row r="9" spans="2:16">
      <c r="B9" s="32" t="s">
        <v>80</v>
      </c>
      <c r="C9" s="30">
        <v>29.086000442504883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5"/>
    </row>
    <row r="10" spans="2:16">
      <c r="B10" s="32" t="s">
        <v>80</v>
      </c>
      <c r="C10" s="30">
        <v>29.070999145507812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5"/>
    </row>
    <row r="11" spans="2:16" ht="15.75">
      <c r="B11" s="32" t="s">
        <v>80</v>
      </c>
      <c r="C11" s="30">
        <v>29.233999252319336</v>
      </c>
      <c r="D11" s="4">
        <f>STDEV(C9:C11)</f>
        <v>9.009043737513342E-2</v>
      </c>
      <c r="E11" s="1">
        <f>AVERAGE(C9:C11)</f>
        <v>29.130332946777344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9.4580001831054687</v>
      </c>
      <c r="L11" s="1">
        <f>K11-$K$7</f>
        <v>-0.98233318328857244</v>
      </c>
      <c r="M11" s="27">
        <f>SQRT((D11*D11)+(H11*H11))</f>
        <v>0.10006304679024511</v>
      </c>
      <c r="N11" s="14"/>
      <c r="O11" s="36">
        <f>POWER(2,-L11)</f>
        <v>1.9756579386437485</v>
      </c>
      <c r="P11" s="26">
        <f>M11/SQRT((COUNT(C9:C11)+COUNT(G9:G11)/2))</f>
        <v>4.7170172621046079E-2</v>
      </c>
    </row>
    <row r="12" spans="2:16">
      <c r="B12" s="32" t="s">
        <v>81</v>
      </c>
      <c r="C12" s="30">
        <v>32.099998474121094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5"/>
    </row>
    <row r="13" spans="2:16">
      <c r="B13" s="32" t="s">
        <v>81</v>
      </c>
      <c r="C13" s="30">
        <v>31.920999526977539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5"/>
    </row>
    <row r="14" spans="2:16" ht="15.75">
      <c r="B14" s="32" t="s">
        <v>81</v>
      </c>
      <c r="C14" s="30">
        <v>31.704000473022461</v>
      </c>
      <c r="D14" s="4">
        <f>STDEV(C12:C14)</f>
        <v>0.19830264301903661</v>
      </c>
      <c r="E14" s="1">
        <f>AVERAGE(C12:C14)</f>
        <v>31.908332824707031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11.581000010172527</v>
      </c>
      <c r="L14" s="1">
        <f>K14-$K$7</f>
        <v>1.140666643778486</v>
      </c>
      <c r="M14" s="27">
        <f>SQRT((D14*D14)+(H14*H14))</f>
        <v>0.19876186062222578</v>
      </c>
      <c r="N14" s="14"/>
      <c r="O14" s="36">
        <f>POWER(2,-L14)</f>
        <v>0.45354995184539748</v>
      </c>
      <c r="P14" s="26">
        <f>M14/SQRT((COUNT(C12:C14)+COUNT(G12:G14)/2))</f>
        <v>9.3697239658154186E-2</v>
      </c>
    </row>
    <row r="15" spans="2:16">
      <c r="B15" s="32" t="s">
        <v>82</v>
      </c>
      <c r="C15" s="30">
        <v>33.547000885009766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5"/>
    </row>
    <row r="16" spans="2:16">
      <c r="B16" s="32" t="s">
        <v>82</v>
      </c>
      <c r="C16" s="30">
        <v>33.387001037597656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5"/>
    </row>
    <row r="17" spans="2:16" ht="15.75">
      <c r="B17" s="32" t="s">
        <v>82</v>
      </c>
      <c r="C17" s="30"/>
      <c r="D17" s="4">
        <f>STDEV(C15:C17)</f>
        <v>0.11313697709391542</v>
      </c>
      <c r="E17" s="1">
        <f>AVERAGE(C15:C17)</f>
        <v>33.467000961303711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13.416000366210938</v>
      </c>
      <c r="L17" s="1">
        <f>K17-$K$7</f>
        <v>2.9756669998168963</v>
      </c>
      <c r="M17" s="27">
        <f>SQRT((D17*D17)+(H17*H17))</f>
        <v>0.12358376927705141</v>
      </c>
      <c r="N17" s="14"/>
      <c r="O17" s="36">
        <f>POWER(2,-L17)</f>
        <v>0.12712617380203733</v>
      </c>
      <c r="P17" s="26">
        <f>M17/SQRT((COUNT(C15:C17)+COUNT(G15:G17)/2))</f>
        <v>6.6058303314406555E-2</v>
      </c>
    </row>
    <row r="18" spans="2:16">
      <c r="B18" s="32" t="s">
        <v>83</v>
      </c>
      <c r="C18" s="30">
        <v>27.735000610351562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5"/>
    </row>
    <row r="19" spans="2:16">
      <c r="B19" s="32" t="s">
        <v>83</v>
      </c>
      <c r="C19" s="30">
        <v>27.124000549316406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5"/>
    </row>
    <row r="20" spans="2:16" ht="15.75">
      <c r="B20" s="32" t="s">
        <v>83</v>
      </c>
      <c r="C20" s="30">
        <v>26.930999755859375</v>
      </c>
      <c r="D20" s="4">
        <f>STDEV(C18:C20)</f>
        <v>0.41971969910161894</v>
      </c>
      <c r="E20" s="1">
        <f>AVERAGE(C18:C20)</f>
        <v>27.263333638509113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8.9840896385091114</v>
      </c>
      <c r="L20" s="1">
        <f>K20-$K$7</f>
        <v>-1.4562437278849298</v>
      </c>
      <c r="M20" s="27">
        <f>SQRT((D20*D20)+(H20*H20))</f>
        <v>0.42496605497492818</v>
      </c>
      <c r="N20" s="14"/>
      <c r="O20" s="36">
        <f>POWER(2,-L20)</f>
        <v>2.7439300956462036</v>
      </c>
      <c r="P20" s="26">
        <f>M20/SQRT((COUNT(C18:C20)+COUNT(G18:G20)/2))</f>
        <v>0.20033091949791126</v>
      </c>
    </row>
    <row r="21" spans="2:16">
      <c r="B21" s="32" t="s">
        <v>84</v>
      </c>
      <c r="C21" s="30">
        <v>29.670999526977539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5"/>
    </row>
    <row r="22" spans="2:16">
      <c r="B22" s="32" t="s">
        <v>84</v>
      </c>
      <c r="C22" s="30">
        <v>29.629999160766602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5"/>
    </row>
    <row r="23" spans="2:16" ht="15.75">
      <c r="B23" s="32" t="s">
        <v>84</v>
      </c>
      <c r="C23" s="30">
        <v>29.163000106811523</v>
      </c>
      <c r="D23" s="4">
        <f>STDEV(C21:C23)</f>
        <v>0.28220340102867952</v>
      </c>
      <c r="E23" s="1">
        <f>AVERAGE(C21:C23)</f>
        <v>29.487999598185223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10.573999404907227</v>
      </c>
      <c r="L23" s="1">
        <f>K23-$K$7</f>
        <v>0.13366603851318537</v>
      </c>
      <c r="M23" s="27">
        <f>SQRT((D23*D23)+(H23*H23))</f>
        <v>0.28553415789695258</v>
      </c>
      <c r="N23" s="14"/>
      <c r="O23" s="36">
        <f>POWER(2,-L23)</f>
        <v>0.91151225714267159</v>
      </c>
      <c r="P23" s="26">
        <f>M23/SQRT((COUNT(C21:C23)+COUNT(G21:G23)/2))</f>
        <v>0.13460209287288372</v>
      </c>
    </row>
    <row r="24" spans="2:16">
      <c r="B24" s="32" t="s">
        <v>85</v>
      </c>
      <c r="C24" s="30">
        <v>32.344001770019531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5"/>
    </row>
    <row r="25" spans="2:16">
      <c r="B25" s="32" t="s">
        <v>85</v>
      </c>
      <c r="C25" s="30">
        <v>32.847000122070313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5"/>
    </row>
    <row r="26" spans="2:16" ht="15.75">
      <c r="B26" s="32" t="s">
        <v>85</v>
      </c>
      <c r="C26" s="30"/>
      <c r="D26" s="4">
        <f>STDEV(C24:C26)</f>
        <v>0.35567354566076576</v>
      </c>
      <c r="E26" s="1">
        <f>AVERAGE(C24:C26)</f>
        <v>32.595500946044922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13.269834518432617</v>
      </c>
      <c r="L26" s="1">
        <f>K26-$K$7</f>
        <v>2.829501152038576</v>
      </c>
      <c r="M26" s="27">
        <f>SQRT((D26*D26)+(H26*H26))</f>
        <v>0.35620779892350796</v>
      </c>
      <c r="N26" s="14"/>
      <c r="O26" s="36">
        <f>POWER(2,-L26)</f>
        <v>0.14068094613944529</v>
      </c>
      <c r="P26" s="26">
        <f>M26/SQRT((COUNT(C24:C26)+COUNT(G24:G26)/2))</f>
        <v>0.19040107743837575</v>
      </c>
    </row>
    <row r="27" spans="2:16">
      <c r="B27" s="32" t="s">
        <v>86</v>
      </c>
      <c r="C27" s="30">
        <v>30.964000701904297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5"/>
    </row>
    <row r="28" spans="2:16">
      <c r="B28" s="32" t="s">
        <v>86</v>
      </c>
      <c r="C28" s="30">
        <v>30.878000259399414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5"/>
    </row>
    <row r="29" spans="2:16" ht="15.75">
      <c r="B29" s="32" t="s">
        <v>86</v>
      </c>
      <c r="C29" s="30"/>
      <c r="D29" s="4">
        <f>STDEV(C27:C29)</f>
        <v>6.0811496080246434E-2</v>
      </c>
      <c r="E29" s="1">
        <f>AVERAGE(C27:C29)</f>
        <v>30.921000480651855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11.102667172749836</v>
      </c>
      <c r="L29" s="1">
        <f>K29-$K$7</f>
        <v>0.66233380635579486</v>
      </c>
      <c r="M29" s="27">
        <f>SQRT((D29*D29)+(H29*H29))</f>
        <v>6.6297621170739771E-2</v>
      </c>
      <c r="N29" s="14"/>
      <c r="O29" s="36">
        <f>POWER(2,-L29)</f>
        <v>0.63185533556131201</v>
      </c>
      <c r="P29" s="26">
        <f>M29/SQRT((COUNT(C27:C29)+COUNT(G27:G29)/2))</f>
        <v>3.54375691398627E-2</v>
      </c>
    </row>
    <row r="30" spans="2:16">
      <c r="B30" s="32" t="s">
        <v>87</v>
      </c>
      <c r="C30" s="30">
        <v>30.364999771118164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5"/>
    </row>
    <row r="31" spans="2:16">
      <c r="B31" s="32" t="s">
        <v>87</v>
      </c>
      <c r="C31" s="30">
        <v>30.086000442504883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5"/>
    </row>
    <row r="32" spans="2:16" ht="15.75">
      <c r="B32" s="32" t="s">
        <v>87</v>
      </c>
      <c r="C32" s="30">
        <v>29.698999404907227</v>
      </c>
      <c r="D32" s="4">
        <f>STDEV(C30:C32)</f>
        <v>0.33445650346519212</v>
      </c>
      <c r="E32" s="1">
        <f>AVERAGE(C30:C32)</f>
        <v>30.049999872843426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11.814332962036133</v>
      </c>
      <c r="L32" s="1">
        <f>K32-$K$7</f>
        <v>1.3739995956420916</v>
      </c>
      <c r="M32" s="27">
        <f>SQRT((D32*D32)+(H32*H32))</f>
        <v>0.33447494053390087</v>
      </c>
      <c r="N32" s="14"/>
      <c r="O32" s="36">
        <f>POWER(2,-L32)</f>
        <v>0.38582015190221486</v>
      </c>
      <c r="P32" s="26">
        <f>M32/SQRT((COUNT(C30:C32)+COUNT(G30:G32)/2))</f>
        <v>0.15767299905899237</v>
      </c>
    </row>
    <row r="33" spans="2:16">
      <c r="B33" s="32" t="s">
        <v>88</v>
      </c>
      <c r="C33" s="30">
        <v>27.250999450683594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5"/>
    </row>
    <row r="34" spans="2:16">
      <c r="B34" s="32" t="s">
        <v>88</v>
      </c>
      <c r="C34" s="30">
        <v>27.205999374389648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5"/>
    </row>
    <row r="35" spans="2:16" ht="15.75">
      <c r="B35" s="32" t="s">
        <v>88</v>
      </c>
      <c r="C35" s="30">
        <v>27.107000350952148</v>
      </c>
      <c r="D35" s="4">
        <f>STDEV(C33:C35)</f>
        <v>7.3667670692448603E-2</v>
      </c>
      <c r="E35" s="1">
        <f>AVERAGE(C33:C35)</f>
        <v>27.187999725341797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9.4070002237955741</v>
      </c>
      <c r="L35" s="1">
        <f>K35-$K$7</f>
        <v>-1.0333331425984671</v>
      </c>
      <c r="M35" s="27">
        <f>SQRT((D35*D35)+(H35*H35))</f>
        <v>0.10557394884036247</v>
      </c>
      <c r="N35" s="14"/>
      <c r="O35" s="36">
        <f>POWER(2,-L35)</f>
        <v>2.0467475133984983</v>
      </c>
      <c r="P35" s="26">
        <f>M35/SQRT((COUNT(C33:C35)+COUNT(G33:G35)/2))</f>
        <v>4.976803676110797E-2</v>
      </c>
    </row>
    <row r="36" spans="2:16">
      <c r="B36" s="32" t="s">
        <v>89</v>
      </c>
      <c r="C36" s="30">
        <v>28.236000061035156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5"/>
    </row>
    <row r="37" spans="2:16">
      <c r="B37" s="32" t="s">
        <v>89</v>
      </c>
      <c r="C37" s="30">
        <v>28.216999053955078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5"/>
    </row>
    <row r="38" spans="2:16" ht="15.75">
      <c r="B38" s="32" t="s">
        <v>89</v>
      </c>
      <c r="C38" s="30">
        <v>27.982000350952148</v>
      </c>
      <c r="D38" s="4">
        <f>STDEV(C36:C38)</f>
        <v>0.14148102429028445</v>
      </c>
      <c r="E38" s="1">
        <f>AVERAGE(C36:C38)</f>
        <v>28.144999821980793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10.312333424886067</v>
      </c>
      <c r="L38" s="1">
        <f>K38-$K$7</f>
        <v>-0.12799994150797467</v>
      </c>
      <c r="M38" s="27">
        <f>SQRT((D38*D38)+(H38*H38))</f>
        <v>0.21914657410736302</v>
      </c>
      <c r="N38" s="14"/>
      <c r="O38" s="36">
        <f>POWER(2,-L38)</f>
        <v>1.092777694795829</v>
      </c>
      <c r="P38" s="26">
        <f>M38/SQRT((COUNT(C36:C38)+COUNT(G36:G38)/2))</f>
        <v>0.10330668575007779</v>
      </c>
    </row>
    <row r="39" spans="2:16">
      <c r="B39" s="32" t="s">
        <v>90</v>
      </c>
      <c r="C39" s="30">
        <v>26.927000045776367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5"/>
    </row>
    <row r="40" spans="2:16">
      <c r="B40" s="32" t="s">
        <v>90</v>
      </c>
      <c r="C40" s="30">
        <v>26.976999282836914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5"/>
    </row>
    <row r="41" spans="2:16" ht="15.75">
      <c r="B41" s="32" t="s">
        <v>90</v>
      </c>
      <c r="C41" s="30">
        <v>26.61199951171875</v>
      </c>
      <c r="D41" s="4">
        <f>STDEV(C39:C41)</f>
        <v>0.19788468573013182</v>
      </c>
      <c r="E41" s="1">
        <f>AVERAGE(C39:C41)</f>
        <v>26.838666280110676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7.8776664733886719</v>
      </c>
      <c r="L41" s="1">
        <f>K41-$K$7</f>
        <v>-2.5626668930053693</v>
      </c>
      <c r="M41" s="27">
        <f>SQRT((D41*D41)+(H41*H41))</f>
        <v>0.21334315518726099</v>
      </c>
      <c r="N41" s="14"/>
      <c r="O41" s="36">
        <f>POWER(2,-L41)</f>
        <v>5.9079879886455995</v>
      </c>
      <c r="P41" s="26">
        <f>M41/SQRT((COUNT(C39:C41)+COUNT(G39:G41)/2))</f>
        <v>0.10057092783509748</v>
      </c>
    </row>
    <row r="42" spans="2:16">
      <c r="B42" s="32" t="s">
        <v>91</v>
      </c>
      <c r="C42" s="30">
        <v>26.857999801635742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5"/>
    </row>
    <row r="43" spans="2:16">
      <c r="B43" s="32" t="s">
        <v>91</v>
      </c>
      <c r="C43" s="30">
        <v>26.999000549316406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5"/>
    </row>
    <row r="44" spans="2:16" ht="15.75">
      <c r="B44" s="32" t="s">
        <v>91</v>
      </c>
      <c r="C44" s="30">
        <v>26.419000625610352</v>
      </c>
      <c r="D44" s="4">
        <f>STDEV(C42:C44)</f>
        <v>0.30249005462893802</v>
      </c>
      <c r="E44" s="1">
        <f>AVERAGE(C42:C44)</f>
        <v>26.7586669921875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7.8173338572184257</v>
      </c>
      <c r="L44" s="1">
        <f>K44-$K$7</f>
        <v>-2.6229995091756155</v>
      </c>
      <c r="M44" s="27">
        <f>SQRT((D44*D44)+(H44*H44))</f>
        <v>0.30457438081986293</v>
      </c>
      <c r="N44" s="14"/>
      <c r="O44" s="36">
        <f>POWER(2,-L44)</f>
        <v>6.1602952980723549</v>
      </c>
      <c r="P44" s="26">
        <f>M44/SQRT((COUNT(C42:C44)+COUNT(G42:G44)/2))</f>
        <v>0.14357774003561269</v>
      </c>
    </row>
    <row r="45" spans="2:16">
      <c r="B45" s="32" t="s">
        <v>92</v>
      </c>
      <c r="C45" s="30">
        <v>27.142999649047852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5"/>
    </row>
    <row r="46" spans="2:16">
      <c r="B46" s="32" t="s">
        <v>92</v>
      </c>
      <c r="C46" s="30">
        <v>27.261999130249023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5"/>
    </row>
    <row r="47" spans="2:16" ht="15.75">
      <c r="B47" s="32" t="s">
        <v>92</v>
      </c>
      <c r="C47" s="30">
        <v>27.180999755859375</v>
      </c>
      <c r="D47" s="4">
        <f>STDEV(C45:C47)</f>
        <v>6.0780730629794291E-2</v>
      </c>
      <c r="E47" s="1">
        <f>AVERAGE(C45:C47)</f>
        <v>27.195332845052082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9.3079999287923165</v>
      </c>
      <c r="L47" s="1">
        <f>K47-$K$7</f>
        <v>-1.1323334376017247</v>
      </c>
      <c r="M47" s="27">
        <f>SQRT((D47*D47)+(H47*H47))</f>
        <v>6.2726652264592661E-2</v>
      </c>
      <c r="N47" s="14"/>
      <c r="O47" s="36">
        <f>POWER(2,-L47)</f>
        <v>2.1921301223884608</v>
      </c>
      <c r="P47" s="26">
        <f>M47/SQRT((COUNT(C45:C47)+COUNT(G45:G47)/2))</f>
        <v>2.9569627451615989E-2</v>
      </c>
    </row>
    <row r="48" spans="2:16">
      <c r="B48" s="32" t="s">
        <v>93</v>
      </c>
      <c r="C48" s="30">
        <v>28.551000595092773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5"/>
    </row>
    <row r="49" spans="2:16">
      <c r="B49" s="32" t="s">
        <v>93</v>
      </c>
      <c r="C49" s="30">
        <v>28.48900032043457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5"/>
    </row>
    <row r="50" spans="2:16" ht="15.75">
      <c r="B50" s="32" t="s">
        <v>93</v>
      </c>
      <c r="C50" s="30">
        <v>28.319999694824219</v>
      </c>
      <c r="D50" s="4">
        <f>STDEV(C48:C50)</f>
        <v>0.1195593725862215</v>
      </c>
      <c r="E50" s="1">
        <f>AVERAGE(C48:C50)</f>
        <v>28.453333536783855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10.193333943684898</v>
      </c>
      <c r="L50" s="1">
        <f>K50-$K$7</f>
        <v>-0.24699942270914299</v>
      </c>
      <c r="M50" s="27">
        <f>SQRT((D50*D50)+(H50*H50))</f>
        <v>0.21949375656464662</v>
      </c>
      <c r="N50" s="14"/>
      <c r="O50" s="36">
        <f>POWER(2,-L50)</f>
        <v>1.1867363227868288</v>
      </c>
      <c r="P50" s="26">
        <f>M50/SQRT((COUNT(C48:C50)+COUNT(G48:G50)/2))</f>
        <v>0.10347034912998061</v>
      </c>
    </row>
    <row r="51" spans="2:16">
      <c r="B51" s="32" t="s">
        <v>94</v>
      </c>
      <c r="C51" s="30">
        <v>29.444000244140625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5"/>
    </row>
    <row r="52" spans="2:16">
      <c r="B52" s="32" t="s">
        <v>94</v>
      </c>
      <c r="C52" s="30">
        <v>29.527000427246094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5"/>
    </row>
    <row r="53" spans="2:16" ht="15.75">
      <c r="B53" s="32" t="s">
        <v>94</v>
      </c>
      <c r="C53" s="30">
        <v>29.482000350952148</v>
      </c>
      <c r="D53" s="4">
        <f>STDEV(C51:C53)</f>
        <v>4.1549258677079967E-2</v>
      </c>
      <c r="E53" s="1">
        <f>AVERAGE(C51:C53)</f>
        <v>29.484333674112957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10.996667226155601</v>
      </c>
      <c r="L53" s="1">
        <f>K53-$K$7</f>
        <v>0.55633385976156013</v>
      </c>
      <c r="M53" s="27">
        <f>SQRT((D53*D53)+(H53*H53))</f>
        <v>7.9187562336832051E-2</v>
      </c>
      <c r="N53" s="14"/>
      <c r="O53" s="36">
        <f>POWER(2,-L53)</f>
        <v>0.68002804001649819</v>
      </c>
      <c r="P53" s="26">
        <f>M53/SQRT((COUNT(C51:C53)+COUNT(G51:G53)/2))</f>
        <v>3.7329374876004268E-2</v>
      </c>
    </row>
    <row r="54" spans="2:16">
      <c r="B54" s="32" t="s">
        <v>95</v>
      </c>
      <c r="C54" s="30"/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5"/>
    </row>
    <row r="55" spans="2:16">
      <c r="B55" s="32" t="s">
        <v>95</v>
      </c>
      <c r="C55" s="30">
        <v>33.748001098632813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5"/>
    </row>
    <row r="56" spans="2:16" ht="15.75">
      <c r="B56" s="32" t="s">
        <v>95</v>
      </c>
      <c r="C56" s="30">
        <v>33.742000579833984</v>
      </c>
      <c r="D56" s="4">
        <f>STDEV(C54:C56)</f>
        <v>4.243007533288724E-3</v>
      </c>
      <c r="E56" s="1">
        <f>AVERAGE(C54:C56)</f>
        <v>33.745000839233398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13.967000961303711</v>
      </c>
      <c r="L56" s="1">
        <f>K56-$K$7</f>
        <v>3.5266675949096697</v>
      </c>
      <c r="M56" s="27">
        <f>SQRT((D56*D56)+(H56*H56))</f>
        <v>5.4249104580226935E-2</v>
      </c>
      <c r="N56" s="14"/>
      <c r="O56" s="36">
        <f>POWER(2,-L56)</f>
        <v>8.6769534826667591E-2</v>
      </c>
      <c r="P56" s="26">
        <f>M56/SQRT((COUNT(C54:C56)+COUNT(G54:G56)/2))</f>
        <v>2.899736612549688E-2</v>
      </c>
    </row>
    <row r="57" spans="2:16">
      <c r="B57" s="32" t="s">
        <v>96</v>
      </c>
      <c r="C57" s="30">
        <v>22.993999481201172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5"/>
    </row>
    <row r="58" spans="2:16">
      <c r="B58" s="32" t="s">
        <v>96</v>
      </c>
      <c r="C58" s="30">
        <v>22.697000503540039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5"/>
    </row>
    <row r="59" spans="2:16" ht="15.75">
      <c r="B59" s="32" t="s">
        <v>96</v>
      </c>
      <c r="C59" s="30">
        <v>22.517999649047852</v>
      </c>
      <c r="D59" s="4">
        <f>STDEV(C57:C59)</f>
        <v>0.24042515774176235</v>
      </c>
      <c r="E59" s="1">
        <f>AVERAGE(C57:C59)</f>
        <v>22.73633321126302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5.1239999135335275</v>
      </c>
      <c r="L59" s="1">
        <f>K59-$K$7</f>
        <v>-5.3163334528605137</v>
      </c>
      <c r="M59" s="27">
        <f>SQRT((D59*D59)+(H59*H59))</f>
        <v>0.25491310123089267</v>
      </c>
      <c r="N59" s="14"/>
      <c r="O59" s="36">
        <f>POWER(2,-L59)</f>
        <v>39.845183961485411</v>
      </c>
      <c r="P59" s="26">
        <f>M59/SQRT((COUNT(C57:C59)+COUNT(G57:G59)/2))</f>
        <v>0.12016718832910472</v>
      </c>
    </row>
    <row r="60" spans="2:16">
      <c r="B60" s="32" t="s">
        <v>97</v>
      </c>
      <c r="C60" s="30">
        <v>26.125999450683594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5"/>
    </row>
    <row r="61" spans="2:16">
      <c r="B61" s="32" t="s">
        <v>97</v>
      </c>
      <c r="C61" s="30">
        <v>25.636999130249023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5"/>
    </row>
    <row r="62" spans="2:16" ht="15.75">
      <c r="B62" s="32" t="s">
        <v>97</v>
      </c>
      <c r="C62" s="30">
        <v>25.784999847412109</v>
      </c>
      <c r="D62" s="4">
        <f>STDEV(C60:C62)</f>
        <v>0.25076757336133992</v>
      </c>
      <c r="E62" s="1">
        <f>AVERAGE(C60:C62)</f>
        <v>25.849332809448242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7.6349989573160819</v>
      </c>
      <c r="L62" s="1">
        <f>K62-$K$7</f>
        <v>-2.8053344090779593</v>
      </c>
      <c r="M62" s="27">
        <f>SQRT((D62*D62)+(H62*H62))</f>
        <v>0.25154462818080064</v>
      </c>
      <c r="N62" s="14"/>
      <c r="O62" s="36">
        <f>POWER(2,-L62)</f>
        <v>6.990203271697486</v>
      </c>
      <c r="P62" s="26">
        <f>M62/SQRT((COUNT(C60:C62)+COUNT(G60:G62)/2))</f>
        <v>0.11857927490512858</v>
      </c>
    </row>
    <row r="63" spans="2:16">
      <c r="B63" s="32" t="s">
        <v>98</v>
      </c>
      <c r="C63" s="30">
        <v>27.812000274658203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5"/>
    </row>
    <row r="64" spans="2:16">
      <c r="B64" s="32" t="s">
        <v>98</v>
      </c>
      <c r="C64" s="30">
        <v>28.003999710083008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5"/>
    </row>
    <row r="65" spans="2:16" ht="15.75">
      <c r="B65" s="32" t="s">
        <v>98</v>
      </c>
      <c r="C65" s="30">
        <v>27.929000854492188</v>
      </c>
      <c r="D65" s="4">
        <f>STDEV(C63:C65)</f>
        <v>9.676237838545948E-2</v>
      </c>
      <c r="E65" s="1">
        <f>AVERAGE(C63:C65)</f>
        <v>27.915000279744465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9.6083335876464844</v>
      </c>
      <c r="L65" s="1">
        <f>K65-$K$7</f>
        <v>-0.83199977874755682</v>
      </c>
      <c r="M65" s="27">
        <f>SQRT((D65*D65)+(H65*H65))</f>
        <v>0.10138704187878778</v>
      </c>
      <c r="N65" s="14"/>
      <c r="O65" s="36">
        <f>POWER(2,-L65)</f>
        <v>1.780151193500082</v>
      </c>
      <c r="P65" s="26">
        <f>M65/SQRT((COUNT(C63:C65)+COUNT(G63:G65)/2))</f>
        <v>4.7794309891290215E-2</v>
      </c>
    </row>
    <row r="66" spans="2:16">
      <c r="B66" s="32" t="s">
        <v>99</v>
      </c>
      <c r="C66" s="30">
        <v>28.146999359130859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5"/>
    </row>
    <row r="67" spans="2:16">
      <c r="B67" s="32" t="s">
        <v>99</v>
      </c>
      <c r="C67" s="30">
        <v>27.965999603271484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5"/>
    </row>
    <row r="68" spans="2:16" ht="15.75">
      <c r="B68" s="32" t="s">
        <v>99</v>
      </c>
      <c r="C68" s="30">
        <v>27.615999221801758</v>
      </c>
      <c r="D68" s="4">
        <f>STDEV(C66:C68)</f>
        <v>0.26994515631069466</v>
      </c>
      <c r="E68" s="1">
        <f>AVERAGE(C66:C68)</f>
        <v>27.909666061401367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9.9163322448730469</v>
      </c>
      <c r="L68" s="1">
        <f>K68-$K$7</f>
        <v>-0.52400112152099432</v>
      </c>
      <c r="M68" s="27">
        <f>SQRT((D68*D68)+(H68*H68))</f>
        <v>0.27026044559954493</v>
      </c>
      <c r="N68" s="14"/>
      <c r="O68" s="36">
        <f>POWER(2,-L68)</f>
        <v>1.4379376506692212</v>
      </c>
      <c r="P68" s="26">
        <f>M68/SQRT((COUNT(C66:C68)+COUNT(G66:G68)/2))</f>
        <v>0.12740199584662418</v>
      </c>
    </row>
    <row r="69" spans="2:16">
      <c r="B69" s="32" t="s">
        <v>100</v>
      </c>
      <c r="C69" s="30">
        <v>28.12299919128418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5"/>
    </row>
    <row r="70" spans="2:16">
      <c r="B70" s="32" t="s">
        <v>100</v>
      </c>
      <c r="C70" s="30">
        <v>27.910999298095703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5"/>
    </row>
    <row r="71" spans="2:16" ht="15.75">
      <c r="B71" s="32" t="s">
        <v>100</v>
      </c>
      <c r="C71" s="30">
        <v>27.683000564575195</v>
      </c>
      <c r="D71" s="4">
        <f>STDEV(C69:C71)</f>
        <v>0.22004778598623875</v>
      </c>
      <c r="E71" s="1">
        <f>AVERAGE(C69:C71)</f>
        <v>27.905666351318359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9.701332728068035</v>
      </c>
      <c r="L71" s="1">
        <f>K71-$K$7</f>
        <v>-0.73900063832600615</v>
      </c>
      <c r="M71" s="27">
        <f>SQRT((D71*D71)+(H71*H71))</f>
        <v>0.22091036626704696</v>
      </c>
      <c r="N71" s="14"/>
      <c r="O71" s="36">
        <f>POWER(2,-L71)</f>
        <v>1.6690193007747056</v>
      </c>
      <c r="P71" s="26">
        <f>M71/SQRT((COUNT(C69:C71)+COUNT(G69:G71)/2))</f>
        <v>0.10413814534788858</v>
      </c>
    </row>
    <row r="72" spans="2:16">
      <c r="B72" s="32" t="s">
        <v>101</v>
      </c>
      <c r="C72" s="30">
        <v>28.103000640869141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5"/>
    </row>
    <row r="73" spans="2:16">
      <c r="B73" s="32" t="s">
        <v>101</v>
      </c>
      <c r="C73" s="30">
        <v>27.989999771118164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5"/>
    </row>
    <row r="74" spans="2:16" ht="15.75">
      <c r="B74" s="32" t="s">
        <v>101</v>
      </c>
      <c r="C74" s="30">
        <v>28.014999389648437</v>
      </c>
      <c r="D74" s="4">
        <f>STDEV(C72:C74)</f>
        <v>5.9355423379763239E-2</v>
      </c>
      <c r="E74" s="1">
        <f>AVERAGE(C72:C74)</f>
        <v>28.035999933878582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10.222333272298179</v>
      </c>
      <c r="L74" s="1">
        <f>K74-$K$7</f>
        <v>-0.21800009409586174</v>
      </c>
      <c r="M74" s="27">
        <f>SQRT((D74*D74)+(H74*H74))</f>
        <v>9.0803839067456926E-2</v>
      </c>
      <c r="N74" s="14"/>
      <c r="O74" s="36">
        <f>POWER(2,-L74)</f>
        <v>1.1631201174091959</v>
      </c>
      <c r="P74" s="26">
        <f>M74/SQRT((COUNT(C72:C74)+COUNT(G72:G74)/2))</f>
        <v>4.2805340241580496E-2</v>
      </c>
    </row>
    <row r="75" spans="2:16">
      <c r="B75" s="32" t="s">
        <v>102</v>
      </c>
      <c r="C75" s="30">
        <v>34.895000457763672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5"/>
    </row>
    <row r="76" spans="2:16">
      <c r="B76" s="32" t="s">
        <v>102</v>
      </c>
      <c r="C76" s="30"/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5"/>
    </row>
    <row r="77" spans="2:16" ht="15.75">
      <c r="B77" s="32" t="s">
        <v>102</v>
      </c>
      <c r="C77" s="30">
        <v>33.879001617431641</v>
      </c>
      <c r="D77" s="4">
        <f>STDEV(C75:C77)</f>
        <v>0.71841966967644766</v>
      </c>
      <c r="E77" s="1">
        <f>AVERAGE(C75:C77)</f>
        <v>34.387001037597656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14.476001103719074</v>
      </c>
      <c r="L77" s="1">
        <f>K77-$K$7</f>
        <v>4.0356677373250331</v>
      </c>
      <c r="M77" s="27">
        <f>SQRT((D77*D77)+(H77*H77))</f>
        <v>0.71908819898708776</v>
      </c>
      <c r="N77" s="14"/>
      <c r="O77" s="43">
        <f>POWER(2,-L77)</f>
        <v>6.0973757407805383E-2</v>
      </c>
      <c r="P77" s="26">
        <f>M77/SQRT((COUNT(C75:C77)+COUNT(G75:G77)/2))</f>
        <v>0.38436881021171526</v>
      </c>
    </row>
    <row r="78" spans="2:16">
      <c r="B78" s="32" t="s">
        <v>103</v>
      </c>
      <c r="C78" s="30">
        <v>30.565999984741211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5"/>
    </row>
    <row r="79" spans="2:16">
      <c r="B79" s="32" t="s">
        <v>103</v>
      </c>
      <c r="C79" s="30">
        <v>29.96299934387207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5"/>
    </row>
    <row r="80" spans="2:16" ht="15.75">
      <c r="B80" s="32" t="s">
        <v>103</v>
      </c>
      <c r="C80" s="30">
        <v>30.354000091552734</v>
      </c>
      <c r="D80" s="4">
        <f>STDEV(C78:C80)</f>
        <v>0.30589630930728345</v>
      </c>
      <c r="E80" s="1">
        <f>AVERAGE(C78:C80)</f>
        <v>30.29433314005534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11.875333150227867</v>
      </c>
      <c r="L80" s="1">
        <f>K80-$K$7</f>
        <v>1.4349997838338258</v>
      </c>
      <c r="M80" s="27">
        <f>SQRT((D80*D80)+(H80*H80))</f>
        <v>0.3086642283797249</v>
      </c>
      <c r="N80" s="14"/>
      <c r="O80" s="36">
        <f>POWER(2,-L80)</f>
        <v>0.36984693272821084</v>
      </c>
      <c r="P80" s="26">
        <f>M80/SQRT((COUNT(C78:C80)+COUNT(G78:G80)/2))</f>
        <v>0.14550571266467779</v>
      </c>
    </row>
    <row r="81" spans="2:16">
      <c r="B81" s="32" t="s">
        <v>104</v>
      </c>
      <c r="C81" s="30">
        <v>27.138999938964844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5"/>
    </row>
    <row r="82" spans="2:16">
      <c r="B82" s="32" t="s">
        <v>104</v>
      </c>
      <c r="C82" s="30">
        <v>27.136999130249023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5"/>
    </row>
    <row r="83" spans="2:16" ht="15.75">
      <c r="B83" s="32" t="s">
        <v>104</v>
      </c>
      <c r="C83" s="30">
        <v>27.044000625610352</v>
      </c>
      <c r="D83" s="4">
        <f>STDEV(C81:C83)</f>
        <v>5.4279515225008186E-2</v>
      </c>
      <c r="E83" s="1">
        <f>AVERAGE(C81:C83)</f>
        <v>27.106666564941406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8.4670003255208321</v>
      </c>
      <c r="L83" s="1">
        <f>K83-$K$7</f>
        <v>-1.973333040873209</v>
      </c>
      <c r="M83" s="27">
        <f>SQRT((D83*D83)+(H83*H83))</f>
        <v>0.16760859321294092</v>
      </c>
      <c r="N83" s="14"/>
      <c r="O83" s="36">
        <f>POWER(2,-L83)</f>
        <v>3.9267426249658768</v>
      </c>
      <c r="P83" s="26">
        <f>M83/SQRT((COUNT(C81:C83)+COUNT(G81:G83)/2))</f>
        <v>7.9011448564005382E-2</v>
      </c>
    </row>
    <row r="84" spans="2:16">
      <c r="B84" s="32" t="s">
        <v>105</v>
      </c>
      <c r="C84" s="30">
        <v>25.87299919128418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5"/>
    </row>
    <row r="85" spans="2:16">
      <c r="B85" s="32" t="s">
        <v>105</v>
      </c>
      <c r="C85" s="30">
        <v>25.715999603271484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5"/>
    </row>
    <row r="86" spans="2:16" ht="15.75">
      <c r="B86" s="32" t="s">
        <v>105</v>
      </c>
      <c r="C86" s="30">
        <v>25.41200065612793</v>
      </c>
      <c r="D86" s="4">
        <f>STDEV(C84:C86)</f>
        <v>0.23437287951636457</v>
      </c>
      <c r="E86" s="1">
        <f>AVERAGE(C84:C86)</f>
        <v>25.666999816894531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6.3276666005452462</v>
      </c>
      <c r="L86" s="1">
        <f>K86-$K$7</f>
        <v>-4.112666765848795</v>
      </c>
      <c r="M86" s="27">
        <f>SQRT((D86*D86)+(H86*H86))</f>
        <v>0.23645932308865261</v>
      </c>
      <c r="N86" s="14"/>
      <c r="O86" s="36">
        <f>POWER(2,-L86)</f>
        <v>17.299599887233153</v>
      </c>
      <c r="P86" s="26">
        <f>M86/SQRT((COUNT(C84:C86)+COUNT(G84:G86)/2))</f>
        <v>0.11146799388717803</v>
      </c>
    </row>
    <row r="87" spans="2:16">
      <c r="B87" s="32" t="s">
        <v>106</v>
      </c>
      <c r="C87" s="30">
        <v>23.805000305175781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5"/>
    </row>
    <row r="88" spans="2:16">
      <c r="B88" s="32" t="s">
        <v>106</v>
      </c>
      <c r="C88" s="30">
        <v>23.66200065612793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5"/>
    </row>
    <row r="89" spans="2:16" ht="15.75">
      <c r="B89" s="32" t="s">
        <v>106</v>
      </c>
      <c r="C89" s="30">
        <v>23.458999633789063</v>
      </c>
      <c r="D89" s="4">
        <f>STDEV(C87:C89)</f>
        <v>0.17386526358960364</v>
      </c>
      <c r="E89" s="1">
        <f>AVERAGE(C87:C89)</f>
        <v>23.642000198364258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5.6456667582194022</v>
      </c>
      <c r="L89" s="1">
        <f>K89-$K$7</f>
        <v>-4.794666608174639</v>
      </c>
      <c r="M89" s="27">
        <f>SQRT((D89*D89)+(H89*H89))</f>
        <v>0.18319236260509628</v>
      </c>
      <c r="N89" s="14"/>
      <c r="O89" s="36">
        <f>POWER(2,-L89)</f>
        <v>27.754823396580484</v>
      </c>
      <c r="P89" s="26">
        <f>M89/SQRT((COUNT(C87:C89)+COUNT(G87:G89)/2))</f>
        <v>8.6357707906432324E-2</v>
      </c>
    </row>
    <row r="90" spans="2:16">
      <c r="B90" s="32" t="s">
        <v>107</v>
      </c>
      <c r="C90" s="30">
        <v>27.226999282836914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5"/>
    </row>
    <row r="91" spans="2:16">
      <c r="B91" s="32" t="s">
        <v>107</v>
      </c>
      <c r="C91" s="30">
        <v>27.045999526977539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5"/>
    </row>
    <row r="92" spans="2:16" ht="15.75">
      <c r="B92" s="32" t="s">
        <v>107</v>
      </c>
      <c r="C92" s="30">
        <v>27.028999328613281</v>
      </c>
      <c r="D92" s="4">
        <f>STDEV(C90:C92)</f>
        <v>0.10973748997656343</v>
      </c>
      <c r="E92" s="1">
        <f>AVERAGE(C90:C92)</f>
        <v>27.100666046142578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9.0323327382405587</v>
      </c>
      <c r="L92" s="1">
        <f>K92-$K$7</f>
        <v>-1.4080006281534825</v>
      </c>
      <c r="M92" s="27">
        <f>SQRT((D92*D92)+(H92*H92))</f>
        <v>0.19097838221229776</v>
      </c>
      <c r="N92" s="14"/>
      <c r="O92" s="36">
        <f>POWER(2,-L92)</f>
        <v>2.6536914366187943</v>
      </c>
      <c r="P92" s="26">
        <f>M92/SQRT((COUNT(C90:C92)+COUNT(G90:G92)/2))</f>
        <v>9.0028072748234725E-2</v>
      </c>
    </row>
    <row r="93" spans="2:16">
      <c r="B93" s="32" t="s">
        <v>108</v>
      </c>
      <c r="C93" s="30"/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5"/>
    </row>
    <row r="94" spans="2:16">
      <c r="B94" s="32" t="s">
        <v>108</v>
      </c>
      <c r="C94" s="30">
        <v>30.531000137329102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5"/>
    </row>
    <row r="95" spans="2:16" ht="15.75">
      <c r="B95" s="32" t="s">
        <v>108</v>
      </c>
      <c r="C95" s="30">
        <v>30.857999801635742</v>
      </c>
      <c r="D95" s="4">
        <f>STDEV(C93:C95)</f>
        <v>0.23122368007695024</v>
      </c>
      <c r="E95" s="1">
        <f>AVERAGE(C93:C95)</f>
        <v>30.694499969482422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10.384833653767902</v>
      </c>
      <c r="L95" s="1">
        <f>K95-$K$7</f>
        <v>-5.5499712626138731E-2</v>
      </c>
      <c r="M95" s="27">
        <f>SQRT((D95*D95)+(H95*H95))</f>
        <v>0.23879425393965856</v>
      </c>
      <c r="N95" s="14"/>
      <c r="O95" s="36">
        <f>POWER(2,-L95)</f>
        <v>1.0392189998199426</v>
      </c>
      <c r="P95" s="26">
        <f>M95/SQRT((COUNT(C93:C95)+COUNT(G93:G95)/2))</f>
        <v>0.12764089773892798</v>
      </c>
    </row>
    <row r="96" spans="2:16">
      <c r="B96" s="32" t="s">
        <v>109</v>
      </c>
      <c r="C96" s="30">
        <v>30.565999984741211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5"/>
    </row>
    <row r="97" spans="2:16">
      <c r="B97" s="32" t="s">
        <v>109</v>
      </c>
      <c r="C97" s="30">
        <v>30.576000213623047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5"/>
    </row>
    <row r="98" spans="2:16" ht="15.75">
      <c r="B98" s="32" t="s">
        <v>109</v>
      </c>
      <c r="C98" s="30">
        <v>30.458000183105469</v>
      </c>
      <c r="D98" s="4">
        <f>STDEV(C96:C98)</f>
        <v>6.543185887267014E-2</v>
      </c>
      <c r="E98" s="1">
        <f>AVERAGE(C96:C98)</f>
        <v>30.53333346048991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10.173332850138348</v>
      </c>
      <c r="L98" s="1">
        <f>K98-$K$7</f>
        <v>-0.26700051625569365</v>
      </c>
      <c r="M98" s="27">
        <f>SQRT((D98*D98)+(H98*H98))</f>
        <v>0.14271759766468742</v>
      </c>
      <c r="N98" s="14"/>
      <c r="O98" s="36">
        <f>POWER(2,-L98)</f>
        <v>1.2033034565909524</v>
      </c>
      <c r="P98" s="26">
        <f>M98/SQRT((COUNT(C96:C98)+COUNT(G96:G98)/2))</f>
        <v>6.7277720735569244E-2</v>
      </c>
    </row>
    <row r="99" spans="2:16">
      <c r="B99" s="32" t="s">
        <v>110</v>
      </c>
      <c r="C99" s="30">
        <v>28.993000030517578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5"/>
    </row>
    <row r="100" spans="2:16">
      <c r="B100" s="32" t="s">
        <v>110</v>
      </c>
      <c r="C100" s="30">
        <v>29.231000900268555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5"/>
    </row>
    <row r="101" spans="2:16" ht="15.75">
      <c r="B101" s="32" t="s">
        <v>110</v>
      </c>
      <c r="C101" s="30">
        <v>29.177999496459961</v>
      </c>
      <c r="D101" s="4">
        <f>STDEV(C99:C101)</f>
        <v>0.12495223434501534</v>
      </c>
      <c r="E101" s="1">
        <f>AVERAGE(C99:C101)</f>
        <v>29.134000142415363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9.0533332824707031</v>
      </c>
      <c r="L101" s="1">
        <f>K101-$K$7</f>
        <v>-1.3870000839233381</v>
      </c>
      <c r="M101" s="27">
        <f>SQRT((D101*D101)+(H101*H101))</f>
        <v>0.12711580172718964</v>
      </c>
      <c r="N101" s="14"/>
      <c r="O101" s="36">
        <f>POWER(2,-L101)</f>
        <v>2.6153428492112112</v>
      </c>
      <c r="P101" s="26">
        <f>M101/SQRT((COUNT(C99:C101)+COUNT(G99:G101)/2))</f>
        <v>5.9922963598173638E-2</v>
      </c>
    </row>
    <row r="102" spans="2:16">
      <c r="B102" s="32" t="s">
        <v>111</v>
      </c>
      <c r="C102" s="30">
        <v>31.381999969482422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5"/>
    </row>
    <row r="103" spans="2:16">
      <c r="B103" s="32" t="s">
        <v>111</v>
      </c>
      <c r="C103" s="30">
        <v>31.886999130249023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5"/>
    </row>
    <row r="104" spans="2:16" ht="15.75">
      <c r="B104" s="32" t="s">
        <v>111</v>
      </c>
      <c r="C104" s="30">
        <v>32.132999420166016</v>
      </c>
      <c r="D104" s="4">
        <f>STDEV(C102:C104)</f>
        <v>0.38287083765085866</v>
      </c>
      <c r="E104" s="1">
        <f>AVERAGE(C102:C104)</f>
        <v>31.800666173299152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12.181999842325844</v>
      </c>
      <c r="L104" s="1">
        <f>K104-$K$7</f>
        <v>1.7416664759318028</v>
      </c>
      <c r="M104" s="27">
        <f>SQRT((D104*D104)+(H104*H104))</f>
        <v>0.3886777768148898</v>
      </c>
      <c r="N104" s="14"/>
      <c r="O104" s="36">
        <f>POWER(2,-L104)</f>
        <v>0.29902406996752318</v>
      </c>
      <c r="P104" s="26">
        <f>M104/SQRT((COUNT(C102:C104)+COUNT(G102:G104)/2))</f>
        <v>0.18322446112154669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2013-12-28T19:25:29Z</dcterms:modified>
</cp:coreProperties>
</file>