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<sst xmlns="http://schemas.openxmlformats.org/spreadsheetml/2006/main" count="430" uniqueCount="138">
  <si>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</si>
  <si>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</si>
  <si>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</si>
  <si>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</si>
  <si>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</si>
  <si>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</si>
  <si>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</si>
  <si>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</si>
  <si>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</si>
  <si>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</si>
  <si>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</si>
  <si>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</si>
  <si>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</si>
  <si>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</si>
  <si>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</si>
  <si>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</si>
  <si>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</si>
  <si>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</si>
  <si>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</si>
  <si>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</si>
  <si>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</si>
  <si>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</si>
  <si>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</si>
  <si>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</si>
  <si>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</si>
  <si>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</si>
  <si>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</si>
  <si>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</si>
  <si>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</si>
  <si>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</si>
  <si>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</si>
  <si>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</si>
  <si>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</si>
  <si>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</si>
  <si>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</si>
  <si>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</si>
  <si>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</si>
  <si>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</si>
  <si>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</si>
  <si>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</si>
  <si>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</si>
  <si>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</si>
  <si>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</si>
  <si>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</si>
  <si>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</si>
  <si>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</si>
  <si>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</si>
  <si>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</si>
  <si>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</si>
  <si>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</si>
  <si>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</si>
  <si>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</si>
  <si>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</si>
  <si>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</si>
  <si>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</si>
  <si>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</si>
  <si>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</si>
  <si>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</si>
  <si>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</si>
  <si>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</si>
  <si>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</si>
  <si>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</si>
  <si>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</si>
  <si>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</si>
  <si>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</si>
  <si>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</si>
  <si>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</si>
  <si>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</si>
  <si>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</si>
  <si>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</si>
  <si>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</si>
  <si>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</si>
  <si>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</si>
  <si>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</si>
  <si>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</si>
  <si>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</si>
  <si>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</si>
  <si>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</si>
  <si>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</si>
  <si>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</si>
  <si>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</si>
  <si>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</si>
  <si>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</si>
  <si>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</si>
  <si>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</si>
  <si>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</si>
  <si>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</si>
  <si>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</si>
  <si>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</si>
  <si>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</si>
  <si>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</si>
  <si>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</si>
  <si>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</si>
  <si>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</si>
  <si>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</si>
  <si>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</si>
  <si>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</si>
  <si>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</si>
  <si>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</si>
  <si>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</si>
  <si>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</si>
  <si>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</si>
  <si>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</si>
  <si>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</si>
  <si>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</si>
  <si>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</si>
  <si>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</si>
  <si>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</si>
  <si>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</si>
  <si>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</si>
  <si>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</si>
  <si>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</si>
  <si>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</si>
  <si>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</si>
  <si>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</si>
  <si>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</si>
  <si>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</si>
  <si>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</si>
  <si>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</si>
  <si>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</si>
  <si>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</si>
  <si>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</si>
  <si>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</si>
  <si>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</si>
  <si>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</si>
  <si>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</si>
  <si>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</si>
  <si>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</si>
  <si>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</si>
  <si>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</si>
  <si>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</si>
  <si>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</si>
  <si>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</si>
  <si>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</si>
  <si>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</si>
  <si>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</si>
  <si>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</si>
  <si>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TNF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</si>
</sst>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V16" sqref="V16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27.475000381469727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27.742000579833984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27.746999740600586</v>
      </c>
      <c r="D7" s="4">
        <f>STDEV(C5:C8)</f>
        <v>0.15561584586331045</v>
      </c>
      <c r="E7" s="1">
        <f>AVERAGE(C5:C8)</f>
        <v>27.654666900634766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13.605666796366373</v>
      </c>
      <c r="L7" s="1">
        <f>K7-$K$7</f>
        <v>0</v>
      </c>
      <c r="M7" s="27">
        <f>SQRT((D7*D7)+(H7*H7))</f>
        <v>0.15933392930628379</v>
      </c>
      <c r="N7" s="14"/>
      <c r="O7" s="35">
        <f>POWER(2,-L7)</f>
        <v>1</v>
      </c>
      <c r="P7" s="26">
        <f>M7/SQRT((COUNT(C5:C8)+COUNT(G5:G8)/2))</f>
        <v>7.511073459038084E-2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112</v>
      </c>
      <c r="C9" s="30">
        <v>28.415000915527344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1" t="s">
        <v>112</v>
      </c>
      <c r="C10" s="30">
        <v>28.386999130249023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112</v>
      </c>
      <c r="C11" s="30">
        <v>28.096000671386719</v>
      </c>
      <c r="D11" s="4">
        <f>STDEV(C9:C11)</f>
        <v>0.17664718074964567</v>
      </c>
      <c r="E11" s="1">
        <f>AVERAGE(C9:C11)</f>
        <v>28.299333572387695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8.9593334197998047</v>
      </c>
      <c r="L11" s="1">
        <f>K11-$K$7</f>
        <v>-4.6463333765665684</v>
      </c>
      <c r="M11" s="27">
        <f>SQRT((D11*D11)+(H11*H11))</f>
        <v>0.18054704456759066</v>
      </c>
      <c r="N11" s="14"/>
      <c r="O11" s="35">
        <f>POWER(2,-L11)</f>
        <v>25.042963250589526</v>
      </c>
      <c r="P11" s="26">
        <f>M11/SQRT((COUNT(C9:C11)+COUNT(G9:G11)/2))</f>
        <v>8.5110693024622125E-2</v>
      </c>
    </row>
    <row r="12" spans="2:16">
      <c r="B12" s="31" t="s">
        <v>113</v>
      </c>
      <c r="C12" s="30">
        <v>30.191999435424805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30.121000289916992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113</v>
      </c>
      <c r="C14" s="30">
        <v>30.316999435424805</v>
      </c>
      <c r="D14" s="4">
        <f>STDEV(C12:C14)</f>
        <v>9.9231668082516364E-2</v>
      </c>
      <c r="E14" s="1">
        <f>AVERAGE(C12:C14)</f>
        <v>30.209999720255535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12.591333389282227</v>
      </c>
      <c r="L14" s="1">
        <f>K14-$K$7</f>
        <v>-1.0143334070841465</v>
      </c>
      <c r="M14" s="27">
        <f>SQRT((D14*D14)+(H14*H14))</f>
        <v>0.10105069173339966</v>
      </c>
      <c r="N14" s="14"/>
      <c r="O14" s="35">
        <f>POWER(2,-L14)</f>
        <v>2.019969356539586</v>
      </c>
      <c r="P14" s="26">
        <f>M14/SQRT((COUNT(C12:C14)+COUNT(G12:G14)/2))</f>
        <v>4.7635752912185539E-2</v>
      </c>
    </row>
    <row r="15" spans="2:16">
      <c r="B15" s="31" t="s">
        <v>114</v>
      </c>
      <c r="C15" s="30">
        <v>29.375999450683594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29.506000518798828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114</v>
      </c>
      <c r="C17" s="30">
        <v>29.822999954223633</v>
      </c>
      <c r="D17" s="4">
        <f>STDEV(C15:C17)</f>
        <v>0.22992693402301395</v>
      </c>
      <c r="E17" s="1">
        <f>AVERAGE(C15:C17)</f>
        <v>29.568333307902019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11.665000279744469</v>
      </c>
      <c r="L17" s="1">
        <f>K17-$K$7</f>
        <v>-1.9406665166219046</v>
      </c>
      <c r="M17" s="27">
        <f>SQRT((D17*D17)+(H17*H17))</f>
        <v>0.23067887343872834</v>
      </c>
      <c r="N17" s="14"/>
      <c r="O17" s="35">
        <f>POWER(2,-L17)</f>
        <v>3.8388295843721822</v>
      </c>
      <c r="P17" s="26">
        <f>M17/SQRT((COUNT(C15:C17)+COUNT(G15:G17)/2))</f>
        <v>0.10874306378999879</v>
      </c>
    </row>
    <row r="18" spans="2:16">
      <c r="B18" s="31" t="s">
        <v>115</v>
      </c>
      <c r="C18" s="30">
        <v>28.084999084472656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1" t="s">
        <v>115</v>
      </c>
      <c r="C19" s="30">
        <v>28.333999633789062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115</v>
      </c>
      <c r="C20" s="30">
        <v>28.684000015258789</v>
      </c>
      <c r="D20" s="4">
        <f>STDEV(C18:C20)</f>
        <v>0.30091628284056005</v>
      </c>
      <c r="E20" s="1">
        <f>AVERAGE(C18:C20)</f>
        <v>28.367666244506836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12.072999318440754</v>
      </c>
      <c r="L20" s="1">
        <f>K20-$K$7</f>
        <v>-1.5326674779256191</v>
      </c>
      <c r="M20" s="27">
        <f>SQRT((D20*D20)+(H20*H20))</f>
        <v>0.30337262298991508</v>
      </c>
      <c r="N20" s="14"/>
      <c r="O20" s="35">
        <f>POWER(2,-L20)</f>
        <v>2.8932028499974694</v>
      </c>
      <c r="P20" s="26">
        <f>M20/SQRT((COUNT(C18:C20)+COUNT(G18:G20)/2))</f>
        <v>0.14301122596167926</v>
      </c>
    </row>
    <row r="21" spans="2:16">
      <c r="B21" s="31" t="s">
        <v>116</v>
      </c>
      <c r="C21" s="30">
        <v>28.63599967956543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1" t="s">
        <v>116</v>
      </c>
      <c r="C22" s="30">
        <v>28.572000503540039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116</v>
      </c>
      <c r="C23" s="30">
        <v>28.284000396728516</v>
      </c>
      <c r="D23" s="4">
        <f>STDEV(C21:C23)</f>
        <v>0.18750264494715788</v>
      </c>
      <c r="E23" s="1">
        <f>AVERAGE(C21:C23)</f>
        <v>28.497333526611328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12.165667215983074</v>
      </c>
      <c r="L23" s="1">
        <f>K23-$K$7</f>
        <v>-1.439999580383299</v>
      </c>
      <c r="M23" s="27">
        <f>SQRT((D23*D23)+(H23*H23))</f>
        <v>0.26223372453992883</v>
      </c>
      <c r="N23" s="14"/>
      <c r="O23" s="35">
        <f>POWER(2,-L23)</f>
        <v>2.7132078657420804</v>
      </c>
      <c r="P23" s="26">
        <f>M23/SQRT((COUNT(C21:C23)+COUNT(G21:G23)/2))</f>
        <v>0.12361816325199257</v>
      </c>
    </row>
    <row r="24" spans="2:16">
      <c r="B24" s="31" t="s">
        <v>117</v>
      </c>
      <c r="C24" s="30">
        <v>30.41200065612793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30.575000762939453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117</v>
      </c>
      <c r="C26" s="30">
        <v>29.96299934387207</v>
      </c>
      <c r="D26" s="4">
        <f>STDEV(C24:C26)</f>
        <v>0.31694293654854427</v>
      </c>
      <c r="E26" s="1">
        <f>AVERAGE(C24:C26)</f>
        <v>30.316666920979817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12.332666397094727</v>
      </c>
      <c r="L26" s="1">
        <f>K26-$K$7</f>
        <v>-1.2730003992716465</v>
      </c>
      <c r="M26" s="27">
        <f>SQRT((D26*D26)+(H26*H26))</f>
        <v>0.32308490083890828</v>
      </c>
      <c r="N26" s="14"/>
      <c r="O26" s="35">
        <f>POWER(2,-L26)</f>
        <v>2.4166363555936092</v>
      </c>
      <c r="P26" s="26">
        <f>M26/SQRT((COUNT(C24:C26)+COUNT(G24:G26)/2))</f>
        <v>0.15230368285478357</v>
      </c>
    </row>
    <row r="27" spans="2:16">
      <c r="B27" s="31" t="s">
        <v>118</v>
      </c>
      <c r="C27" s="30">
        <v>30.040000915527344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29.701000213623047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118</v>
      </c>
      <c r="C29" s="30">
        <v>29.635000228881836</v>
      </c>
      <c r="D29" s="4">
        <f>STDEV(C27:C29)</f>
        <v>0.2172951257546305</v>
      </c>
      <c r="E29" s="1">
        <f>AVERAGE(C27:C29)</f>
        <v>29.79200045267741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12.229333241780601</v>
      </c>
      <c r="L29" s="1">
        <f>K29-$K$7</f>
        <v>-1.3763335545857718</v>
      </c>
      <c r="M29" s="27">
        <f>SQRT((D29*D29)+(H29*H29))</f>
        <v>0.21926128822096524</v>
      </c>
      <c r="N29" s="14"/>
      <c r="O29" s="35">
        <f>POWER(2,-L29)</f>
        <v>2.5960776839424473</v>
      </c>
      <c r="P29" s="26">
        <f>M29/SQRT((COUNT(C27:C29)+COUNT(G27:G29)/2))</f>
        <v>0.10336076250182841</v>
      </c>
    </row>
    <row r="30" spans="2:16">
      <c r="B30" s="31" t="s">
        <v>119</v>
      </c>
      <c r="C30" s="30">
        <v>28.259000778198242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>
        <v>28.041000366210937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>
        <v>28.21299934387207</v>
      </c>
      <c r="D32" s="4">
        <f>STDEV(C30:C32)</f>
        <v>0.11490863029901521</v>
      </c>
      <c r="E32" s="1">
        <f>AVERAGE(C30:C32)</f>
        <v>28.171000162760418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9.8690001169840507</v>
      </c>
      <c r="L32" s="1">
        <f>K32-$K$7</f>
        <v>-3.7366666793823224</v>
      </c>
      <c r="M32" s="27">
        <f>SQRT((D32*D32)+(H32*H32))</f>
        <v>0.11759665915260921</v>
      </c>
      <c r="N32" s="14"/>
      <c r="O32" s="35">
        <f>POWER(2,-L32)</f>
        <v>13.33057106030788</v>
      </c>
      <c r="P32" s="26">
        <f>M32/SQRT((COUNT(C30:C32)+COUNT(G30:G32)/2))</f>
        <v>5.5435596754462038E-2</v>
      </c>
    </row>
    <row r="33" spans="2:16">
      <c r="B33" s="31" t="s">
        <v>120</v>
      </c>
      <c r="C33" s="30">
        <v>28.027999877929688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1" t="s">
        <v>120</v>
      </c>
      <c r="C34" s="30">
        <v>28.132999420166016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120</v>
      </c>
      <c r="C35" s="30">
        <v>27.995000839233398</v>
      </c>
      <c r="D35" s="4">
        <f>STDEV(C33:C35)</f>
        <v>7.2061835442594868E-2</v>
      </c>
      <c r="E35" s="1">
        <f>AVERAGE(C33:C35)</f>
        <v>28.052000045776367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9.3856665293375663</v>
      </c>
      <c r="L35" s="1">
        <f>K35-$K$7</f>
        <v>-4.2200002670288068</v>
      </c>
      <c r="M35" s="27">
        <f>SQRT((D35*D35)+(H35*H35))</f>
        <v>8.7716382180777958E-2</v>
      </c>
      <c r="N35" s="14"/>
      <c r="O35" s="35">
        <f>POWER(2,-L35)</f>
        <v>18.635740832789175</v>
      </c>
      <c r="P35" s="26">
        <f>M35/SQRT((COUNT(C33:C35)+COUNT(G33:G35)/2))</f>
        <v>4.1349899107452626E-2</v>
      </c>
    </row>
    <row r="36" spans="2:16">
      <c r="B36" s="31" t="s">
        <v>121</v>
      </c>
      <c r="C36" s="30">
        <v>27.919000625610352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1" t="s">
        <v>121</v>
      </c>
      <c r="C37" s="30">
        <v>27.655000686645508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121</v>
      </c>
      <c r="C38" s="30">
        <v>27.846000671386719</v>
      </c>
      <c r="D38" s="4">
        <f>STDEV(C36:C38)</f>
        <v>0.13632434073514807</v>
      </c>
      <c r="E38" s="1">
        <f>AVERAGE(C36:C38)</f>
        <v>27.806667327880859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9.2903334299723319</v>
      </c>
      <c r="L38" s="1">
        <f>K38-$K$7</f>
        <v>-4.3153333663940412</v>
      </c>
      <c r="M38" s="27">
        <f>SQRT((D38*D38)+(H38*H38))</f>
        <v>0.14199180762099886</v>
      </c>
      <c r="N38" s="14"/>
      <c r="O38" s="35">
        <f>POWER(2,-L38)</f>
        <v>19.908786283897832</v>
      </c>
      <c r="P38" s="26">
        <f>M38/SQRT((COUNT(C36:C38)+COUNT(G36:G38)/2))</f>
        <v>6.6935580027829331E-2</v>
      </c>
    </row>
    <row r="39" spans="2:16">
      <c r="B39" s="31" t="s">
        <v>122</v>
      </c>
      <c r="C39" s="30">
        <v>29.642999649047852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s="30">
        <v>29.41200065612793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122</v>
      </c>
      <c r="C41" s="30"/>
      <c r="D41" s="4">
        <f>STDEV(C39:C41)</f>
        <v>0.16334095434094004</v>
      </c>
      <c r="E41" s="1">
        <f>AVERAGE(C39:C41)</f>
        <v>29.527500152587891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9.7551670074462891</v>
      </c>
      <c r="L41" s="1">
        <f>K41-$K$7</f>
        <v>-3.850499788920084</v>
      </c>
      <c r="M41" s="27">
        <f>SQRT((D41*D41)+(H41*H41))</f>
        <v>0.17299293193648066</v>
      </c>
      <c r="N41" s="14"/>
      <c r="O41" s="35">
        <f>POWER(2,-L41)</f>
        <v>14.425003751112939</v>
      </c>
      <c r="P41" s="26">
        <f>M41/SQRT((COUNT(C39:C41)+COUNT(G39:G41)/2))</f>
        <v>9.2468611662830644E-2</v>
      </c>
    </row>
    <row r="42" spans="2:16">
      <c r="B42" s="31" t="s">
        <v>123</v>
      </c>
      <c r="C42" s="30">
        <v>27.635000228881836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1" t="s">
        <v>123</v>
      </c>
      <c r="C43" s="30">
        <v>27.437999725341797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123</v>
      </c>
      <c r="C44" s="30">
        <v>27.805999755859375</v>
      </c>
      <c r="D44" s="4">
        <f>STDEV(C42:C44)</f>
        <v>0.1841530428215028</v>
      </c>
      <c r="E44" s="1">
        <f>AVERAGE(C42:C44)</f>
        <v>27.626333236694336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9.5230000813802071</v>
      </c>
      <c r="L44" s="1">
        <f>K44-$K$7</f>
        <v>-4.082666714986166</v>
      </c>
      <c r="M44" s="27">
        <f>SQRT((D44*D44)+(H44*H44))</f>
        <v>0.27864259894582805</v>
      </c>
      <c r="N44" s="14"/>
      <c r="O44" s="35">
        <f>POWER(2,-L44)</f>
        <v>16.943578672337907</v>
      </c>
      <c r="P44" s="26">
        <f>M44/SQRT((COUNT(C42:C44)+COUNT(G42:G44)/2))</f>
        <v>0.13135338082802572</v>
      </c>
    </row>
    <row r="45" spans="2:16">
      <c r="B45" s="31" t="s">
        <v>124</v>
      </c>
      <c r="C45" s="30">
        <v>29.465000152587891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s="30">
        <v>30.291999816894531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124</v>
      </c>
      <c r="C47" s="30">
        <v>29.826000213623047</v>
      </c>
      <c r="D47" s="4">
        <f>STDEV(C45:C47)</f>
        <v>0.4146092777302231</v>
      </c>
      <c r="E47" s="1">
        <f>AVERAGE(C45:C47)</f>
        <v>29.861000061035156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9.9913336435953788</v>
      </c>
      <c r="L47" s="1">
        <f>K47-$K$7</f>
        <v>-3.6143331527709943</v>
      </c>
      <c r="M47" s="27">
        <f>SQRT((D47*D47)+(H47*H47))</f>
        <v>0.41669316891658814</v>
      </c>
      <c r="N47" s="14"/>
      <c r="O47" s="35">
        <f>POWER(2,-L47)</f>
        <v>12.246801911378711</v>
      </c>
      <c r="P47" s="26">
        <f>M47/SQRT((COUNT(C45:C47)+COUNT(G45:G47)/2))</f>
        <v>0.19643104361002067</v>
      </c>
    </row>
    <row r="48" spans="2:16">
      <c r="B48" s="31" t="s">
        <v>125</v>
      </c>
      <c r="C48" s="30">
        <v>27.691999435424805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27.834999084472656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125</v>
      </c>
      <c r="C50" s="30">
        <v>27.545000076293945</v>
      </c>
      <c r="D50" s="4">
        <f>STDEV(C48:C50)</f>
        <v>0.14500410106690553</v>
      </c>
      <c r="E50" s="1">
        <f>AVERAGE(C48:C50)</f>
        <v>27.690666198730469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8.9903329213460275</v>
      </c>
      <c r="L50" s="1">
        <f>K50-$K$7</f>
        <v>-4.6153338750203456</v>
      </c>
      <c r="M50" s="27">
        <f>SQRT((D50*D50)+(H50*H50))</f>
        <v>0.15675279025149116</v>
      </c>
      <c r="N50" s="14"/>
      <c r="O50" s="35">
        <f>POWER(2,-L50)</f>
        <v>24.510599651179902</v>
      </c>
      <c r="P50" s="26">
        <f>M50/SQRT((COUNT(C48:C50)+COUNT(G48:G50)/2))</f>
        <v>7.3893973971161306E-2</v>
      </c>
    </row>
    <row r="51" spans="2:16">
      <c r="B51" s="31" t="s">
        <v>126</v>
      </c>
      <c r="C51" s="30">
        <v>29.134000778198242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28.805999755859375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126</v>
      </c>
      <c r="C53" s="30">
        <v>29.528999328613281</v>
      </c>
      <c r="D53" s="4">
        <f>STDEV(C51:C53)</f>
        <v>0.3620167831485166</v>
      </c>
      <c r="E53" s="1">
        <f>AVERAGE(C51:C53)</f>
        <v>29.156333287556965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9.7323335011800118</v>
      </c>
      <c r="L53" s="1">
        <f>K53-$K$7</f>
        <v>-3.8733332951863613</v>
      </c>
      <c r="M53" s="27">
        <f>SQRT((D53*D53)+(H53*H53))</f>
        <v>0.3631103955453816</v>
      </c>
      <c r="N53" s="14"/>
      <c r="O53" s="35">
        <f>POWER(2,-L53)</f>
        <v>14.655124256821003</v>
      </c>
      <c r="P53" s="26">
        <f>M53/SQRT((COUNT(C51:C53)+COUNT(G51:G53)/2))</f>
        <v>0.17117188200631259</v>
      </c>
    </row>
    <row r="54" spans="2:16">
      <c r="B54" s="31" t="s">
        <v>127</v>
      </c>
      <c r="C54" s="30">
        <v>30.325000762939453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1" t="s">
        <v>127</v>
      </c>
      <c r="C55" s="30">
        <v>30.798999786376953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30">
        <v>29.972999572753906</v>
      </c>
      <c r="D56" s="4">
        <f>STDEV(C54:C56)</f>
        <v>0.41449894752914423</v>
      </c>
      <c r="E56" s="1">
        <f>AVERAGE(C54:C56)</f>
        <v>30.36566670735677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8.6059996287027971</v>
      </c>
      <c r="L56" s="1">
        <f>K56-$K$7</f>
        <v>-4.999667167663576</v>
      </c>
      <c r="M56" s="27">
        <f>SQRT((D56*D56)+(H56*H56))</f>
        <v>0.41781058712296126</v>
      </c>
      <c r="N56" s="14"/>
      <c r="O56" s="35">
        <f>POWER(2,-L56)</f>
        <v>31.992618394048684</v>
      </c>
      <c r="P56" s="26">
        <f>M56/SQRT((COUNT(C54:C56)+COUNT(G54:G56)/2))</f>
        <v>0.19695779960411916</v>
      </c>
    </row>
    <row r="57" spans="2:16">
      <c r="B57" s="31" t="s">
        <v>128</v>
      </c>
      <c r="C57" s="30">
        <v>29.152999877929688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s="30">
        <v>28.868999481201172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128</v>
      </c>
      <c r="C59" s="30">
        <v>29.264999389648438</v>
      </c>
      <c r="D59" s="4">
        <f>STDEV(C57:C59)</f>
        <v>0.20413069484074034</v>
      </c>
      <c r="E59" s="1">
        <f>AVERAGE(C57:C59)</f>
        <v>29.095666249593098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9.5929997762044259</v>
      </c>
      <c r="L59" s="1">
        <f>K59-$K$7</f>
        <v>-4.0126670201619472</v>
      </c>
      <c r="M59" s="27">
        <f>SQRT((D59*D59)+(H59*H59))</f>
        <v>0.20792227285658291</v>
      </c>
      <c r="N59" s="14"/>
      <c r="O59" s="35">
        <f>POWER(2,-L59)</f>
        <v>16.141100280470475</v>
      </c>
      <c r="P59" s="26">
        <f>M59/SQRT((COUNT(C57:C59)+COUNT(G57:G59)/2))</f>
        <v>9.8015499397739611E-2</v>
      </c>
    </row>
    <row r="60" spans="2:16">
      <c r="B60" s="31" t="s">
        <v>129</v>
      </c>
      <c r="C60" s="30">
        <v>27.856000900268555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1" t="s">
        <v>129</v>
      </c>
      <c r="C61" s="30">
        <v>27.613000869750977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129</v>
      </c>
      <c r="C62" s="30">
        <v>27.579999923706055</v>
      </c>
      <c r="D62" s="4">
        <f>STDEV(C60:C62)</f>
        <v>0.15072857301280418</v>
      </c>
      <c r="E62" s="1">
        <f>AVERAGE(C60:C62)</f>
        <v>27.683000564575195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9.5340003967285156</v>
      </c>
      <c r="L62" s="1">
        <f>K62-$K$7</f>
        <v>-4.0716663996378575</v>
      </c>
      <c r="M62" s="27">
        <f>SQRT((D62*D62)+(H62*H62))</f>
        <v>0.15247339345765384</v>
      </c>
      <c r="N62" s="14"/>
      <c r="O62" s="35">
        <f>POWER(2,-L62)</f>
        <v>16.814877921818123</v>
      </c>
      <c r="P62" s="26">
        <f>M62/SQRT((COUNT(C60:C62)+COUNT(G60:G62)/2))</f>
        <v>7.1876646976287747E-2</v>
      </c>
    </row>
    <row r="63" spans="2:16">
      <c r="B63" s="31" t="s">
        <v>130</v>
      </c>
      <c r="C63" s="30">
        <v>28.885000228881836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1" t="s">
        <v>130</v>
      </c>
      <c r="C64" s="30">
        <v>28.525999069213867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130</v>
      </c>
      <c r="C65" s="30">
        <v>28.99799919128418</v>
      </c>
      <c r="D65" s="4">
        <f>STDEV(C63:C65)</f>
        <v>0.24645307646059206</v>
      </c>
      <c r="E65" s="1">
        <f>AVERAGE(C63:C65)</f>
        <v>28.802999496459961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10.450332641601562</v>
      </c>
      <c r="L65" s="1">
        <f>K65-$K$7</f>
        <v>-3.1553341547648106</v>
      </c>
      <c r="M65" s="27">
        <f>SQRT((D65*D65)+(H65*H65))</f>
        <v>0.24831723881139028</v>
      </c>
      <c r="N65" s="14"/>
      <c r="O65" s="35">
        <f>POWER(2,-L65)</f>
        <v>8.90943629654004</v>
      </c>
      <c r="P65" s="26">
        <f>M65/SQRT((COUNT(C63:C65)+COUNT(G63:G65)/2))</f>
        <v>0.11705786896603562</v>
      </c>
    </row>
    <row r="66" spans="2:16">
      <c r="B66" s="31" t="s">
        <v>131</v>
      </c>
      <c r="C66" s="30">
        <v>29.041000366210938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1" t="s">
        <v>131</v>
      </c>
      <c r="C67" s="30">
        <v>29.020999908447266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131</v>
      </c>
      <c r="C68" s="30">
        <v>29.132999420166016</v>
      </c>
      <c r="D68" s="4">
        <f>STDEV(C66:C68)</f>
        <v>5.9732368199919068E-2</v>
      </c>
      <c r="E68" s="1">
        <f>AVERAGE(C66:C68)</f>
        <v>29.064999898274738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10.15333366394043</v>
      </c>
      <c r="L68" s="1">
        <f>K68-$K$7</f>
        <v>-3.4523331324259434</v>
      </c>
      <c r="M68" s="27">
        <f>SQRT((D68*D68)+(H68*H68))</f>
        <v>6.2042690226731347E-2</v>
      </c>
      <c r="N68" s="14"/>
      <c r="O68" s="35">
        <f>POWER(2,-L68)</f>
        <v>10.946009680351146</v>
      </c>
      <c r="P68" s="26">
        <f>M68/SQRT((COUNT(C66:C68)+COUNT(G66:G68)/2))</f>
        <v>2.9247204654918719E-2</v>
      </c>
    </row>
    <row r="69" spans="2:16">
      <c r="B69" s="31" t="s">
        <v>132</v>
      </c>
      <c r="C69" s="30">
        <v>28.259000778198242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1" t="s">
        <v>132</v>
      </c>
      <c r="C70" s="30">
        <v>28.36400032043457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132</v>
      </c>
      <c r="C71" s="30">
        <v>28.341999053955078</v>
      </c>
      <c r="D71" s="4">
        <f>STDEV(C69:C71)</f>
        <v>5.5373991149798629E-2</v>
      </c>
      <c r="E71" s="1">
        <f>AVERAGE(C69:C71)</f>
        <v>28.321666717529297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9.6393330891927071</v>
      </c>
      <c r="L71" s="1">
        <f>K71-$K$7</f>
        <v>-3.966333707173666</v>
      </c>
      <c r="M71" s="27">
        <f>SQRT((D71*D71)+(H71*H71))</f>
        <v>8.1120914941148745E-2</v>
      </c>
      <c r="N71" s="14"/>
      <c r="O71" s="35">
        <f>POWER(2,-L71)</f>
        <v>15.630951612344388</v>
      </c>
      <c r="P71" s="26">
        <f>M71/SQRT((COUNT(C69:C71)+COUNT(G69:G71)/2))</f>
        <v>3.8240766033962266E-2</v>
      </c>
    </row>
    <row r="72" spans="2:16">
      <c r="B72" s="31" t="s">
        <v>133</v>
      </c>
      <c r="C72" s="30">
        <v>26.686000823974609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133</v>
      </c>
      <c r="C73" s="30">
        <v>26.506999969482422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133</v>
      </c>
      <c r="C74" s="30">
        <v>26.584999084472656</v>
      </c>
      <c r="D74" s="4">
        <f>STDEV(C72:C74)</f>
        <v>8.9746419827026608E-2</v>
      </c>
      <c r="E74" s="1">
        <f>AVERAGE(C72:C74)</f>
        <v>26.592666625976563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9.1883328755696603</v>
      </c>
      <c r="L74" s="1">
        <f>K74-$K$7</f>
        <v>-4.4173339207967128</v>
      </c>
      <c r="M74" s="27">
        <f>SQRT((D74*D74)+(H74*H74))</f>
        <v>9.4576579374056516E-2</v>
      </c>
      <c r="N74" s="14"/>
      <c r="O74" s="35">
        <f>POWER(2,-L74)</f>
        <v>21.367317879890173</v>
      </c>
      <c r="P74" s="26">
        <f>M74/SQRT((COUNT(C72:C74)+COUNT(G72:G74)/2))</f>
        <v>4.4583827077882089E-2</v>
      </c>
    </row>
    <row r="75" spans="2:16">
      <c r="B75" s="31" t="s">
        <v>134</v>
      </c>
      <c r="C75" s="30">
        <v>28.483999252319336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1" t="s">
        <v>134</v>
      </c>
      <c r="C76" s="30">
        <v>28.569000244140625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134</v>
      </c>
      <c r="C77" s="30">
        <v>28.684000015258789</v>
      </c>
      <c r="D77" s="4">
        <f>STDEV(C75:C77)</f>
        <v>0.10037464914359294</v>
      </c>
      <c r="E77" s="1">
        <f>AVERAGE(C75:C77)</f>
        <v>28.578999837239582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10.463666280110676</v>
      </c>
      <c r="L77" s="1">
        <f>K77-$K$7</f>
        <v>-3.1420005162556972</v>
      </c>
      <c r="M77" s="27">
        <f>SQRT((D77*D77)+(H77*H77))</f>
        <v>0.10128874657182661</v>
      </c>
      <c r="N77" s="14"/>
      <c r="O77" s="35">
        <f>POWER(2,-L77)</f>
        <v>8.8274730791684988</v>
      </c>
      <c r="P77" s="26">
        <f>M77/SQRT((COUNT(C75:C77)+COUNT(G75:G77)/2))</f>
        <v>4.7747973039216185E-2</v>
      </c>
    </row>
    <row r="78" spans="2:16">
      <c r="B78" s="31" t="s">
        <v>135</v>
      </c>
      <c r="C78" s="30">
        <v>29.482999801635742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1" t="s">
        <v>135</v>
      </c>
      <c r="C79" s="30">
        <v>29.830999374389648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135</v>
      </c>
      <c r="C80" s="30">
        <v>29.666999816894531</v>
      </c>
      <c r="D80" s="4">
        <f>STDEV(C78:C80)</f>
        <v>0.17409554996719254</v>
      </c>
      <c r="E80" s="1">
        <f>AVERAGE(C78:C80)</f>
        <v>29.660332997639973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10.364999771118164</v>
      </c>
      <c r="L80" s="1">
        <f>K80-$K$7</f>
        <v>-3.240667025248209</v>
      </c>
      <c r="M80" s="27">
        <f>SQRT((D80*D80)+(H80*H80))</f>
        <v>0.18070584815194699</v>
      </c>
      <c r="N80" s="14"/>
      <c r="O80" s="35">
        <f>POWER(2,-L80)</f>
        <v>9.4523105256047906</v>
      </c>
      <c r="P80" s="26">
        <f>M80/SQRT((COUNT(C78:C80)+COUNT(G78:G80)/2))</f>
        <v>8.5185553752205517E-2</v>
      </c>
    </row>
    <row r="81" spans="2:16">
      <c r="B81" s="31" t="s">
        <v>136</v>
      </c>
      <c r="C81" s="30">
        <v>29.597999572753906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1" t="s">
        <v>136</v>
      </c>
      <c r="C82" s="30">
        <v>29.305999755859375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136</v>
      </c>
      <c r="C83" s="30"/>
      <c r="D83" s="4">
        <f>STDEV(C81:C83)</f>
        <v>0.20647505063135324</v>
      </c>
      <c r="E83" s="1">
        <f>AVERAGE(C81:C83)</f>
        <v>29.451999664306641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8.8486665089925118</v>
      </c>
      <c r="L83" s="1">
        <f>K83-$K$7</f>
        <v>-4.7570002873738613</v>
      </c>
      <c r="M83" s="27">
        <f>SQRT((D83*D83)+(H83*H83))</f>
        <v>0.21012911847212878</v>
      </c>
      <c r="N83" s="14"/>
      <c r="O83" s="35">
        <f>POWER(2,-L83)</f>
        <v>27.039569687276177</v>
      </c>
      <c r="P83" s="26">
        <f>M83/SQRT((COUNT(C81:C83)+COUNT(G81:G83)/2))</f>
        <v>0.11231873832964819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191" sqref="O191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27.475000381469727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27.742000579833984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27.746999740600586</v>
      </c>
      <c r="D7" s="4">
        <f>STDEV(C5:C8)</f>
        <v>0.15561584586331045</v>
      </c>
      <c r="E7" s="1">
        <f>AVERAGE(C5:C8)</f>
        <v>27.654666900634766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13.605666796366373</v>
      </c>
      <c r="L7" s="1">
        <f>K7-$K$7</f>
        <v>0</v>
      </c>
      <c r="M7" s="27">
        <f>SQRT((D7*D7)+(H7*H7))</f>
        <v>0.15933392930628379</v>
      </c>
      <c r="N7" s="14"/>
      <c r="O7" s="35">
        <f>POWER(2,-L7)</f>
        <v>1</v>
      </c>
      <c r="P7" s="26">
        <f>M7/SQRT((COUNT(C5:C8)+COUNT(G5:G8)/2))</f>
        <v>7.511073459038084E-2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9</v>
      </c>
      <c r="C9" s="30">
        <v>27.707000732421875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1" t="s">
        <v>9</v>
      </c>
      <c r="C10" s="30">
        <v>27.802000045776367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9</v>
      </c>
      <c r="C11" s="30"/>
      <c r="D11" s="4">
        <f>STDEV(C9:C11)</f>
        <v>6.7174658681027163E-2</v>
      </c>
      <c r="E11" s="1">
        <f>AVERAGE(C9:C11)</f>
        <v>27.754500389099121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10.439833641052246</v>
      </c>
      <c r="L11" s="1">
        <f>K11-$K$7</f>
        <v>-3.165833155314127</v>
      </c>
      <c r="M11" s="27">
        <f>SQRT((D11*D11)+(H11*H11))</f>
        <v>0.17392386968720391</v>
      </c>
      <c r="N11" s="14"/>
      <c r="O11" s="35">
        <f>POWER(2,-L11)</f>
        <v>8.9745099007916345</v>
      </c>
      <c r="P11" s="26">
        <f>M11/SQRT((COUNT(C9:C11)+COUNT(G9:G11)/2))</f>
        <v>9.2966218821633556E-2</v>
      </c>
    </row>
    <row r="12" spans="2:16">
      <c r="B12" s="31" t="s">
        <v>10</v>
      </c>
      <c r="C12" s="30">
        <v>29.224000930786133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1" t="s">
        <v>10</v>
      </c>
      <c r="C13" s="30">
        <v>28.715999603271484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10</v>
      </c>
      <c r="C14" s="30">
        <v>28.913000106811523</v>
      </c>
      <c r="D14" s="4">
        <f>STDEV(C12:C14)</f>
        <v>0.25612368745867037</v>
      </c>
      <c r="E14" s="1">
        <f>AVERAGE(C12:C14)</f>
        <v>28.951000213623047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9.8079999287923165</v>
      </c>
      <c r="L14" s="1">
        <f>K14-$K$7</f>
        <v>-3.7976668675740566</v>
      </c>
      <c r="M14" s="27">
        <f>SQRT((D14*D14)+(H14*H14))</f>
        <v>0.25641049881626282</v>
      </c>
      <c r="N14" s="14"/>
      <c r="O14" s="35">
        <f>POWER(2,-L14)</f>
        <v>13.906301489353806</v>
      </c>
      <c r="P14" s="26">
        <f>M14/SQRT((COUNT(C12:C14)+COUNT(G12:G14)/2))</f>
        <v>0.12087306832026978</v>
      </c>
    </row>
    <row r="15" spans="2:16">
      <c r="B15" s="31" t="s">
        <v>11</v>
      </c>
      <c r="C15" s="30">
        <v>28.48900032043457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1" t="s">
        <v>11</v>
      </c>
      <c r="C16" s="30">
        <v>27.71299934387207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</v>
      </c>
      <c r="C17" s="30">
        <v>27.802000045776367</v>
      </c>
      <c r="D17" s="4">
        <f>STDEV(C15:C17)</f>
        <v>0.42467007153511882</v>
      </c>
      <c r="E17" s="1">
        <f>AVERAGE(C15:C17)</f>
        <v>28.001333236694336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10.473999659220379</v>
      </c>
      <c r="L17" s="1">
        <f>K17-$K$7</f>
        <v>-3.1316671371459943</v>
      </c>
      <c r="M17" s="27">
        <f>SQRT((D17*D17)+(H17*H17))</f>
        <v>0.42567829962445114</v>
      </c>
      <c r="N17" s="14"/>
      <c r="O17" s="35">
        <f>POWER(2,-L17)</f>
        <v>8.7644717335209297</v>
      </c>
      <c r="P17" s="26">
        <f>M17/SQRT((COUNT(C15:C17)+COUNT(G15:G17)/2))</f>
        <v>0.2006666748456056</v>
      </c>
    </row>
    <row r="18" spans="2:16">
      <c r="B18" s="31" t="s">
        <v>12</v>
      </c>
      <c r="C18" s="30">
        <v>28.004999160766602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1" t="s">
        <v>12</v>
      </c>
      <c r="C19" s="30">
        <v>28.523000717163086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12</v>
      </c>
      <c r="C20" s="30">
        <v>28</v>
      </c>
      <c r="D20" s="4">
        <f>STDEV(C18:C20)</f>
        <v>0.30052186670030018</v>
      </c>
      <c r="E20" s="1">
        <f>AVERAGE(C18:C20)</f>
        <v>28.175999959309895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10.247333526611328</v>
      </c>
      <c r="L20" s="1">
        <f>K20-$K$7</f>
        <v>-3.358333269755045</v>
      </c>
      <c r="M20" s="27">
        <f>SQRT((D20*D20)+(H20*H20))</f>
        <v>0.30066548284677108</v>
      </c>
      <c r="N20" s="14"/>
      <c r="O20" s="35">
        <f>POWER(2,-L20)</f>
        <v>10.255552203412751</v>
      </c>
      <c r="P20" s="26">
        <f>M20/SQRT((COUNT(C18:C20)+COUNT(G18:G20)/2))</f>
        <v>0.14173506785978629</v>
      </c>
    </row>
    <row r="21" spans="2:16">
      <c r="B21" s="31" t="s">
        <v>13</v>
      </c>
      <c r="C21" s="30">
        <v>27.399999618530273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1" t="s">
        <v>13</v>
      </c>
      <c r="C22" s="30">
        <v>27.017999649047852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13</v>
      </c>
      <c r="C23" s="30">
        <v>27.047000885009766</v>
      </c>
      <c r="D23" s="4">
        <f>STDEV(C21:C23)</f>
        <v>0.21267077617705948</v>
      </c>
      <c r="E23" s="1">
        <f>AVERAGE(C21:C23)</f>
        <v>27.155000050862629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10.179666519165039</v>
      </c>
      <c r="L23" s="1">
        <f>K23-$K$7</f>
        <v>-3.426000277201334</v>
      </c>
      <c r="M23" s="27">
        <f>SQRT((D23*D23)+(H23*H23))</f>
        <v>0.22044987867519003</v>
      </c>
      <c r="N23" s="14"/>
      <c r="O23" s="35">
        <f>POWER(2,-L23)</f>
        <v>10.74802947091078</v>
      </c>
      <c r="P23" s="26">
        <f>M23/SQRT((COUNT(C21:C23)+COUNT(G21:G23)/2))</f>
        <v>0.10392106941531903</v>
      </c>
    </row>
    <row r="24" spans="2:16">
      <c r="B24" s="31" t="s">
        <v>14</v>
      </c>
      <c r="C24" s="30">
        <v>27.506000518798828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1" t="s">
        <v>14</v>
      </c>
      <c r="C25" s="30">
        <v>26.913999557495117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14</v>
      </c>
      <c r="C26" s="30">
        <v>27.108999252319336</v>
      </c>
      <c r="D26" s="4">
        <f>STDEV(C24:C26)</f>
        <v>0.3016896928832456</v>
      </c>
      <c r="E26" s="1">
        <f>AVERAGE(C24:C26)</f>
        <v>27.176333109537762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9.2719993591308594</v>
      </c>
      <c r="L26" s="1">
        <f>K26-$K$7</f>
        <v>-4.3336674372355137</v>
      </c>
      <c r="M26" s="27">
        <f>SQRT((D26*D26)+(H26*H26))</f>
        <v>0.30514583373141596</v>
      </c>
      <c r="N26" s="14"/>
      <c r="O26" s="35">
        <f>POWER(2,-L26)</f>
        <v>20.163405763252371</v>
      </c>
      <c r="P26" s="26">
        <f>M26/SQRT((COUNT(C24:C26)+COUNT(G24:G26)/2))</f>
        <v>0.14384712552153797</v>
      </c>
    </row>
    <row r="27" spans="2:16">
      <c r="B27" s="31" t="s">
        <v>15</v>
      </c>
      <c r="C27" s="30">
        <v>27.430000305175781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1" t="s">
        <v>15</v>
      </c>
      <c r="C28" s="30">
        <v>27.551000595092773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15</v>
      </c>
      <c r="C29" s="30">
        <v>27.676000595092773</v>
      </c>
      <c r="D29" s="4">
        <f>STDEV(C27:C29)</f>
        <v>0.12300556410127712</v>
      </c>
      <c r="E29" s="1">
        <f>AVERAGE(C27:C29)</f>
        <v>27.552333831787109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10.036334037780762</v>
      </c>
      <c r="L29" s="1">
        <f>K29-$K$7</f>
        <v>-3.5693327585856114</v>
      </c>
      <c r="M29" s="27">
        <f>SQRT((D29*D29)+(H29*H29))</f>
        <v>0.15105694424553751</v>
      </c>
      <c r="N29" s="14"/>
      <c r="O29" s="35">
        <f>POWER(2,-L29)</f>
        <v>11.870697139307214</v>
      </c>
      <c r="P29" s="26">
        <f>M29/SQRT((COUNT(C27:C29)+COUNT(G27:G29)/2))</f>
        <v>7.5528472122768753E-2</v>
      </c>
    </row>
    <row r="30" spans="2:16">
      <c r="B30" s="31" t="s">
        <v>16</v>
      </c>
      <c r="C30" s="30">
        <v>27.591999053955078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1" t="s">
        <v>16</v>
      </c>
      <c r="C31" s="30">
        <v>27.37700080871582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30">
        <v>27.28700065612793</v>
      </c>
      <c r="D32" s="4">
        <f>STDEV(C30:C32)</f>
        <v>0.1567100802963502</v>
      </c>
      <c r="E32" s="1">
        <f>AVERAGE(C30:C32)</f>
        <v>27.418666839599609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9.392333984375</v>
      </c>
      <c r="L32" s="1">
        <f>K32-$K$7</f>
        <v>-4.2133328119913731</v>
      </c>
      <c r="M32" s="27">
        <f>SQRT((D32*D32)+(H32*H32))</f>
        <v>0.18044498538946008</v>
      </c>
      <c r="N32" s="14"/>
      <c r="O32" s="35">
        <f>POWER(2,-L32)</f>
        <v>18.549813950722982</v>
      </c>
      <c r="P32" s="26">
        <f>M32/SQRT((COUNT(C30:C32)+COUNT(G30:G32)/2))</f>
        <v>8.5062581866663142E-2</v>
      </c>
    </row>
    <row r="33" spans="2:16">
      <c r="B33" s="31" t="s">
        <v>17</v>
      </c>
      <c r="C33" s="30">
        <v>26.908000946044922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1" t="s">
        <v>17</v>
      </c>
      <c r="C34" s="30">
        <v>26.959999084472656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17</v>
      </c>
      <c r="C35" s="30">
        <v>26.888999938964844</v>
      </c>
      <c r="D35" s="4">
        <f>STDEV(C33:C35)</f>
        <v>3.6755324632055095E-2</v>
      </c>
      <c r="E35" s="1">
        <f>AVERAGE(C33:C35)</f>
        <v>26.918999989827473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9.60033353169759</v>
      </c>
      <c r="L35" s="1">
        <f>K35-$K$7</f>
        <v>-4.0053332646687831</v>
      </c>
      <c r="M35" s="27">
        <f>SQRT((D35*D35)+(H35*H35))</f>
        <v>0.22750159890655913</v>
      </c>
      <c r="N35" s="14"/>
      <c r="O35" s="35">
        <f>POWER(2,-L35)</f>
        <v>16.059257259673167</v>
      </c>
      <c r="P35" s="26">
        <f>M35/SQRT((COUNT(C33:C35)+COUNT(G33:G35)/2))</f>
        <v>0.10724528221174001</v>
      </c>
    </row>
    <row r="36" spans="2:16">
      <c r="B36" s="31" t="s">
        <v>18</v>
      </c>
      <c r="C36" s="30">
        <v>27.545000076293945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1" t="s">
        <v>18</v>
      </c>
      <c r="C37" s="30">
        <v>27.333000183105469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18</v>
      </c>
      <c r="C38" s="30">
        <v>27.104999542236328</v>
      </c>
      <c r="D38" s="4">
        <f>STDEV(C36:C38)</f>
        <v>0.22004875100728546</v>
      </c>
      <c r="E38" s="1">
        <f>AVERAGE(C36:C38)</f>
        <v>27.327666600545246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9.4259999593098946</v>
      </c>
      <c r="L38" s="1">
        <f>K38-$K$7</f>
        <v>-4.1796668370564785</v>
      </c>
      <c r="M38" s="27">
        <f>SQRT((D38*D38)+(H38*H38))</f>
        <v>0.22110134265028708</v>
      </c>
      <c r="N38" s="14"/>
      <c r="O38" s="35">
        <f>POWER(2,-L38)</f>
        <v>18.121956760701046</v>
      </c>
      <c r="P38" s="26">
        <f>M38/SQRT((COUNT(C36:C38)+COUNT(G36:G38)/2))</f>
        <v>0.10422817247831229</v>
      </c>
    </row>
    <row r="39" spans="2:16">
      <c r="B39" s="31" t="s">
        <v>19</v>
      </c>
      <c r="C39" s="30">
        <v>26.395999908447266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1" t="s">
        <v>19</v>
      </c>
      <c r="C40" s="30">
        <v>26.197000503540039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19</v>
      </c>
      <c r="C41" s="30">
        <v>26.158000946044922</v>
      </c>
      <c r="D41" s="4">
        <f>STDEV(C39:C41)</f>
        <v>0.12764875945528384</v>
      </c>
      <c r="E41" s="1">
        <f>AVERAGE(C39:C41)</f>
        <v>26.250333786010742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9.6890004475911446</v>
      </c>
      <c r="L41" s="1">
        <f>K41-$K$7</f>
        <v>-3.9166663487752285</v>
      </c>
      <c r="M41" s="27">
        <f>SQRT((D41*D41)+(H41*H41))</f>
        <v>0.21869725786125491</v>
      </c>
      <c r="N41" s="14"/>
      <c r="O41" s="35">
        <f>POWER(2,-L41)</f>
        <v>15.101985675251328</v>
      </c>
      <c r="P41" s="26">
        <f>M41/SQRT((COUNT(C39:C41)+COUNT(G39:G41)/2))</f>
        <v>0.10309487604039756</v>
      </c>
    </row>
    <row r="42" spans="2:16">
      <c r="B42" s="31" t="s">
        <v>20</v>
      </c>
      <c r="C42" s="30">
        <v>28.802999496459961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1" t="s">
        <v>20</v>
      </c>
      <c r="C43" s="30">
        <v>28.989999771118164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30">
        <v>29.584999084472656</v>
      </c>
      <c r="D44" s="4">
        <f>STDEV(C42:C44)</f>
        <v>0.40835373580320161</v>
      </c>
      <c r="E44" s="1">
        <f>AVERAGE(C42:C44)</f>
        <v>29.125999450683594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10.020666122436523</v>
      </c>
      <c r="L44" s="1">
        <f>K44-$K$7</f>
        <v>-3.5850006739298497</v>
      </c>
      <c r="M44" s="27">
        <f>SQRT((D44*D44)+(H44*H44))</f>
        <v>0.40901113099853315</v>
      </c>
      <c r="N44" s="14"/>
      <c r="O44" s="35">
        <f>POWER(2,-L44)</f>
        <v>12.000317520024462</v>
      </c>
      <c r="P44" s="26">
        <f>M44/SQRT((COUNT(C42:C44)+COUNT(G42:G44)/2))</f>
        <v>0.19280969620656141</v>
      </c>
    </row>
    <row r="45" spans="2:16">
      <c r="B45" s="31" t="s">
        <v>21</v>
      </c>
      <c r="C45" s="30">
        <v>26.589000701904297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1" t="s">
        <v>21</v>
      </c>
      <c r="C46" s="30">
        <v>26.49799919128418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21</v>
      </c>
      <c r="C47" s="30">
        <v>26.325000762939453</v>
      </c>
      <c r="D47" s="4">
        <f>STDEV(C45:C47)</f>
        <v>0.13410549262821042</v>
      </c>
      <c r="E47" s="1">
        <f>AVERAGE(C45:C47)</f>
        <v>26.470666885375977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9.5476665496826172</v>
      </c>
      <c r="L47" s="1">
        <f>K47-$K$7</f>
        <v>-4.0580002466837559</v>
      </c>
      <c r="M47" s="27">
        <f>SQRT((D47*D47)+(H47*H47))</f>
        <v>0.14260542914620933</v>
      </c>
      <c r="N47" s="14"/>
      <c r="O47" s="35">
        <f>POWER(2,-L47)</f>
        <v>16.656348410983739</v>
      </c>
      <c r="P47" s="26">
        <f>M47/SQRT((COUNT(C45:C47)+COUNT(G45:G47)/2))</f>
        <v>6.7224843988868244E-2</v>
      </c>
    </row>
    <row r="48" spans="2:16">
      <c r="B48" s="31" t="s">
        <v>22</v>
      </c>
      <c r="C48" s="30">
        <v>28.395000457763672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1" t="s">
        <v>22</v>
      </c>
      <c r="C49" s="30">
        <v>28.528999328613281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22</v>
      </c>
      <c r="C50" s="30">
        <v>28.583999633789063</v>
      </c>
      <c r="D50" s="4">
        <f>STDEV(C48:C50)</f>
        <v>9.7212327319015079E-2</v>
      </c>
      <c r="E50" s="1">
        <f>AVERAGE(C48:C50)</f>
        <v>28.502666473388672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9.6296666463216134</v>
      </c>
      <c r="L50" s="1">
        <f>K50-$K$7</f>
        <v>-3.9760001500447597</v>
      </c>
      <c r="M50" s="27">
        <f>SQRT((D50*D50)+(H50*H50))</f>
        <v>0.11341160486838084</v>
      </c>
      <c r="N50" s="14"/>
      <c r="O50" s="35">
        <f>POWER(2,-L50)</f>
        <v>15.736034821016325</v>
      </c>
      <c r="P50" s="26">
        <f>M50/SQRT((COUNT(C48:C50)+COUNT(G48:G50)/2))</f>
        <v>5.346274324512091E-2</v>
      </c>
    </row>
    <row r="51" spans="2:16">
      <c r="B51" s="31" t="s">
        <v>23</v>
      </c>
      <c r="C51" s="30">
        <v>28.545000076293945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1" t="s">
        <v>23</v>
      </c>
      <c r="C52" s="30">
        <v>28.37299919128418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23</v>
      </c>
      <c r="C53" s="30">
        <v>29.065999984741211</v>
      </c>
      <c r="D53" s="4">
        <f>STDEV(C51:C53)</f>
        <v>0.36084976300816118</v>
      </c>
      <c r="E53" s="1">
        <f>AVERAGE(C51:C53)</f>
        <v>28.661333084106445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10.605999628702801</v>
      </c>
      <c r="L53" s="1">
        <f>K53-$K$7</f>
        <v>-2.9996671676635724</v>
      </c>
      <c r="M53" s="27">
        <f>SQRT((D53*D53)+(H53*H53))</f>
        <v>0.38548265636410034</v>
      </c>
      <c r="N53" s="14"/>
      <c r="O53" s="35">
        <f>POWER(2,-L53)</f>
        <v>7.9981545985121514</v>
      </c>
      <c r="P53" s="26">
        <f>M53/SQRT((COUNT(C51:C53)+COUNT(G51:G53)/2))</f>
        <v>0.18171826689657267</v>
      </c>
    </row>
    <row r="54" spans="2:16">
      <c r="B54" s="31" t="s">
        <v>24</v>
      </c>
      <c r="C54" s="30">
        <v>27.865999221801758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1" t="s">
        <v>24</v>
      </c>
      <c r="C55" s="30">
        <v>27.76099967956543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24</v>
      </c>
      <c r="C56" s="30">
        <v>27.575000762939453</v>
      </c>
      <c r="D56" s="4">
        <f>STDEV(C54:C56)</f>
        <v>0.14736609962726155</v>
      </c>
      <c r="E56" s="1">
        <f>AVERAGE(C54:C56)</f>
        <v>27.733999888102215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10.666332880655926</v>
      </c>
      <c r="L56" s="1">
        <f>K56-$K$7</f>
        <v>-2.9393339157104474</v>
      </c>
      <c r="M56" s="27">
        <f>SQRT((D56*D56)+(H56*H56))</f>
        <v>0.1498737133046224</v>
      </c>
      <c r="N56" s="14"/>
      <c r="O56" s="35">
        <f>POWER(2,-L56)</f>
        <v>7.6705706770507396</v>
      </c>
      <c r="P56" s="26">
        <f>M56/SQRT((COUNT(C54:C56)+COUNT(G54:G56)/2))</f>
        <v>7.0651145999537993E-2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1" t="s">
        <v>25</v>
      </c>
      <c r="C58" s="30">
        <v>34.228000640869141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25</v>
      </c>
      <c r="C59" t="s">
        <v>79</v>
      </c>
      <c r="D59" s="4" t="e">
        <f>STDEV(C57:C59)</f>
        <v>#DIV/0!</v>
      </c>
      <c r="E59" s="1">
        <f>AVERAGE(C57:C59)</f>
        <v>34.228000640869141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5.0033340454101562</v>
      </c>
      <c r="L59" s="1">
        <f>K59-$K$7</f>
        <v>-8.6023327509562169</v>
      </c>
      <c r="M59" s="27" t="e">
        <f>SQRT((D59*D59)+(H59*H59))</f>
        <v>#DIV/0!</v>
      </c>
      <c r="N59" s="14"/>
      <c r="O59" s="42">
        <f>POWER(2,-L59)</f>
        <v>388.65135906772298</v>
      </c>
      <c r="P59" s="26" t="e">
        <f>M59/SQRT((COUNT(C57:C59)+COUNT(G57:G59)/2))</f>
        <v>#DIV/0!</v>
      </c>
    </row>
    <row r="60" spans="2:16">
      <c r="B60" s="31" t="s">
        <v>26</v>
      </c>
      <c r="C60" s="30">
        <v>25.919000625610352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1" t="s">
        <v>26</v>
      </c>
      <c r="C61" s="30">
        <v>25.618999481201172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26</v>
      </c>
      <c r="C62" s="30">
        <v>25.757999420166016</v>
      </c>
      <c r="D62" s="4">
        <f>STDEV(C60:C62)</f>
        <v>0.15013497140549734</v>
      </c>
      <c r="E62" s="1">
        <f>AVERAGE(C60:C62)</f>
        <v>25.76533317565918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9.4206663767496757</v>
      </c>
      <c r="L62" s="1">
        <f>K62-$K$7</f>
        <v>-4.1850004196166974</v>
      </c>
      <c r="M62" s="27">
        <f>SQRT((D62*D62)+(H62*H62))</f>
        <v>0.15521209370638914</v>
      </c>
      <c r="N62" s="14"/>
      <c r="O62" s="35">
        <f>POWER(2,-L62)</f>
        <v>18.189076862179974</v>
      </c>
      <c r="P62" s="26">
        <f>M62/SQRT((COUNT(C60:C62)+COUNT(G60:G62)/2))</f>
        <v>7.3167682654633082E-2</v>
      </c>
    </row>
    <row r="63" spans="2:16">
      <c r="B63" s="31" t="s">
        <v>27</v>
      </c>
      <c r="C63" s="30">
        <v>27.711000442504883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1" t="s">
        <v>27</v>
      </c>
      <c r="C64" s="30">
        <v>27.638999938964844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27</v>
      </c>
      <c r="C65" s="30">
        <v>27.378999710083008</v>
      </c>
      <c r="D65" s="4">
        <f>STDEV(C63:C65)</f>
        <v>0.17464663268861544</v>
      </c>
      <c r="E65" s="1">
        <f>AVERAGE(C63:C65)</f>
        <v>27.57633336385091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9.3376668294270821</v>
      </c>
      <c r="L65" s="1">
        <f>K65-$K$7</f>
        <v>-4.267999966939291</v>
      </c>
      <c r="M65" s="27">
        <f>SQRT((D65*D65)+(H65*H65))</f>
        <v>0.17465331447875196</v>
      </c>
      <c r="N65" s="14"/>
      <c r="O65" s="35">
        <f>POWER(2,-L65)</f>
        <v>19.266197658199669</v>
      </c>
      <c r="P65" s="26">
        <f>M65/SQRT((COUNT(C63:C65)+COUNT(G63:G65)/2))</f>
        <v>8.2332362016421426E-2</v>
      </c>
    </row>
    <row r="66" spans="2:16">
      <c r="B66" s="31" t="s">
        <v>28</v>
      </c>
      <c r="C66" s="30">
        <v>24.417999267578125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1" t="s">
        <v>28</v>
      </c>
      <c r="C67" s="30">
        <v>24.388999938964844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28</v>
      </c>
      <c r="C68" s="30">
        <v>24.454000473022461</v>
      </c>
      <c r="D68" s="4">
        <f>STDEV(C66:C68)</f>
        <v>3.2563060055943269E-2</v>
      </c>
      <c r="E68" s="1">
        <f>AVERAGE(C66:C68)</f>
        <v>24.420333226521809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8.5356664657592756</v>
      </c>
      <c r="L68" s="1">
        <f>K68-$K$7</f>
        <v>-5.0700003306070975</v>
      </c>
      <c r="M68" s="27">
        <f>SQRT((D68*D68)+(H68*H68))</f>
        <v>4.3297377528781482E-2</v>
      </c>
      <c r="N68" s="14"/>
      <c r="O68" s="35">
        <f>POWER(2,-L68)</f>
        <v>33.590941573616526</v>
      </c>
      <c r="P68" s="26">
        <f>M68/SQRT((COUNT(C66:C68)+COUNT(G66:G68)/2))</f>
        <v>2.041057950546362E-2</v>
      </c>
    </row>
    <row r="69" spans="2:16">
      <c r="B69" s="31" t="s">
        <v>29</v>
      </c>
      <c r="C69" s="30">
        <v>28.586000442504883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1" t="s">
        <v>29</v>
      </c>
      <c r="C70" s="30">
        <v>28.215999603271484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29</v>
      </c>
      <c r="C71" s="30">
        <v>28.117000579833984</v>
      </c>
      <c r="D71" s="4">
        <f>STDEV(C69:C71)</f>
        <v>0.24720514384491793</v>
      </c>
      <c r="E71" s="1">
        <f>AVERAGE(C69:C71)</f>
        <v>28.306333541870117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9.5960006713867187</v>
      </c>
      <c r="L71" s="1">
        <f>K71-$K$7</f>
        <v>-4.0096661249796544</v>
      </c>
      <c r="M71" s="27">
        <f>SQRT((D71*D71)+(H71*H71))</f>
        <v>0.24946482275066947</v>
      </c>
      <c r="N71" s="14"/>
      <c r="O71" s="35">
        <f>POWER(2,-L71)</f>
        <v>16.107560684890359</v>
      </c>
      <c r="P71" s="26">
        <f>M71/SQRT((COUNT(C69:C71)+COUNT(G69:G71)/2))</f>
        <v>0.11759884522299902</v>
      </c>
    </row>
    <row r="72" spans="2:16">
      <c r="B72" s="31" t="s">
        <v>30</v>
      </c>
      <c r="C72" s="30">
        <v>33.908000946044922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1" t="s">
        <v>30</v>
      </c>
      <c r="C73" t="s">
        <v>79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30</v>
      </c>
      <c r="C74" s="30">
        <v>31.777000427246094</v>
      </c>
      <c r="D74" s="4">
        <f>STDEV(C72:C74)</f>
        <v>1.5068449175547023</v>
      </c>
      <c r="E74" s="1">
        <f>AVERAGE(C72:C74)</f>
        <v>32.842500686645508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11.846833546956379</v>
      </c>
      <c r="L74" s="1">
        <f>K74-$K$7</f>
        <v>-1.7588332494099941</v>
      </c>
      <c r="M74" s="27">
        <f>SQRT((D74*D74)+(H74*H74))</f>
        <v>1.5073241013947027</v>
      </c>
      <c r="N74" s="14"/>
      <c r="O74" s="42">
        <f>POWER(2,-L74)</f>
        <v>3.3842432038232051</v>
      </c>
      <c r="P74" s="26">
        <f>M74/SQRT((COUNT(C72:C74)+COUNT(G72:G74)/2))</f>
        <v>0.80569862260655467</v>
      </c>
    </row>
    <row r="75" spans="2:16">
      <c r="B75" s="31" t="s">
        <v>31</v>
      </c>
      <c r="C75" s="30">
        <v>28.58799934387207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1" t="s">
        <v>31</v>
      </c>
      <c r="C76" s="30">
        <v>28.250999450683594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31</v>
      </c>
      <c r="C77" s="30">
        <v>28.493000030517578</v>
      </c>
      <c r="D77" s="4">
        <f>STDEV(C75:C77)</f>
        <v>0.17376136806283088</v>
      </c>
      <c r="E77" s="1">
        <f>AVERAGE(C75:C77)</f>
        <v>28.443999608357746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10.205666224161781</v>
      </c>
      <c r="L77" s="1">
        <f>K77-$K$7</f>
        <v>-3.4000005722045916</v>
      </c>
      <c r="M77" s="27">
        <f>SQRT((D77*D77)+(H77*H77))</f>
        <v>0.1815141274919648</v>
      </c>
      <c r="N77" s="14"/>
      <c r="O77" s="35">
        <f>POWER(2,-L77)</f>
        <v>10.556067472950907</v>
      </c>
      <c r="P77" s="26">
        <f>M77/SQRT((COUNT(C75:C77)+COUNT(G75:G77)/2))</f>
        <v>8.5566580287151903E-2</v>
      </c>
    </row>
    <row r="78" spans="2:16">
      <c r="B78" s="31" t="s">
        <v>32</v>
      </c>
      <c r="C78" s="30">
        <v>26.908000946044922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1" t="s">
        <v>32</v>
      </c>
      <c r="C79" s="30">
        <v>27.038999557495117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32</v>
      </c>
      <c r="C80" s="30">
        <v>26.850000381469727</v>
      </c>
      <c r="D80" s="4">
        <f>STDEV(C78:C80)</f>
        <v>9.6820616116607819E-2</v>
      </c>
      <c r="E80" s="1">
        <f>AVERAGE(C78:C80)</f>
        <v>26.93233362833659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8.1599998474121094</v>
      </c>
      <c r="L80" s="1">
        <f>K80-$K$7</f>
        <v>-5.4456669489542637</v>
      </c>
      <c r="M80" s="27">
        <f>SQRT((D80*D80)+(H80*H80))</f>
        <v>0.11464973793667797</v>
      </c>
      <c r="N80" s="14"/>
      <c r="O80" s="35">
        <f>POWER(2,-L80)</f>
        <v>43.582194849517009</v>
      </c>
      <c r="P80" s="26">
        <f>M80/SQRT((COUNT(C78:C80)+COUNT(G78:G80)/2))</f>
        <v>5.4046404770857051E-2</v>
      </c>
    </row>
    <row r="81" spans="2:16">
      <c r="B81" s="31" t="s">
        <v>33</v>
      </c>
      <c r="C81" s="30">
        <v>27.690000534057617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1" t="s">
        <v>33</v>
      </c>
      <c r="C82" s="30">
        <v>28.33799934387207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33</v>
      </c>
      <c r="C83" s="30">
        <v>27.903999328613281</v>
      </c>
      <c r="D83" s="4">
        <f>STDEV(C81:C83)</f>
        <v>0.33016509881089651</v>
      </c>
      <c r="E83" s="1">
        <f>AVERAGE(C81:C83)</f>
        <v>27.977333068847656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9.1856664021809884</v>
      </c>
      <c r="L83" s="1">
        <f>K83-$K$7</f>
        <v>-4.4200003941853847</v>
      </c>
      <c r="M83" s="27">
        <f>SQRT((D83*D83)+(H83*H83))</f>
        <v>0.36453988475365545</v>
      </c>
      <c r="N83" s="14"/>
      <c r="O83" s="35">
        <f>POWER(2,-L83)</f>
        <v>21.406846725537356</v>
      </c>
      <c r="P83" s="26">
        <f>M83/SQRT((COUNT(C81:C83)+COUNT(G81:G83)/2))</f>
        <v>0.17184574968151489</v>
      </c>
    </row>
    <row r="84" spans="2:16">
      <c r="B84" s="31" t="s">
        <v>34</v>
      </c>
      <c r="C84" s="30">
        <v>26.410999298095703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1" t="s">
        <v>34</v>
      </c>
      <c r="C85" s="30">
        <v>26.375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34</v>
      </c>
      <c r="C86" s="30">
        <v>26.038000106811523</v>
      </c>
      <c r="D86" s="4">
        <f>STDEV(C84:C86)</f>
        <v>0.20574793404010372</v>
      </c>
      <c r="E86" s="1">
        <f>AVERAGE(C84:C86)</f>
        <v>26.27466646830241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9.0341660181681327</v>
      </c>
      <c r="L86" s="1">
        <f>K86-$K$7</f>
        <v>-4.5715007781982404</v>
      </c>
      <c r="M86" s="27">
        <f>SQRT((D86*D86)+(H86*H86))</f>
        <v>0.20575887135188792</v>
      </c>
      <c r="N86" s="14"/>
      <c r="O86" s="35">
        <f>POWER(2,-L86)</f>
        <v>23.777098638267379</v>
      </c>
      <c r="P86" s="26">
        <f>M86/SQRT((COUNT(C84:C86)+COUNT(G84:G86)/2))</f>
        <v>0.10287943567594396</v>
      </c>
    </row>
    <row r="87" spans="2:16">
      <c r="B87" s="31" t="s">
        <v>35</v>
      </c>
      <c r="C87" s="30">
        <v>34.817001342773438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>
        <f>AVERAGE(C87:C89)</f>
        <v>34.817001342773438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2.4396673838297502</v>
      </c>
      <c r="L89" s="1">
        <f>K89-$K$7</f>
        <v>-11.165999412536623</v>
      </c>
      <c r="M89" s="27" t="e">
        <f>SQRT((D89*D89)+(H89*H89))</f>
        <v>#DIV/0!</v>
      </c>
      <c r="N89" s="14"/>
      <c r="O89" s="35">
        <f>POWER(2,-L89)</f>
        <v>2297.7393124900486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1" t="s">
        <v>36</v>
      </c>
      <c r="C91" s="30">
        <v>31.642999649047852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>
        <f>AVERAGE(C90:C92)</f>
        <v>31.642999649047852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2.0489991505940743</v>
      </c>
      <c r="L92" s="1">
        <f>K92-$K$7</f>
        <v>-11.556667645772299</v>
      </c>
      <c r="M92" s="27" t="e">
        <f>SQRT((D92*D92)+(H92*H92))</f>
        <v>#DIV/0!</v>
      </c>
      <c r="N92" s="14"/>
      <c r="O92" s="35">
        <f>POWER(2,-L92)</f>
        <v>3012.3373822179992</v>
      </c>
      <c r="P92" s="26" t="e">
        <f>M92/SQRT((COUNT(C90:C92)+COUNT(G90:G92)/2))</f>
        <v>#DIV/0!</v>
      </c>
    </row>
    <row r="93" spans="2:16">
      <c r="B93" s="31" t="s">
        <v>37</v>
      </c>
      <c r="C93" s="30">
        <v>27.97599983215332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1" t="s">
        <v>37</v>
      </c>
      <c r="C94" s="30">
        <v>27.934999465942383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37</v>
      </c>
      <c r="C95" s="30">
        <v>27.323999404907227</v>
      </c>
      <c r="D95" s="4">
        <f>STDEV(C93:C95)</f>
        <v>0.36517271295991566</v>
      </c>
      <c r="E95" s="1">
        <f>AVERAGE(C93:C95)</f>
        <v>27.744999567667644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9.4936656951904297</v>
      </c>
      <c r="L95" s="1">
        <f>K95-$K$7</f>
        <v>-4.1120011011759434</v>
      </c>
      <c r="M95" s="27">
        <f>SQRT((D95*D95)+(H95*H95))</f>
        <v>0.36536069360560036</v>
      </c>
      <c r="N95" s="14"/>
      <c r="O95" s="35">
        <f>POWER(2,-L95)</f>
        <v>17.291619630920152</v>
      </c>
      <c r="P95" s="26">
        <f>M95/SQRT((COUNT(C93:C95)+COUNT(G93:G95)/2))</f>
        <v>0.17223268268502701</v>
      </c>
    </row>
    <row r="96" spans="2:16">
      <c r="B96" s="31" t="s">
        <v>38</v>
      </c>
      <c r="C96" s="30">
        <v>26.688999176025391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1" t="s">
        <v>38</v>
      </c>
      <c r="C97" s="30">
        <v>26.933000564575195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38</v>
      </c>
      <c r="C98" s="30"/>
      <c r="D98" s="4">
        <f>STDEV(C96:C98)</f>
        <v>0.17253503646250051</v>
      </c>
      <c r="E98" s="1">
        <f>AVERAGE(C96:C98)</f>
        <v>26.810999870300293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9.4566666285196952</v>
      </c>
      <c r="L98" s="1">
        <f>K98-$K$7</f>
        <v>-4.1490001678466779</v>
      </c>
      <c r="M98" s="27">
        <f>SQRT((D98*D98)+(H98*H98))</f>
        <v>0.17360205802739093</v>
      </c>
      <c r="N98" s="14"/>
      <c r="O98" s="35">
        <f>POWER(2,-L98)</f>
        <v>17.740812361658588</v>
      </c>
      <c r="P98" s="26">
        <f>M98/SQRT((COUNT(C96:C98)+COUNT(G96:G98)/2))</f>
        <v>9.2794203253906526E-2</v>
      </c>
    </row>
    <row r="99" spans="2:16">
      <c r="B99" s="31" t="s">
        <v>39</v>
      </c>
      <c r="C99" s="30">
        <v>29.229000091552734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1" t="s">
        <v>39</v>
      </c>
      <c r="C100" s="30">
        <v>29.514999389648438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39</v>
      </c>
      <c r="C101" s="30">
        <v>29.305999755859375</v>
      </c>
      <c r="D101" s="4">
        <f>STDEV(C99:C101)</f>
        <v>0.1479895231305989</v>
      </c>
      <c r="E101" s="1">
        <f>AVERAGE(C99:C101)</f>
        <v>29.349999745686848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10.404333114624023</v>
      </c>
      <c r="L101" s="1">
        <f>K101-$K$7</f>
        <v>-3.2013336817423497</v>
      </c>
      <c r="M101" s="27">
        <f>SQRT((D101*D101)+(H101*H101))</f>
        <v>0.15237536681209954</v>
      </c>
      <c r="N101" s="14"/>
      <c r="O101" s="35">
        <f>POWER(2,-L101)</f>
        <v>9.1980859687137357</v>
      </c>
      <c r="P101" s="26">
        <f>M101/SQRT((COUNT(C99:C101)+COUNT(G99:G101)/2))</f>
        <v>7.1830436772415462E-2</v>
      </c>
    </row>
    <row r="102" spans="2:16">
      <c r="B102" s="31" t="s">
        <v>40</v>
      </c>
      <c r="C102" s="30">
        <v>27.329000473022461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40</v>
      </c>
      <c r="C103" s="30">
        <v>26.900999069213867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40</v>
      </c>
      <c r="C104" s="30">
        <v>27.381000518798828</v>
      </c>
      <c r="D104" s="4">
        <f>STDEV(C102:C104)</f>
        <v>0.26340418815530597</v>
      </c>
      <c r="E104" s="1">
        <f>AVERAGE(C102:C104)</f>
        <v>27.203666687011719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9.534666697184246</v>
      </c>
      <c r="L104" s="1">
        <f>K104-$K$7</f>
        <v>-4.0710000991821271</v>
      </c>
      <c r="M104" s="27">
        <f>SQRT((D104*D104)+(H104*H104))</f>
        <v>0.2661536565630585</v>
      </c>
      <c r="N104" s="14"/>
      <c r="O104" s="35">
        <f>POWER(2,-L104)</f>
        <v>16.807113859624312</v>
      </c>
      <c r="P104" s="26">
        <f>M104/SQRT((COUNT(C102:C104)+COUNT(G102:G104)/2))</f>
        <v>0.12546603692888944</v>
      </c>
    </row>
    <row r="105" spans="2:16">
      <c r="B105" s="31" t="s">
        <v>41</v>
      </c>
      <c r="C105" s="30">
        <v>28.906999588012695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1" t="s">
        <v>41</v>
      </c>
      <c r="C106" s="30"/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30">
        <v>28.520000457763672</v>
      </c>
      <c r="D107" s="4">
        <f>STDEV(C105:C107)</f>
        <v>0.27364970931238042</v>
      </c>
      <c r="E107" s="1">
        <f>AVERAGE(C105:C107)</f>
        <v>28.713500022888184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9.9001665115356445</v>
      </c>
      <c r="L107" s="1">
        <f>K107-$K$7</f>
        <v>-3.7055002848307286</v>
      </c>
      <c r="M107" s="27">
        <f>SQRT((D107*D107)+(H107*H107))</f>
        <v>0.27438199049980083</v>
      </c>
      <c r="N107" s="14"/>
      <c r="O107" s="35">
        <f>POWER(2,-L107)</f>
        <v>13.04568039805709</v>
      </c>
      <c r="P107" s="26">
        <f>M107/SQRT((COUNT(C105:C107)+COUNT(G105:G107)/2))</f>
        <v>0.14666334307875961</v>
      </c>
    </row>
    <row r="108" spans="2:16">
      <c r="B108" s="31" t="s">
        <v>42</v>
      </c>
      <c r="C108" s="30">
        <v>28.070999145507813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1" t="s">
        <v>42</v>
      </c>
      <c r="C109" s="30">
        <v>28.549999237060547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1" t="s">
        <v>42</v>
      </c>
      <c r="C110" s="30">
        <v>28.264999389648438</v>
      </c>
      <c r="D110" s="4">
        <f>STDEV(C108:C110)</f>
        <v>0.24093640082624188</v>
      </c>
      <c r="E110" s="1">
        <f>AVERAGE(C108:C110)</f>
        <v>28.295332590738933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9.6039994557698591</v>
      </c>
      <c r="L110" s="1">
        <f>K110-$K$7</f>
        <v>-4.001667340596514</v>
      </c>
      <c r="M110" s="27">
        <f>SQRT((D110*D110)+(H110*H110))</f>
        <v>0.25030126834468724</v>
      </c>
      <c r="N110" s="14"/>
      <c r="O110" s="35">
        <f>POWER(2,-L110)</f>
        <v>16.018502088423531</v>
      </c>
      <c r="P110" s="26">
        <f>M110/SQRT((COUNT(C108:C110)+COUNT(G108:G110)/2))</f>
        <v>0.11799314945741472</v>
      </c>
    </row>
    <row r="111" spans="2:16">
      <c r="B111" s="31" t="s">
        <v>43</v>
      </c>
      <c r="C111" s="30"/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>
        <v>30.756000518798828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>
        <v>30.427999496459961</v>
      </c>
      <c r="D113" s="4">
        <f>STDEV(C111:C113)</f>
        <v>0.23193174713193324</v>
      </c>
      <c r="E113" s="1">
        <f>AVERAGE(C111:C113)</f>
        <v>30.592000007629395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9.2920001347859689</v>
      </c>
      <c r="L113" s="1">
        <f>K113-$K$7</f>
        <v>-4.3136666615804042</v>
      </c>
      <c r="M113" s="27">
        <f>SQRT((D113*D113)+(H113*H113))</f>
        <v>0.23884174218195497</v>
      </c>
      <c r="N113" s="14"/>
      <c r="O113" s="35">
        <f>POWER(2,-L113)</f>
        <v>19.885799506222565</v>
      </c>
      <c r="P113" s="26">
        <f>M113/SQRT((COUNT(C111:C113)+COUNT(G111:G113)/2))</f>
        <v>0.12766628127215274</v>
      </c>
    </row>
    <row r="114" spans="2:16">
      <c r="B114" s="31" t="s">
        <v>44</v>
      </c>
      <c r="C114" s="30">
        <v>26.052000045776367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1" t="s">
        <v>44</v>
      </c>
      <c r="C115" s="30">
        <v>25.934000015258789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1" t="s">
        <v>44</v>
      </c>
      <c r="C116" s="30">
        <v>25.780000686645508</v>
      </c>
      <c r="D116" s="4">
        <f>STDEV(C114:C116)</f>
        <v>0.13639614595183702</v>
      </c>
      <c r="E116" s="1">
        <f>AVERAGE(C114:C116)</f>
        <v>25.922000249226887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8.2763334910074846</v>
      </c>
      <c r="L116" s="1">
        <f>K116-$K$7</f>
        <v>-5.3293333053588885</v>
      </c>
      <c r="M116" s="27">
        <f>SQRT((D116*D116)+(H116*H116))</f>
        <v>0.17431353229180224</v>
      </c>
      <c r="N116" s="14"/>
      <c r="O116" s="35">
        <f>POWER(2,-L116)</f>
        <v>40.205843866519572</v>
      </c>
      <c r="P116" s="26">
        <f>M116/SQRT((COUNT(C114:C116)+COUNT(G114:G116)/2))</f>
        <v>8.2172187157409066E-2</v>
      </c>
    </row>
    <row r="117" spans="2:16">
      <c r="B117" s="31" t="s">
        <v>45</v>
      </c>
      <c r="C117" s="30">
        <v>28.045999526977539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1" t="s">
        <v>45</v>
      </c>
      <c r="C118" s="30">
        <v>28.308000564575195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1" t="s">
        <v>45</v>
      </c>
      <c r="C119" s="30">
        <v>28.424999237060547</v>
      </c>
      <c r="D119" s="4">
        <f>STDEV(C117:C119)</f>
        <v>0.19406786326290906</v>
      </c>
      <c r="E119" s="1">
        <f>AVERAGE(C117:C119)</f>
        <v>28.259666442871094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9.4463329315185547</v>
      </c>
      <c r="L119" s="1">
        <f>K119-$K$7</f>
        <v>-4.1593338648478184</v>
      </c>
      <c r="M119" s="27">
        <f>SQRT((D119*D119)+(H119*H119))</f>
        <v>0.19638909284185394</v>
      </c>
      <c r="N119" s="14"/>
      <c r="O119" s="35">
        <f>POWER(2,-L119)</f>
        <v>17.868341959928607</v>
      </c>
      <c r="P119" s="26">
        <f>M119/SQRT((COUNT(C117:C119)+COUNT(G117:G119)/2))</f>
        <v>9.2578706199699587E-2</v>
      </c>
    </row>
    <row r="120" spans="2:16">
      <c r="B120" s="31" t="s">
        <v>46</v>
      </c>
      <c r="C120" s="30">
        <v>27.525999069213867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1" t="s">
        <v>46</v>
      </c>
      <c r="C121" s="30">
        <v>27.312000274658203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1" t="s">
        <v>46</v>
      </c>
      <c r="C122" s="30">
        <v>27.402999877929688</v>
      </c>
      <c r="D122" s="4">
        <f>STDEV(C120:C122)</f>
        <v>0.10739740291972233</v>
      </c>
      <c r="E122" s="1">
        <f>AVERAGE(C120:C122)</f>
        <v>27.413666407267254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9.0623334248860701</v>
      </c>
      <c r="L122" s="1">
        <f>K122-$K$7</f>
        <v>-4.543333371480303</v>
      </c>
      <c r="M122" s="27">
        <f>SQRT((D122*D122)+(H122*H122))</f>
        <v>0.11131266015870178</v>
      </c>
      <c r="N122" s="14"/>
      <c r="O122" s="35">
        <f>POWER(2,-L122)</f>
        <v>23.317373273616592</v>
      </c>
      <c r="P122" s="26">
        <f>M122/SQRT((COUNT(C120:C122)+COUNT(G120:G122)/2))</f>
        <v>5.247329122008778E-2</v>
      </c>
    </row>
    <row r="123" spans="2:16">
      <c r="B123" s="31" t="s">
        <v>47</v>
      </c>
      <c r="C123" s="30">
        <v>30.163999557495117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1" t="s">
        <v>47</v>
      </c>
      <c r="C124" s="30">
        <v>29.929000854492188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1" t="s">
        <v>47</v>
      </c>
      <c r="C125" s="30">
        <v>30.583000183105469</v>
      </c>
      <c r="D125" s="4">
        <f>STDEV(C123:C125)</f>
        <v>0.33128563619659424</v>
      </c>
      <c r="E125" s="1">
        <f>AVERAGE(C123:C125)</f>
        <v>30.22533353169759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10.364000956217446</v>
      </c>
      <c r="L125" s="1">
        <f>K125-$K$7</f>
        <v>-3.2416658401489276</v>
      </c>
      <c r="M125" s="27">
        <f>SQRT((D125*D125)+(H125*H125))</f>
        <v>0.33264170466564619</v>
      </c>
      <c r="N125" s="14"/>
      <c r="O125" s="35">
        <f>POWER(2,-L125)</f>
        <v>9.4588568692512816</v>
      </c>
      <c r="P125" s="26">
        <f>M125/SQRT((COUNT(C123:C125)+COUNT(G123:G125)/2))</f>
        <v>0.15680880338302083</v>
      </c>
    </row>
    <row r="126" spans="2:16">
      <c r="B126" s="31" t="s">
        <v>48</v>
      </c>
      <c r="C126" s="30">
        <v>26.767999649047852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1" t="s">
        <v>48</v>
      </c>
      <c r="C127" s="30">
        <v>27.166000366210937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1" t="s">
        <v>48</v>
      </c>
      <c r="C128" s="30">
        <v>26.840000152587891</v>
      </c>
      <c r="D128" s="4">
        <f>STDEV(C126:C128)</f>
        <v>0.21207890931371406</v>
      </c>
      <c r="E128" s="1">
        <f>AVERAGE(C126:C128)</f>
        <v>26.924666722615559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9.7893333435058594</v>
      </c>
      <c r="L128" s="1">
        <f>K128-$K$7</f>
        <v>-3.8163334528605137</v>
      </c>
      <c r="M128" s="27">
        <f>SQRT((D128*D128)+(H128*H128))</f>
        <v>0.2129173693549308</v>
      </c>
      <c r="N128" s="14"/>
      <c r="O128" s="35">
        <f>POWER(2,-L128)</f>
        <v>14.087399888395904</v>
      </c>
      <c r="P128" s="26">
        <f>M128/SQRT((COUNT(C126:C128)+COUNT(G126:G128)/2))</f>
        <v>0.10037021046884825</v>
      </c>
    </row>
    <row r="129" spans="2:16">
      <c r="B129" s="31" t="s">
        <v>49</v>
      </c>
      <c r="C129" s="30">
        <v>28.645000457763672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1" t="s">
        <v>49</v>
      </c>
      <c r="C130" s="30">
        <v>28.947000503540039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1" t="s">
        <v>49</v>
      </c>
      <c r="C131" s="30">
        <v>28.60099983215332</v>
      </c>
      <c r="D131" s="4">
        <f t="shared" ref="D131" si="0">STDEV(C129:C131)</f>
        <v>0.18835097880580801</v>
      </c>
      <c r="E131" s="1">
        <f t="shared" ref="E131" si="1">AVERAGE(C129:C131)</f>
        <v>28.731000264485676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9.413667043050129</v>
      </c>
      <c r="L131" s="1">
        <f t="shared" ref="L131" si="5">K131-$K$7</f>
        <v>-4.1919997533162441</v>
      </c>
      <c r="M131" s="27">
        <f t="shared" ref="M131" si="6">SQRT((D131*D131)+(H131*H131))</f>
        <v>0.24334459299046382</v>
      </c>
      <c r="N131" s="14"/>
      <c r="O131" s="35">
        <f t="shared" ref="O131" si="7">POWER(2,-L131)</f>
        <v>18.277536824334248</v>
      </c>
      <c r="P131" s="26">
        <f t="shared" ref="P131" si="8">M131/SQRT((COUNT(C129:C131)+COUNT(G129:G131)/2))</f>
        <v>0.11471374124575826</v>
      </c>
    </row>
    <row r="132" spans="2:16">
      <c r="B132" s="31" t="s">
        <v>50</v>
      </c>
      <c r="C132" s="30">
        <v>25.833999633789063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1" t="s">
        <v>50</v>
      </c>
      <c r="C133" s="30">
        <v>25.719999313354492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1" t="s">
        <v>50</v>
      </c>
      <c r="C134" s="30">
        <v>25.631000518798828</v>
      </c>
      <c r="D134" s="4">
        <f t="shared" ref="D134" si="9">STDEV(C132:C134)</f>
        <v>0.10175583454063328</v>
      </c>
      <c r="E134" s="1">
        <f t="shared" ref="E134" si="10">AVERAGE(C132:C134)</f>
        <v>25.728333155314129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8.8583335876464844</v>
      </c>
      <c r="L134" s="1">
        <f t="shared" ref="L134" si="14">K134-$K$7</f>
        <v>-4.7473332087198887</v>
      </c>
      <c r="M134" s="27">
        <f t="shared" ref="M134" si="15">SQRT((D134*D134)+(H134*H134))</f>
        <v>0.10199633004833619</v>
      </c>
      <c r="N134" s="14"/>
      <c r="O134" s="35">
        <f t="shared" ref="O134" si="16">POWER(2,-L134)</f>
        <v>26.858991095777249</v>
      </c>
      <c r="P134" s="26">
        <f t="shared" ref="P134" si="17">M134/SQRT((COUNT(C132:C134)+COUNT(G132:G134)/2))</f>
        <v>4.8081531088879831E-2</v>
      </c>
    </row>
    <row r="135" spans="2:16">
      <c r="B135" s="31" t="s">
        <v>51</v>
      </c>
      <c r="C135" s="30">
        <v>28.080999374389648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1" t="s">
        <v>51</v>
      </c>
      <c r="C136" s="30">
        <v>28.082000732421875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1" t="s">
        <v>51</v>
      </c>
      <c r="C137" s="30">
        <v>27.73699951171875</v>
      </c>
      <c r="D137" s="4">
        <f t="shared" ref="D137" si="18">STDEV(C135:C137)</f>
        <v>0.19889811065036009</v>
      </c>
      <c r="E137" s="1">
        <f t="shared" ref="E137" si="19">AVERAGE(C135:C137)</f>
        <v>27.96666653951009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9.1439997355143205</v>
      </c>
      <c r="L137" s="1">
        <f t="shared" ref="L137" si="23">K137-$K$7</f>
        <v>-4.4616670608520526</v>
      </c>
      <c r="M137" s="27">
        <f t="shared" ref="M137" si="24">SQRT((D137*D137)+(H137*H137))</f>
        <v>0.21260949533514745</v>
      </c>
      <c r="N137" s="14"/>
      <c r="O137" s="35">
        <f t="shared" ref="O137" si="25">POWER(2,-L137)</f>
        <v>22.034115214080035</v>
      </c>
      <c r="P137" s="26">
        <f t="shared" ref="P137" si="26">M137/SQRT((COUNT(C135:C137)+COUNT(G135:G137)/2))</f>
        <v>0.10022507726408827</v>
      </c>
    </row>
    <row r="138" spans="2:16">
      <c r="B138" s="31" t="s">
        <v>52</v>
      </c>
      <c r="C138" s="30">
        <v>25.066999435424805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1" t="s">
        <v>52</v>
      </c>
      <c r="C139" s="30">
        <v>25.184999465942383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1" t="s">
        <v>52</v>
      </c>
      <c r="C140" s="30">
        <v>25.441999435424805</v>
      </c>
      <c r="D140" s="4">
        <f t="shared" ref="D140" si="27">STDEV(C138:C140)</f>
        <v>0.19174548735068714</v>
      </c>
      <c r="E140" s="1">
        <f t="shared" ref="E140" si="28">AVERAGE(C138:C140)</f>
        <v>25.231332778930664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8.5656661987304687</v>
      </c>
      <c r="L140" s="1">
        <f t="shared" ref="L140" si="32">K140-$K$7</f>
        <v>-5.0400005976359044</v>
      </c>
      <c r="M140" s="27">
        <f t="shared" ref="M140" si="33">SQRT((D140*D140)+(H140*H140))</f>
        <v>0.20230335335716329</v>
      </c>
      <c r="N140" s="14"/>
      <c r="O140" s="35">
        <f t="shared" ref="O140" si="34">POWER(2,-L140)</f>
        <v>32.899656081662059</v>
      </c>
      <c r="P140" s="26">
        <f t="shared" ref="P140" si="35">M140/SQRT((COUNT(C138:C140)+COUNT(G138:G140)/2))</f>
        <v>9.5366715343752323E-2</v>
      </c>
    </row>
    <row r="141" spans="2:16">
      <c r="B141" s="31" t="s">
        <v>53</v>
      </c>
      <c r="C141" s="30">
        <v>29.131000518798828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1" t="s">
        <v>53</v>
      </c>
      <c r="C142" s="30">
        <v>29.01300048828125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1" t="s">
        <v>53</v>
      </c>
      <c r="C143" s="30">
        <v>29.746000289916992</v>
      </c>
      <c r="D143" s="4">
        <f t="shared" ref="D143" si="36">STDEV(C141:C143)</f>
        <v>0.39358129928380764</v>
      </c>
      <c r="E143" s="1">
        <f t="shared" ref="E143" si="37">AVERAGE(C141:C143)</f>
        <v>29.296667098999023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9.5963338216145821</v>
      </c>
      <c r="L143" s="1">
        <f t="shared" ref="L143" si="41">K143-$K$7</f>
        <v>-4.009332974751791</v>
      </c>
      <c r="M143" s="27">
        <f t="shared" ref="M143" si="42">SQRT((D143*D143)+(H143*H143))</f>
        <v>0.39380652912008013</v>
      </c>
      <c r="N143" s="14"/>
      <c r="O143" s="35">
        <f t="shared" ref="O143" si="43">POWER(2,-L143)</f>
        <v>16.103841521923425</v>
      </c>
      <c r="P143" s="26">
        <f t="shared" ref="P143" si="44">M143/SQRT((COUNT(C141:C143)+COUNT(G141:G143)/2))</f>
        <v>0.18564217814423084</v>
      </c>
    </row>
    <row r="144" spans="2:16">
      <c r="B144" s="31" t="s">
        <v>54</v>
      </c>
      <c r="C144" s="30">
        <v>25.517000198364258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1" t="s">
        <v>54</v>
      </c>
      <c r="C145" s="30">
        <v>25.444999694824219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1" t="s">
        <v>54</v>
      </c>
      <c r="C146" s="30">
        <v>25.642999649047852</v>
      </c>
      <c r="D146" s="4">
        <f t="shared" ref="D146" si="45">STDEV(C144:C146)</f>
        <v>0.10021968864711435</v>
      </c>
      <c r="E146" s="1">
        <f t="shared" ref="E146" si="46">AVERAGE(C144:C146)</f>
        <v>25.534999847412109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8.6800003051757813</v>
      </c>
      <c r="L146" s="1">
        <f t="shared" ref="L146" si="50">K146-$K$7</f>
        <v>-4.9256664911905919</v>
      </c>
      <c r="M146" s="27">
        <f t="shared" ref="M146" si="51">SQRT((D146*D146)+(H146*H146))</f>
        <v>0.10669107502052592</v>
      </c>
      <c r="N146" s="14"/>
      <c r="O146" s="35">
        <f t="shared" ref="O146" si="52">POWER(2,-L146)</f>
        <v>30.392985472383721</v>
      </c>
      <c r="P146" s="26">
        <f t="shared" ref="P146" si="53">M146/SQRT((COUNT(C144:C146)+COUNT(G144:G146)/2))</f>
        <v>5.0294655092731039E-2</v>
      </c>
    </row>
    <row r="147" spans="2:16">
      <c r="B147" s="31" t="s">
        <v>55</v>
      </c>
      <c r="C147" s="30">
        <v>28.246999740600586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1" t="s">
        <v>55</v>
      </c>
      <c r="C148" s="30">
        <v>28.023000717163086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1" t="s">
        <v>55</v>
      </c>
      <c r="C149" s="30">
        <v>28.215000152587891</v>
      </c>
      <c r="D149" s="4">
        <f t="shared" ref="D149" si="54">STDEV(C147:C149)</f>
        <v>0.12114957651417224</v>
      </c>
      <c r="E149" s="1">
        <f t="shared" ref="E149" si="55">AVERAGE(C147:C149)</f>
        <v>28.161666870117188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9.275666554768879</v>
      </c>
      <c r="L149" s="1">
        <f t="shared" ref="L149" si="59">K149-$K$7</f>
        <v>-4.3300002415974941</v>
      </c>
      <c r="M149" s="27">
        <f t="shared" ref="M149" si="60">SQRT((D149*D149)+(H149*H149))</f>
        <v>0.17593232473603312</v>
      </c>
      <c r="N149" s="14"/>
      <c r="O149" s="35">
        <f t="shared" ref="O149" si="61">POWER(2,-L149)</f>
        <v>20.112217360393622</v>
      </c>
      <c r="P149" s="26">
        <f t="shared" ref="P149" si="62">M149/SQRT((COUNT(C147:C149)+COUNT(G147:G149)/2))</f>
        <v>8.293529323384187E-2</v>
      </c>
    </row>
    <row r="150" spans="2:16">
      <c r="B150" s="31" t="s">
        <v>56</v>
      </c>
      <c r="C150" s="30">
        <v>26.506999969482422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1" t="s">
        <v>56</v>
      </c>
      <c r="C151" s="30">
        <v>26.527000427246094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1" t="s">
        <v>56</v>
      </c>
      <c r="C152" s="30">
        <v>26.569000244140625</v>
      </c>
      <c r="D152" s="4">
        <f t="shared" ref="D152" si="63">STDEV(C150:C152)</f>
        <v>3.1643948836028668E-2</v>
      </c>
      <c r="E152" s="1">
        <f t="shared" ref="E152" si="64">AVERAGE(C150:C152)</f>
        <v>26.534333546956379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8.8776664733886719</v>
      </c>
      <c r="L152" s="1">
        <f t="shared" ref="L152" si="68">K152-$K$7</f>
        <v>-4.7280003229777012</v>
      </c>
      <c r="M152" s="27">
        <f t="shared" ref="M152" si="69">SQRT((D152*D152)+(H152*H152))</f>
        <v>8.9864657412567855E-2</v>
      </c>
      <c r="N152" s="14"/>
      <c r="O152" s="35">
        <f t="shared" ref="O152" si="70">POWER(2,-L152)</f>
        <v>26.501467095616931</v>
      </c>
      <c r="P152" s="26">
        <f t="shared" ref="P152" si="71">M152/SQRT((COUNT(C150:C152)+COUNT(G150:G152)/2))</f>
        <v>4.2362605763621788E-2</v>
      </c>
    </row>
    <row r="153" spans="2:16">
      <c r="B153" s="31" t="s">
        <v>57</v>
      </c>
      <c r="C153" s="30">
        <v>27.466999053955078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1" t="s">
        <v>57</v>
      </c>
      <c r="C154" s="30">
        <v>27.219999313354492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1" t="s">
        <v>57</v>
      </c>
      <c r="C155" s="30">
        <v>27.229999542236328</v>
      </c>
      <c r="D155" s="4">
        <f t="shared" ref="D155" si="72">STDEV(C153:C155)</f>
        <v>0.13980799034710176</v>
      </c>
      <c r="E155" s="1">
        <f t="shared" ref="E155" si="73">AVERAGE(C153:C155)</f>
        <v>27.305665969848633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9.3146661122639962</v>
      </c>
      <c r="L155" s="1">
        <f t="shared" ref="L155" si="77">K155-$K$7</f>
        <v>-4.2910006841023769</v>
      </c>
      <c r="M155" s="27">
        <f t="shared" ref="M155" si="78">SQRT((D155*D155)+(H155*H155))</f>
        <v>0.1400473684390714</v>
      </c>
      <c r="N155" s="14"/>
      <c r="O155" s="35">
        <f t="shared" ref="O155" si="79">POWER(2,-L155)</f>
        <v>19.575817940640142</v>
      </c>
      <c r="P155" s="26">
        <f t="shared" ref="P155" si="80">M155/SQRT((COUNT(C153:C155)+COUNT(G153:G155)/2))</f>
        <v>6.6018962607065509E-2</v>
      </c>
    </row>
    <row r="156" spans="2:16">
      <c r="B156" s="31" t="s">
        <v>58</v>
      </c>
      <c r="C156" s="30">
        <v>27.25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1" t="s">
        <v>58</v>
      </c>
      <c r="C157" s="30">
        <v>26.898000717163086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1" t="s">
        <v>58</v>
      </c>
      <c r="C158" s="30">
        <v>27.013999938964844</v>
      </c>
      <c r="D158" s="4">
        <f t="shared" ref="D158" si="81">STDEV(C156:C158)</f>
        <v>0.17937639355298771</v>
      </c>
      <c r="E158" s="1">
        <f t="shared" ref="E158" si="82">AVERAGE(C156:C158)</f>
        <v>27.054000218709309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8.9153340657552071</v>
      </c>
      <c r="L158" s="1">
        <f t="shared" ref="L158" si="86">K158-$K$7</f>
        <v>-4.690332730611166</v>
      </c>
      <c r="M158" s="27">
        <f t="shared" ref="M158" si="87">SQRT((D158*D158)+(H158*H158))</f>
        <v>0.17952777695131342</v>
      </c>
      <c r="N158" s="14"/>
      <c r="O158" s="35">
        <f t="shared" ref="O158" si="88">POWER(2,-L158)</f>
        <v>25.81849016007067</v>
      </c>
      <c r="P158" s="26">
        <f t="shared" ref="P158" si="89">M158/SQRT((COUNT(C156:C158)+COUNT(G156:G158)/2))</f>
        <v>8.4630205662413138E-2</v>
      </c>
    </row>
    <row r="159" spans="2:16">
      <c r="B159" s="31" t="s">
        <v>59</v>
      </c>
      <c r="C159" s="30">
        <v>33.280998229980469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>
        <v>33.354000091552734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/>
      <c r="D161" s="4">
        <f t="shared" ref="D161" si="90">STDEV(C159:C161)</f>
        <v>5.1620111356990662E-2</v>
      </c>
      <c r="E161" s="1">
        <f t="shared" ref="E161" si="91">AVERAGE(C159:C161)</f>
        <v>33.317499160766602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10.259166081746418</v>
      </c>
      <c r="L161" s="1">
        <f t="shared" ref="L161" si="95">K161-$K$7</f>
        <v>-3.346500714619955</v>
      </c>
      <c r="M161" s="27">
        <f t="shared" ref="M161" si="96">SQRT((D161*D161)+(H161*H161))</f>
        <v>0.10506717728493373</v>
      </c>
      <c r="N161" s="14"/>
      <c r="O161" s="35">
        <f t="shared" ref="O161" si="97">POWER(2,-L161)</f>
        <v>10.171783211771638</v>
      </c>
      <c r="P161" s="26">
        <f t="shared" ref="P161" si="98">M161/SQRT((COUNT(C159:C161)+COUNT(G159:G161)/2))</f>
        <v>5.6160768570808504E-2</v>
      </c>
    </row>
    <row r="162" spans="2:16">
      <c r="B162" s="31" t="s">
        <v>60</v>
      </c>
      <c r="C162" s="30">
        <v>25.639999389648438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1" t="s">
        <v>60</v>
      </c>
      <c r="C163" s="30">
        <v>25.344999313354492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1" t="s">
        <v>60</v>
      </c>
      <c r="C164" s="30">
        <v>25.253999710083008</v>
      </c>
      <c r="D164" s="4">
        <f t="shared" ref="D164" si="99">STDEV(C162:C164)</f>
        <v>0.20178442516451514</v>
      </c>
      <c r="E164" s="1">
        <f t="shared" ref="E164" si="100">AVERAGE(C162:C164)</f>
        <v>25.412999471028645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8.7476666768391915</v>
      </c>
      <c r="L164" s="1">
        <f t="shared" ref="L164" si="104">K164-$K$7</f>
        <v>-4.8580001195271816</v>
      </c>
      <c r="M164" s="27">
        <f t="shared" ref="M164" si="105">SQRT((D164*D164)+(H164*H164))</f>
        <v>0.20247783728673657</v>
      </c>
      <c r="N164" s="14"/>
      <c r="O164" s="35">
        <f t="shared" ref="O164" si="106">POWER(2,-L164)</f>
        <v>29.000384427234387</v>
      </c>
      <c r="P164" s="26">
        <f t="shared" ref="P164" si="107">M164/SQRT((COUNT(C162:C164)+COUNT(G162:G164)/2))</f>
        <v>9.5448967856958555E-2</v>
      </c>
    </row>
    <row r="165" spans="2:16">
      <c r="B165" s="31" t="s">
        <v>61</v>
      </c>
      <c r="C165" s="30">
        <v>27.301000595092773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1" t="s">
        <v>61</v>
      </c>
      <c r="C166" s="30">
        <v>27.020999908447266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1" t="s">
        <v>61</v>
      </c>
      <c r="C167" s="30">
        <v>26.812000274658203</v>
      </c>
      <c r="D167" s="4">
        <f t="shared" ref="D167" si="108">STDEV(C165:C167)</f>
        <v>0.24535774725577608</v>
      </c>
      <c r="E167" s="1">
        <f t="shared" ref="E167" si="109">AVERAGE(C165:C167)</f>
        <v>27.044666926066082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9.1353333791097029</v>
      </c>
      <c r="L167" s="1">
        <f t="shared" ref="L167" si="113">K167-$K$7</f>
        <v>-4.4703334172566702</v>
      </c>
      <c r="M167" s="27">
        <f t="shared" ref="M167" si="114">SQRT((D167*D167)+(H167*H167))</f>
        <v>0.24889113632262688</v>
      </c>
      <c r="N167" s="14"/>
      <c r="O167" s="35">
        <f t="shared" ref="O167" si="115">POWER(2,-L167)</f>
        <v>22.1668738226861</v>
      </c>
      <c r="P167" s="26">
        <f t="shared" ref="P167" si="116">M167/SQRT((COUNT(C165:C167)+COUNT(G165:G167)/2))</f>
        <v>0.11732840684730328</v>
      </c>
    </row>
    <row r="168" spans="2:16">
      <c r="B168" s="31" t="s">
        <v>62</v>
      </c>
      <c r="C168" s="30">
        <v>25.399999618530273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1" t="s">
        <v>62</v>
      </c>
      <c r="C169" s="30">
        <v>25.017999649047852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1" t="s">
        <v>62</v>
      </c>
      <c r="C170" s="30">
        <v>25.141000747680664</v>
      </c>
      <c r="D170" s="4">
        <f t="shared" ref="D170" si="117">STDEV(C168:C170)</f>
        <v>0.194993017845533</v>
      </c>
      <c r="E170" s="1">
        <f t="shared" ref="E170" si="118">AVERAGE(C168:C170)</f>
        <v>25.186333338419598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8.3209997812906913</v>
      </c>
      <c r="L170" s="1">
        <f t="shared" ref="L170" si="122">K170-$K$7</f>
        <v>-5.2846670150756818</v>
      </c>
      <c r="M170" s="27">
        <f t="shared" ref="M170" si="123">SQRT((D170*D170)+(H170*H170))</f>
        <v>0.19566457695307618</v>
      </c>
      <c r="N170" s="14"/>
      <c r="O170" s="35">
        <f t="shared" ref="O170" si="124">POWER(2,-L170)</f>
        <v>38.980130490385058</v>
      </c>
      <c r="P170" s="26">
        <f t="shared" ref="P170" si="125">M170/SQRT((COUNT(C168:C170)+COUNT(G168:G170)/2))</f>
        <v>9.2237166134344822E-2</v>
      </c>
    </row>
    <row r="171" spans="2:16">
      <c r="B171" s="31" t="s">
        <v>63</v>
      </c>
      <c r="C171" s="30">
        <v>26.982000350952148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1" t="s">
        <v>63</v>
      </c>
      <c r="C172" s="30">
        <v>26.459999084472656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1" t="s">
        <v>63</v>
      </c>
      <c r="C173" s="30">
        <v>26.839000701904297</v>
      </c>
      <c r="D173" s="4">
        <f t="shared" ref="D173" si="126">STDEV(C171:C173)</f>
        <v>0.26974569747861515</v>
      </c>
      <c r="E173" s="1">
        <f t="shared" ref="E173" si="127">AVERAGE(C171:C173)</f>
        <v>26.760333379109699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8.9896659851074219</v>
      </c>
      <c r="L173" s="1">
        <f t="shared" ref="L173" si="131">K173-$K$7</f>
        <v>-4.6160008112589512</v>
      </c>
      <c r="M173" s="27">
        <f t="shared" ref="M173" si="132">SQRT((D173*D173)+(H173*H173))</f>
        <v>0.27164145962338082</v>
      </c>
      <c r="N173" s="14"/>
      <c r="O173" s="35">
        <f t="shared" ref="O173" si="133">POWER(2,-L173)</f>
        <v>24.521933152539585</v>
      </c>
      <c r="P173" s="26">
        <f t="shared" ref="P173" si="134">M173/SQRT((COUNT(C171:C173)+COUNT(G171:G173)/2))</f>
        <v>0.12805301210073622</v>
      </c>
    </row>
    <row r="174" spans="2:16">
      <c r="B174" s="31" t="s">
        <v>64</v>
      </c>
      <c r="C174" s="30">
        <v>25.38599967956543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1" t="s">
        <v>64</v>
      </c>
      <c r="C175" s="30">
        <v>25.264999389648438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1" t="s">
        <v>64</v>
      </c>
      <c r="C176" s="30">
        <v>25.351999282836914</v>
      </c>
      <c r="D176" s="4">
        <f t="shared" ref="D176" si="135">STDEV(C174:C176)</f>
        <v>6.2404698744697833E-2</v>
      </c>
      <c r="E176" s="1">
        <f t="shared" ref="E176" si="136">AVERAGE(C174:C176)</f>
        <v>25.334332784016926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8.608666102091469</v>
      </c>
      <c r="L176" s="1">
        <f t="shared" ref="L176" si="140">K176-$K$7</f>
        <v>-4.9970006942749041</v>
      </c>
      <c r="M176" s="27">
        <f t="shared" ref="M176" si="141">SQRT((D176*D176)+(H176*H176))</f>
        <v>8.4821345786381272E-2</v>
      </c>
      <c r="N176" s="14"/>
      <c r="O176" s="35">
        <f t="shared" ref="O176" si="142">POWER(2,-L176)</f>
        <v>31.933542375494355</v>
      </c>
      <c r="P176" s="26">
        <f t="shared" ref="P176" si="143">M176/SQRT((COUNT(C174:C176)+COUNT(G174:G176)/2))</f>
        <v>3.9985165863279465E-2</v>
      </c>
    </row>
    <row r="177" spans="2:16">
      <c r="B177" s="31" t="s">
        <v>65</v>
      </c>
      <c r="C177" s="30">
        <v>25.957000732421875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1" t="s">
        <v>65</v>
      </c>
      <c r="C178" s="30">
        <v>26.125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1" t="s">
        <v>65</v>
      </c>
      <c r="C179" s="30">
        <v>25.99799919128418</v>
      </c>
      <c r="D179" s="4">
        <f t="shared" ref="D179" si="144">STDEV(C177:C179)</f>
        <v>8.7591697618688832E-2</v>
      </c>
      <c r="E179" s="1">
        <f t="shared" ref="E179" si="145">AVERAGE(C177:C179)</f>
        <v>26.026666641235352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8.030333201090496</v>
      </c>
      <c r="L179" s="1">
        <f t="shared" ref="L179" si="149">K179-$K$7</f>
        <v>-5.5753335952758771</v>
      </c>
      <c r="M179" s="27">
        <f t="shared" ref="M179" si="150">SQRT((D179*D179)+(H179*H179))</f>
        <v>9.2480477332984534E-2</v>
      </c>
      <c r="N179" s="14"/>
      <c r="O179" s="35">
        <f t="shared" ref="O179" si="151">POWER(2,-L179)</f>
        <v>47.680702784039795</v>
      </c>
      <c r="P179" s="26">
        <f t="shared" ref="P179" si="152">M179/SQRT((COUNT(C177:C179)+COUNT(G177:G179)/2))</f>
        <v>4.3595715099681444E-2</v>
      </c>
    </row>
    <row r="180" spans="2:16">
      <c r="B180" s="31" t="s">
        <v>66</v>
      </c>
      <c r="C180" s="30">
        <v>24.524999618530273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1" t="s">
        <v>66</v>
      </c>
      <c r="C181" s="30">
        <v>24.576000213623047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1" t="s">
        <v>66</v>
      </c>
      <c r="C182" s="30">
        <v>24.563999176025391</v>
      </c>
      <c r="D182" s="4">
        <f t="shared" ref="D182" si="153">STDEV(C180:C182)</f>
        <v>2.6664742914106435E-2</v>
      </c>
      <c r="E182" s="1">
        <f t="shared" ref="E182" si="154">AVERAGE(C180:C182)</f>
        <v>24.554999669392902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7.9424994786580392</v>
      </c>
      <c r="L182" s="1">
        <f t="shared" ref="L182" si="158">K182-$K$7</f>
        <v>-5.6631673177083339</v>
      </c>
      <c r="M182" s="27">
        <f t="shared" ref="M182" si="159">SQRT((D182*D182)+(H182*H182))</f>
        <v>2.8697177047098982E-2</v>
      </c>
      <c r="N182" s="14"/>
      <c r="O182" s="35">
        <f t="shared" ref="O182" si="160">POWER(2,-L182)</f>
        <v>50.673772006119073</v>
      </c>
      <c r="P182" s="26">
        <f t="shared" ref="P182" si="161">M182/SQRT((COUNT(C180:C182)+COUNT(G180:G182)/2))</f>
        <v>1.4348588523549491E-2</v>
      </c>
    </row>
    <row r="183" spans="2:16">
      <c r="B183" s="31" t="s">
        <v>67</v>
      </c>
      <c r="C183" s="30">
        <v>27.601999282836914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1" t="s">
        <v>67</v>
      </c>
      <c r="C184" s="30">
        <v>27.103000640869141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1" t="s">
        <v>67</v>
      </c>
      <c r="C185" s="30">
        <v>27.128000259399414</v>
      </c>
      <c r="D185" s="4">
        <f t="shared" ref="D185" si="162">STDEV(C183:C185)</f>
        <v>0.28115822942238722</v>
      </c>
      <c r="E185" s="1">
        <f t="shared" ref="E185" si="163">AVERAGE(C183:C185)</f>
        <v>27.277666727701824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8.5853328704833984</v>
      </c>
      <c r="L185" s="1">
        <f t="shared" ref="L185" si="167">K185-$K$7</f>
        <v>-5.0203339258829747</v>
      </c>
      <c r="M185" s="27">
        <f t="shared" ref="M185" si="168">SQRT((D185*D185)+(H185*H185))</f>
        <v>0.28693254424713266</v>
      </c>
      <c r="N185" s="14"/>
      <c r="O185" s="35">
        <f t="shared" ref="O185" si="169">POWER(2,-L185)</f>
        <v>32.454214329451254</v>
      </c>
      <c r="P185" s="26">
        <f t="shared" ref="P185" si="170">M185/SQRT((COUNT(C183:C185)+COUNT(G183:G185)/2))</f>
        <v>0.13526129852017107</v>
      </c>
    </row>
    <row r="186" spans="2:16">
      <c r="B186" s="31" t="s">
        <v>68</v>
      </c>
      <c r="C186" s="30">
        <v>26.172000885009766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1" t="s">
        <v>68</v>
      </c>
      <c r="C187" s="30">
        <v>26.125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1" t="s">
        <v>68</v>
      </c>
      <c r="C188" s="30">
        <v>26.169000625610352</v>
      </c>
      <c r="D188" s="4">
        <f t="shared" ref="D188" si="171">STDEV(C186:C188)</f>
        <v>2.6312670592534278E-2</v>
      </c>
      <c r="E188" s="1">
        <f t="shared" ref="E188" si="172">AVERAGE(C186:C188)</f>
        <v>26.155333836873371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8.9953339894612618</v>
      </c>
      <c r="L188" s="1">
        <f t="shared" ref="L188" si="176">K188-$K$7</f>
        <v>-4.6103328069051113</v>
      </c>
      <c r="M188" s="27">
        <f t="shared" ref="M188" si="177">SQRT((D188*D188)+(H188*H188))</f>
        <v>3.4472723388178743E-2</v>
      </c>
      <c r="N188" s="14"/>
      <c r="O188" s="35">
        <f t="shared" ref="O188" si="178">POWER(2,-L188)</f>
        <v>24.425781334551331</v>
      </c>
      <c r="P188" s="26">
        <f t="shared" ref="P188" si="179">M188/SQRT((COUNT(C186:C188)+COUNT(G186:G188)/2))</f>
        <v>1.6250597649166192E-2</v>
      </c>
    </row>
    <row r="189" spans="2:16">
      <c r="B189" s="31" t="s">
        <v>69</v>
      </c>
      <c r="C189" s="30"/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1" t="s">
        <v>69</v>
      </c>
      <c r="C190" s="30">
        <v>26.370000839233398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1" t="s">
        <v>69</v>
      </c>
      <c r="C191" s="30">
        <v>26.511999130249023</v>
      </c>
      <c r="D191" s="4">
        <f t="shared" ref="D191" si="180">STDEV(C189:C191)</f>
        <v>0.10040795449404924</v>
      </c>
      <c r="E191" s="1">
        <f t="shared" ref="E191" si="181">AVERAGE(C189:C191)</f>
        <v>26.440999984741211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8.344666798909504</v>
      </c>
      <c r="L191" s="1">
        <f t="shared" ref="L191" si="185">K191-$K$7</f>
        <v>-5.2609999974568691</v>
      </c>
      <c r="M191" s="27">
        <f t="shared" ref="M191" si="186">SQRT((D191*D191)+(H191*H191))</f>
        <v>0.10051911988151016</v>
      </c>
      <c r="N191" s="14"/>
      <c r="O191" s="35">
        <f t="shared" ref="O191" si="187">POWER(2,-L191)</f>
        <v>38.345888615266645</v>
      </c>
      <c r="P191" s="26">
        <f t="shared" ref="P191" si="188">M191/SQRT((COUNT(C189:C191)+COUNT(G189:G191)/2))</f>
        <v>5.3729729630952551E-2</v>
      </c>
    </row>
    <row r="192" spans="2:16">
      <c r="B192" s="31" t="s">
        <v>70</v>
      </c>
      <c r="C192" s="30">
        <v>25.857000350952148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1" t="s">
        <v>70</v>
      </c>
      <c r="C193" s="30">
        <v>25.944999694824219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1" t="s">
        <v>70</v>
      </c>
      <c r="C194" s="30">
        <v>25.954000473022461</v>
      </c>
      <c r="D194" s="4">
        <f t="shared" ref="D194" si="189">STDEV(C192:C194)</f>
        <v>5.3594032957261756E-2</v>
      </c>
      <c r="E194" s="1">
        <f t="shared" ref="E194" si="190">AVERAGE(C192:C194)</f>
        <v>25.918666839599609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9.0223337809244804</v>
      </c>
      <c r="L194" s="1">
        <f t="shared" ref="L194" si="194">K194-$K$7</f>
        <v>-4.5833330154418928</v>
      </c>
      <c r="M194" s="27">
        <f t="shared" ref="M194" si="195">SQRT((D194*D194)+(H194*H194))</f>
        <v>5.6838732351878862E-2</v>
      </c>
      <c r="N194" s="14"/>
      <c r="O194" s="35">
        <f t="shared" ref="O194" si="196">POWER(2,-L194)</f>
        <v>23.972907947702595</v>
      </c>
      <c r="P194" s="26">
        <f t="shared" ref="P194" si="197">M194/SQRT((COUNT(C192:C194)+COUNT(G192:G194)/2))</f>
        <v>2.6794035386707167E-2</v>
      </c>
    </row>
    <row r="195" spans="2:16">
      <c r="B195" s="31" t="s">
        <v>71</v>
      </c>
      <c r="C195" s="30">
        <v>27.434999465942383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1" t="s">
        <v>71</v>
      </c>
      <c r="C196" s="30">
        <v>27.22599983215332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1" t="s">
        <v>71</v>
      </c>
      <c r="C197" s="30">
        <v>27.615999221801758</v>
      </c>
      <c r="D197" s="4">
        <f t="shared" ref="D197" si="198">STDEV(C195:C197)</f>
        <v>0.19516714309825764</v>
      </c>
      <c r="E197" s="1">
        <f t="shared" ref="E197" si="199">AVERAGE(C195:C197)</f>
        <v>27.425666173299152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9.6239999135335275</v>
      </c>
      <c r="L197" s="1">
        <f t="shared" ref="L197" si="203">K197-$K$7</f>
        <v>-3.9816668828328456</v>
      </c>
      <c r="M197" s="27">
        <f t="shared" ref="M197" si="204">SQRT((D197*D197)+(H197*H197))</f>
        <v>0.23155214822910833</v>
      </c>
      <c r="N197" s="14"/>
      <c r="O197" s="35">
        <f t="shared" ref="O197" si="205">POWER(2,-L197)</f>
        <v>15.797965623941154</v>
      </c>
      <c r="P197" s="26">
        <f t="shared" ref="P197" si="206">M197/SQRT((COUNT(C195:C197)+COUNT(G195:G197)/2))</f>
        <v>0.10915472947407676</v>
      </c>
    </row>
    <row r="198" spans="2:16">
      <c r="B198" s="31" t="s">
        <v>72</v>
      </c>
      <c r="C198" s="30">
        <v>26.51300048828125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1" t="s">
        <v>72</v>
      </c>
      <c r="C199" s="30">
        <v>26.523000717163086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1" t="s">
        <v>72</v>
      </c>
      <c r="C200" s="30">
        <v>26.440999984741211</v>
      </c>
      <c r="D200" s="4">
        <f t="shared" ref="D200" si="207">STDEV(C198:C200)</f>
        <v>4.4736631532843095E-2</v>
      </c>
      <c r="E200" s="1">
        <f t="shared" ref="E200" si="208">AVERAGE(C198:C200)</f>
        <v>26.492333730061848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8.2668336232503243</v>
      </c>
      <c r="L200" s="1">
        <f t="shared" ref="L200" si="212">K200-$K$7</f>
        <v>-5.3388331731160488</v>
      </c>
      <c r="M200" s="27">
        <f t="shared" ref="M200" si="213">SQRT((D200*D200)+(H200*H200))</f>
        <v>4.4876180118766547E-2</v>
      </c>
      <c r="N200" s="14"/>
      <c r="O200" s="35">
        <f t="shared" ref="O200" si="214">POWER(2,-L200)</f>
        <v>40.471465143214274</v>
      </c>
      <c r="P200" s="26">
        <f t="shared" ref="P200" si="215">M200/SQRT((COUNT(C198:C200)+COUNT(G198:G200)/2))</f>
        <v>2.2438090059383273E-2</v>
      </c>
    </row>
    <row r="201" spans="2:16">
      <c r="B201" s="31" t="s">
        <v>73</v>
      </c>
      <c r="C201" s="30">
        <v>27.750999450683594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1" t="s">
        <v>73</v>
      </c>
      <c r="C202" s="30">
        <v>28.193000793457031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1" t="s">
        <v>73</v>
      </c>
      <c r="C203" s="30">
        <v>28.243000030517578</v>
      </c>
      <c r="D203" s="4">
        <f t="shared" ref="D203" si="216">STDEV(C201:C203)</f>
        <v>0.27077964019865569</v>
      </c>
      <c r="E203" s="1">
        <f t="shared" ref="E203" si="217">AVERAGE(C201:C203)</f>
        <v>28.062333424886067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9.1253331502278634</v>
      </c>
      <c r="L203" s="1">
        <f t="shared" ref="L203" si="221">K203-$K$7</f>
        <v>-4.4803336461385097</v>
      </c>
      <c r="M203" s="27">
        <f t="shared" ref="M203" si="222">SQRT((D203*D203)+(H203*H203))</f>
        <v>0.27145643413494019</v>
      </c>
      <c r="N203" s="14"/>
      <c r="O203" s="35">
        <f t="shared" ref="O203" si="223">POWER(2,-L203)</f>
        <v>22.321060164369936</v>
      </c>
      <c r="P203" s="26">
        <f t="shared" ref="P203" si="224">M203/SQRT((COUNT(C201:C203)+COUNT(G201:G203)/2))</f>
        <v>0.12796579024902374</v>
      </c>
    </row>
    <row r="204" spans="2:16">
      <c r="B204" s="31" t="s">
        <v>74</v>
      </c>
      <c r="C204" s="30">
        <v>27.336000442504883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1" t="s">
        <v>74</v>
      </c>
      <c r="C205" s="30">
        <v>26.804000854492188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1" t="s">
        <v>74</v>
      </c>
      <c r="C206" s="30">
        <v>27.291999816894531</v>
      </c>
      <c r="D206" s="4">
        <f t="shared" ref="D206" si="225">STDEV(C204:C206)</f>
        <v>0.29526897455401835</v>
      </c>
      <c r="E206" s="1">
        <f t="shared" ref="E206" si="226">AVERAGE(C204:C206)</f>
        <v>27.144000371297199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8.9760004679361955</v>
      </c>
      <c r="L206" s="1">
        <f t="shared" ref="L206" si="230">K206-$K$7</f>
        <v>-4.6296663284301776</v>
      </c>
      <c r="M206" s="27">
        <f t="shared" ref="M206" si="231">SQRT((D206*D206)+(H206*H206))</f>
        <v>0.29641655294284619</v>
      </c>
      <c r="N206" s="14"/>
      <c r="O206" s="35">
        <f t="shared" ref="O206" si="232">POWER(2,-L206)</f>
        <v>24.755313738721263</v>
      </c>
      <c r="P206" s="26">
        <f t="shared" ref="P206" si="233">M206/SQRT((COUNT(C204:C206)+COUNT(G204:G206)/2))</f>
        <v>0.13973210309455189</v>
      </c>
    </row>
    <row r="207" spans="2:16">
      <c r="B207" s="31" t="s">
        <v>75</v>
      </c>
      <c r="C207" s="30">
        <v>29.455999374389648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1" t="s">
        <v>75</v>
      </c>
      <c r="C208" s="30">
        <v>30.083000183105469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1" t="s">
        <v>75</v>
      </c>
      <c r="C209" s="30">
        <v>29.461000442504883</v>
      </c>
      <c r="D209" s="4">
        <f t="shared" ref="D209" si="234">STDEV(C207:C209)</f>
        <v>0.36056407246593669</v>
      </c>
      <c r="E209" s="1">
        <f t="shared" ref="E209" si="235">AVERAGE(C207:C209)</f>
        <v>29.666666666666668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10.128333409627281</v>
      </c>
      <c r="L209" s="1">
        <f t="shared" ref="L209" si="239">K209-$K$7</f>
        <v>-3.4773333867390921</v>
      </c>
      <c r="M209" s="27">
        <f t="shared" ref="M209" si="240">SQRT((D209*D209)+(H209*H209))</f>
        <v>0.36499689180746758</v>
      </c>
      <c r="N209" s="14"/>
      <c r="O209" s="35">
        <f t="shared" ref="O209" si="241">POWER(2,-L209)</f>
        <v>11.137344522567997</v>
      </c>
      <c r="P209" s="26">
        <f t="shared" ref="P209" si="242">M209/SQRT((COUNT(C207:C209)+COUNT(G207:G209)/2))</f>
        <v>0.17206118487271532</v>
      </c>
    </row>
    <row r="210" spans="2:16">
      <c r="B210" s="31" t="s">
        <v>76</v>
      </c>
      <c r="C210" s="30">
        <v>26.25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1" t="s">
        <v>76</v>
      </c>
      <c r="C211" s="30">
        <v>26.250999450683594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30">
        <v>26.188999176025391</v>
      </c>
      <c r="D212" s="4">
        <f t="shared" ref="D212" si="243">STDEV(C210:C212)</f>
        <v>3.5510875059486677E-2</v>
      </c>
      <c r="E212" s="1">
        <f t="shared" ref="E212" si="244">AVERAGE(C210:C212)</f>
        <v>26.229999542236328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8.4586664835611991</v>
      </c>
      <c r="L212" s="1">
        <f t="shared" ref="L212" si="248">K212-$K$7</f>
        <v>-5.147000312805174</v>
      </c>
      <c r="M212" s="27">
        <f t="shared" ref="M212" si="249">SQRT((D212*D212)+(H212*H212))</f>
        <v>0.23544749848228366</v>
      </c>
      <c r="N212" s="14"/>
      <c r="O212" s="35">
        <f t="shared" ref="O212" si="250">POWER(2,-L212)</f>
        <v>35.432474385966238</v>
      </c>
      <c r="P212" s="26">
        <f t="shared" ref="P212" si="251">M212/SQRT((COUNT(C210:C212)+COUNT(G210:G212)/2))</f>
        <v>0.1109910151934881</v>
      </c>
    </row>
    <row r="213" spans="2:16">
      <c r="B213" s="31" t="s">
        <v>77</v>
      </c>
      <c r="C213" s="30">
        <v>26.156000137329102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1" t="s">
        <v>77</v>
      </c>
      <c r="C214" s="30">
        <v>25.863000869750977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30">
        <v>25.843999862670898</v>
      </c>
      <c r="D215" s="4">
        <f t="shared" ref="D215" si="252">STDEV(C213:C215)</f>
        <v>0.17490653716504159</v>
      </c>
      <c r="E215" s="1">
        <f t="shared" ref="E215" si="253">AVERAGE(C213:C215)</f>
        <v>25.954333623250324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7.5426673889160156</v>
      </c>
      <c r="L215" s="1">
        <f t="shared" ref="L215" si="257">K215-$K$7</f>
        <v>-6.0629994074503575</v>
      </c>
      <c r="M215" s="27">
        <f t="shared" ref="M215" si="258">SQRT((D215*D215)+(H215*H215))</f>
        <v>0.17567762906591811</v>
      </c>
      <c r="N215" s="14"/>
      <c r="O215" s="35">
        <f t="shared" ref="O215" si="259">POWER(2,-L215)</f>
        <v>66.856661363662184</v>
      </c>
      <c r="P215" s="26">
        <f t="shared" ref="P215" si="260">M215/SQRT((COUNT(C213:C215)+COUNT(G213:G215)/2))</f>
        <v>8.2815228543523745E-2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8" workbookViewId="0">
      <selection activeCell="C3" sqref="C3:E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6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27.475000381469727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7" t="s">
        <v>4</v>
      </c>
      <c r="C6" s="30">
        <v>27.742000579833984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7"/>
      <c r="C7" s="30">
        <v>27.746999740600586</v>
      </c>
      <c r="D7" s="4">
        <f>STDEV(C5:C8)</f>
        <v>0.15561584586331045</v>
      </c>
      <c r="E7" s="1">
        <f>AVERAGE(C5:C8)</f>
        <v>27.654666900634766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13.605666796366373</v>
      </c>
      <c r="L7" s="1">
        <f>K7-$K$7</f>
        <v>0</v>
      </c>
      <c r="M7" s="27">
        <f>SQRT((D7*D7)+(H7*H7))</f>
        <v>0.15933392930628379</v>
      </c>
      <c r="N7" s="14"/>
      <c r="O7" s="35">
        <f>POWER(2,-L7)</f>
        <v>1</v>
      </c>
      <c r="P7" s="26">
        <f>M7/SQRT((COUNT(C5:C8)+COUNT(G5:G8)/2))</f>
        <v>7.511073459038084E-2</v>
      </c>
    </row>
    <row r="8" spans="2:16">
      <c r="B8" s="37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 s="30">
        <v>29.548999786376953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s="30">
        <v>29.350000381469727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 s="30">
        <v>29.444000244140625</v>
      </c>
      <c r="D11" s="4">
        <f>STDEV(C9:C11)</f>
        <v>9.9550356776036145E-2</v>
      </c>
      <c r="E11" s="1">
        <f>AVERAGE(C9:C11)</f>
        <v>29.447666803995769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9.7753340403238944</v>
      </c>
      <c r="L11" s="1">
        <f>K11-$K$7</f>
        <v>-3.8303327560424787</v>
      </c>
      <c r="M11" s="27">
        <f>SQRT((D11*D11)+(H11*H11))</f>
        <v>0.10865817944701647</v>
      </c>
      <c r="N11" s="14"/>
      <c r="O11" s="35">
        <f>POWER(2,-L11)</f>
        <v>14.224763446544946</v>
      </c>
      <c r="P11" s="26">
        <f>M11/SQRT((COUNT(C9:C11)+COUNT(G9:G11)/2))</f>
        <v>5.122195701224673E-2</v>
      </c>
    </row>
    <row r="12" spans="2:16">
      <c r="B12" s="31" t="s">
        <v>81</v>
      </c>
      <c r="C12" s="30">
        <v>30.298999786376953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 s="30">
        <v>30.25200080871582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 s="30">
        <v>29.968000411987305</v>
      </c>
      <c r="D14" s="4">
        <f>STDEV(C12:C14)</f>
        <v>0.17908364669872595</v>
      </c>
      <c r="E14" s="1">
        <f>AVERAGE(C12:C14)</f>
        <v>30.173000335693359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9.8456675211588554</v>
      </c>
      <c r="L14" s="1">
        <f>K14-$K$7</f>
        <v>-3.7599992752075178</v>
      </c>
      <c r="M14" s="27">
        <f>SQRT((D14*D14)+(H14*H14))</f>
        <v>0.17959201408912298</v>
      </c>
      <c r="N14" s="14"/>
      <c r="O14" s="35">
        <f>POWER(2,-L14)</f>
        <v>13.547918191489018</v>
      </c>
      <c r="P14" s="26">
        <f>M14/SQRT((COUNT(C12:C14)+COUNT(G12:G14)/2))</f>
        <v>8.4660487339579232E-2</v>
      </c>
    </row>
    <row r="15" spans="2:16">
      <c r="B15" s="31" t="s">
        <v>82</v>
      </c>
      <c r="C15" s="30">
        <v>31.110000610351563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 s="30">
        <v>31.267000198364258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 s="30"/>
      <c r="D17" s="4">
        <f>STDEV(C15:C17)</f>
        <v>0.11101547332727106</v>
      </c>
      <c r="E17" s="1">
        <f>AVERAGE(C15:C17)</f>
        <v>31.18850040435791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11.137499809265137</v>
      </c>
      <c r="L17" s="1">
        <f>K17-$K$7</f>
        <v>-2.4681669871012364</v>
      </c>
      <c r="M17" s="27">
        <f>SQRT((D17*D17)+(H17*H17))</f>
        <v>0.12164459610213833</v>
      </c>
      <c r="N17" s="14"/>
      <c r="O17" s="35">
        <f>POWER(2,-L17)</f>
        <v>5.5334029517696486</v>
      </c>
      <c r="P17" s="26">
        <f>M17/SQRT((COUNT(C15:C17)+COUNT(G15:G17)/2))</f>
        <v>6.5021771652385499E-2</v>
      </c>
    </row>
    <row r="18" spans="2:16">
      <c r="B18" s="31" t="s">
        <v>83</v>
      </c>
      <c r="C18" s="30">
        <v>27.871999740600586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1" t="s">
        <v>83</v>
      </c>
      <c r="C19" s="30">
        <v>27.63800048828125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1" t="s">
        <v>83</v>
      </c>
      <c r="C20" s="30">
        <v>27.952999114990234</v>
      </c>
      <c r="D20" s="4">
        <f>STDEV(C18:C20)</f>
        <v>0.16357499990629618</v>
      </c>
      <c r="E20" s="1">
        <f>AVERAGE(C18:C20)</f>
        <v>27.820999781290691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9.5417557812906892</v>
      </c>
      <c r="L20" s="1">
        <f>K20-$K$7</f>
        <v>-4.0639110150756839</v>
      </c>
      <c r="M20" s="27">
        <f>SQRT((D20*D20)+(H20*H20))</f>
        <v>0.17660210265267201</v>
      </c>
      <c r="N20" s="14"/>
      <c r="O20" s="35">
        <f>POWER(2,-L20)</f>
        <v>16.724729995985879</v>
      </c>
      <c r="P20" s="26">
        <f>M20/SQRT((COUNT(C18:C20)+COUNT(G18:G20)/2))</f>
        <v>8.3251029571671437E-2</v>
      </c>
    </row>
    <row r="21" spans="2:16">
      <c r="B21" s="31" t="s">
        <v>84</v>
      </c>
      <c r="C21" s="30">
        <v>28.38599967956543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1" t="s">
        <v>84</v>
      </c>
      <c r="C22" s="30">
        <v>28.160999298095703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1" t="s">
        <v>84</v>
      </c>
      <c r="C23" s="30">
        <v>27.795000076293945</v>
      </c>
      <c r="D23" s="4">
        <f>STDEV(C21:C23)</f>
        <v>0.29828988503568471</v>
      </c>
      <c r="E23" s="1">
        <f>AVERAGE(C21:C23)</f>
        <v>28.113999684651692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9.1999994913736955</v>
      </c>
      <c r="L23" s="1">
        <f>K23-$K$7</f>
        <v>-4.4056673049926776</v>
      </c>
      <c r="M23" s="27">
        <f>SQRT((D23*D23)+(H23*H23))</f>
        <v>0.30144294864595877</v>
      </c>
      <c r="N23" s="14"/>
      <c r="O23" s="35">
        <f>POWER(2,-L23)</f>
        <v>21.195223950440038</v>
      </c>
      <c r="P23" s="26">
        <f>M23/SQRT((COUNT(C21:C23)+COUNT(G21:G23)/2))</f>
        <v>0.14210156875228377</v>
      </c>
    </row>
    <row r="24" spans="2:16">
      <c r="B24" s="31" t="s">
        <v>85</v>
      </c>
      <c r="C24" s="30">
        <v>28.13599967956543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1" t="s">
        <v>85</v>
      </c>
      <c r="C25" s="30">
        <v>28.311000823974609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1" t="s">
        <v>85</v>
      </c>
      <c r="C26" s="30">
        <v>28.416999816894531</v>
      </c>
      <c r="D26" s="4">
        <f>STDEV(C24:C26)</f>
        <v>0.14190505289543318</v>
      </c>
      <c r="E26" s="1">
        <f>AVERAGE(C24:C26)</f>
        <v>28.288000106811523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8.9623336791992187</v>
      </c>
      <c r="L26" s="1">
        <f>K26-$K$7</f>
        <v>-4.6433331171671544</v>
      </c>
      <c r="M26" s="27">
        <f>SQRT((D26*D26)+(H26*H26))</f>
        <v>0.14323885285873086</v>
      </c>
      <c r="N26" s="14"/>
      <c r="O26" s="35">
        <f>POWER(2,-L26)</f>
        <v>24.990937485401346</v>
      </c>
      <c r="P26" s="26">
        <f>M26/SQRT((COUNT(C24:C26)+COUNT(G24:G26)/2))</f>
        <v>6.7523442790527133E-2</v>
      </c>
    </row>
    <row r="27" spans="2:16">
      <c r="B27" s="31" t="s">
        <v>86</v>
      </c>
      <c r="C27" s="30">
        <v>29.416000366210937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1" t="s">
        <v>86</v>
      </c>
      <c r="C28" s="30">
        <v>29.190999984741211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86</v>
      </c>
      <c r="C29" s="30">
        <v>29.006999969482422</v>
      </c>
      <c r="D29" s="4">
        <f>STDEV(C27:C29)</f>
        <v>0.20484241984201151</v>
      </c>
      <c r="E29" s="1">
        <f>AVERAGE(C27:C29)</f>
        <v>29.204666773478191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9.3863334655761719</v>
      </c>
      <c r="L29" s="1">
        <f>K29-$K$7</f>
        <v>-4.2193333307902012</v>
      </c>
      <c r="M29" s="27">
        <f>SQRT((D29*D29)+(H29*H29))</f>
        <v>0.20653753529107488</v>
      </c>
      <c r="N29" s="14"/>
      <c r="O29" s="35">
        <f>POWER(2,-L29)</f>
        <v>18.627127800824962</v>
      </c>
      <c r="P29" s="26">
        <f>M29/SQRT((COUNT(C27:C29)+COUNT(G27:G29)/2))</f>
        <v>9.7362727849249958E-2</v>
      </c>
    </row>
    <row r="30" spans="2:16">
      <c r="B30" s="31" t="s">
        <v>87</v>
      </c>
      <c r="C30" s="30">
        <v>28.684000015258789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 s="30">
        <v>28.156999588012695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 s="30">
        <v>28.277999877929688</v>
      </c>
      <c r="D32" s="4">
        <f>STDEV(C30:C32)</f>
        <v>0.27604547692616282</v>
      </c>
      <c r="E32" s="1">
        <f>AVERAGE(C30:C32)</f>
        <v>28.372999827067058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10.137332916259766</v>
      </c>
      <c r="L32" s="1">
        <f>K32-$K$7</f>
        <v>-3.4683338801066075</v>
      </c>
      <c r="M32" s="27">
        <f>SQRT((D32*D32)+(H32*H32))</f>
        <v>0.27606781497738403</v>
      </c>
      <c r="N32" s="14"/>
      <c r="O32" s="35">
        <f>POWER(2,-L32)</f>
        <v>11.068086201370139</v>
      </c>
      <c r="P32" s="26">
        <f>M32/SQRT((COUNT(C30:C32)+COUNT(G30:G32)/2))</f>
        <v>0.13013961602524093</v>
      </c>
    </row>
    <row r="33" spans="2:16">
      <c r="B33" s="31" t="s">
        <v>88</v>
      </c>
      <c r="C33" s="30">
        <v>27.138999938964844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1" t="s">
        <v>88</v>
      </c>
      <c r="C34" s="30">
        <v>27.135000228881836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1" t="s">
        <v>88</v>
      </c>
      <c r="C35" s="30">
        <v>27.292999267578125</v>
      </c>
      <c r="D35" s="4">
        <f>STDEV(C33:C35)</f>
        <v>9.0088370617448871E-2</v>
      </c>
      <c r="E35" s="1">
        <f>AVERAGE(C33:C35)</f>
        <v>27.188999811808269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9.4080003102620466</v>
      </c>
      <c r="L35" s="1">
        <f>K35-$K$7</f>
        <v>-4.1976664861043265</v>
      </c>
      <c r="M35" s="27">
        <f>SQRT((D35*D35)+(H35*H35))</f>
        <v>0.11762162849154592</v>
      </c>
      <c r="N35" s="14"/>
      <c r="O35" s="35">
        <f>POWER(2,-L35)</f>
        <v>18.349469972925579</v>
      </c>
      <c r="P35" s="26">
        <f>M35/SQRT((COUNT(C33:C35)+COUNT(G33:G35)/2))</f>
        <v>5.5447367413717967E-2</v>
      </c>
    </row>
    <row r="36" spans="2:16">
      <c r="B36" s="31" t="s">
        <v>89</v>
      </c>
      <c r="C36" s="30">
        <v>28.23699951171875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1" t="s">
        <v>89</v>
      </c>
      <c r="C37" s="30">
        <v>28.413000106811523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1" t="s">
        <v>89</v>
      </c>
      <c r="C38" s="30">
        <v>28.461000442504883</v>
      </c>
      <c r="D38" s="4">
        <f>STDEV(C36:C38)</f>
        <v>0.11793830215607046</v>
      </c>
      <c r="E38" s="1">
        <f>AVERAGE(C36:C38)</f>
        <v>28.370333353678387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10.53766695658366</v>
      </c>
      <c r="L38" s="1">
        <f>K38-$K$7</f>
        <v>-3.0679998397827131</v>
      </c>
      <c r="M38" s="27">
        <f>SQRT((D38*D38)+(H38*H38))</f>
        <v>0.20473833012951548</v>
      </c>
      <c r="N38" s="14"/>
      <c r="O38" s="35">
        <f>POWER(2,-L38)</f>
        <v>8.3860988728242063</v>
      </c>
      <c r="P38" s="26">
        <f>M38/SQRT((COUNT(C36:C38)+COUNT(G36:G38)/2))</f>
        <v>9.65145744022603E-2</v>
      </c>
    </row>
    <row r="39" spans="2:16">
      <c r="B39" s="31" t="s">
        <v>90</v>
      </c>
      <c r="C39" s="30">
        <v>27.77400016784668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1" t="s">
        <v>90</v>
      </c>
      <c r="C40" s="30">
        <v>27.646999359130859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90</v>
      </c>
      <c r="C41" s="30">
        <v>27.961000442504883</v>
      </c>
      <c r="D41" s="4">
        <f>STDEV(C39:C41)</f>
        <v>0.15795304602780758</v>
      </c>
      <c r="E41" s="1">
        <f>AVERAGE(C39:C41)</f>
        <v>27.793999989827473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8.8330001831054687</v>
      </c>
      <c r="L41" s="1">
        <f>K41-$K$7</f>
        <v>-4.7726666132609044</v>
      </c>
      <c r="M41" s="27">
        <f>SQRT((D41*D41)+(H41*H41))</f>
        <v>0.17693534911996922</v>
      </c>
      <c r="N41" s="14"/>
      <c r="O41" s="35">
        <f>POWER(2,-L41)</f>
        <v>27.334794288154072</v>
      </c>
      <c r="P41" s="26">
        <f>M41/SQRT((COUNT(C39:C41)+COUNT(G39:G41)/2))</f>
        <v>8.3408123462892989E-2</v>
      </c>
    </row>
    <row r="42" spans="2:16">
      <c r="B42" s="31" t="s">
        <v>91</v>
      </c>
      <c r="C42" s="30">
        <v>27.777999877929688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1" t="s">
        <v>91</v>
      </c>
      <c r="C43" s="30">
        <v>27.971000671386719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91</v>
      </c>
      <c r="C44" s="30">
        <v>27.850000381469727</v>
      </c>
      <c r="D44" s="4">
        <f>STDEV(C42:C44)</f>
        <v>9.7531575182142061E-2</v>
      </c>
      <c r="E44" s="1">
        <f>AVERAGE(C42:C44)</f>
        <v>27.866333643595379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8.9250005086263045</v>
      </c>
      <c r="L44" s="1">
        <f>K44-$K$7</f>
        <v>-4.6806662877400687</v>
      </c>
      <c r="M44" s="27">
        <f>SQRT((D44*D44)+(H44*H44))</f>
        <v>0.10381583915710942</v>
      </c>
      <c r="N44" s="14"/>
      <c r="O44" s="35">
        <f>POWER(2,-L44)</f>
        <v>25.64607761650776</v>
      </c>
      <c r="P44" s="26">
        <f>M44/SQRT((COUNT(C42:C44)+COUNT(G42:G44)/2))</f>
        <v>4.8939255908375993E-2</v>
      </c>
    </row>
    <row r="45" spans="2:16">
      <c r="B45" s="31" t="s">
        <v>92</v>
      </c>
      <c r="C45" s="30">
        <v>27.100000381469727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1" t="s">
        <v>92</v>
      </c>
      <c r="C46" s="30">
        <v>27.499000549316406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92</v>
      </c>
      <c r="C47" s="30">
        <v>27.305999755859375</v>
      </c>
      <c r="D47" s="4">
        <f>STDEV(C45:C47)</f>
        <v>0.19953536965710866</v>
      </c>
      <c r="E47" s="1">
        <f>AVERAGE(C45:C47)</f>
        <v>27.301666895548504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9.4143339792887382</v>
      </c>
      <c r="L47" s="1">
        <f>K47-$K$7</f>
        <v>-4.1913328170776349</v>
      </c>
      <c r="M47" s="27">
        <f>SQRT((D47*D47)+(H47*H47))</f>
        <v>0.20013670186307786</v>
      </c>
      <c r="N47" s="14"/>
      <c r="O47" s="35">
        <f>POWER(2,-L47)</f>
        <v>18.269089346430992</v>
      </c>
      <c r="P47" s="26">
        <f>M47/SQRT((COUNT(C45:C47)+COUNT(G45:G47)/2))</f>
        <v>9.4345346034461805E-2</v>
      </c>
    </row>
    <row r="48" spans="2:16">
      <c r="B48" s="31" t="s">
        <v>93</v>
      </c>
      <c r="C48" s="30">
        <v>27.99799919128418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1" t="s">
        <v>93</v>
      </c>
      <c r="C49" s="30">
        <v>27.965999603271484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1" t="s">
        <v>93</v>
      </c>
      <c r="C50" s="30">
        <v>27.58799934387207</v>
      </c>
      <c r="D50" s="4">
        <f>STDEV(C48:C50)</f>
        <v>0.22803802483246791</v>
      </c>
      <c r="E50" s="1">
        <f>AVERAGE(C48:C50)</f>
        <v>27.850666046142578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9.590666453043621</v>
      </c>
      <c r="L50" s="1">
        <f>K50-$K$7</f>
        <v>-4.0150003433227521</v>
      </c>
      <c r="M50" s="27">
        <f>SQRT((D50*D50)+(H50*H50))</f>
        <v>0.29306041419328999</v>
      </c>
      <c r="N50" s="14"/>
      <c r="O50" s="35">
        <f>POWER(2,-L50)</f>
        <v>16.167226991154465</v>
      </c>
      <c r="P50" s="26">
        <f>M50/SQRT((COUNT(C48:C50)+COUNT(G48:G50)/2))</f>
        <v>0.13815000411560913</v>
      </c>
    </row>
    <row r="51" spans="2:16">
      <c r="B51" s="31" t="s">
        <v>94</v>
      </c>
      <c r="C51" s="30">
        <v>27.728000640869141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1" t="s">
        <v>94</v>
      </c>
      <c r="C52" s="30">
        <v>28.034999847412109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1" t="s">
        <v>94</v>
      </c>
      <c r="C53" s="30">
        <v>27.968999862670898</v>
      </c>
      <c r="D53" s="4">
        <f>STDEV(C51:C53)</f>
        <v>0.16159885298319485</v>
      </c>
      <c r="E53" s="1">
        <f>AVERAGE(C51:C53)</f>
        <v>27.910666783650715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9.4230003356933594</v>
      </c>
      <c r="L53" s="1">
        <f>K53-$K$7</f>
        <v>-4.1826664606730137</v>
      </c>
      <c r="M53" s="27">
        <f>SQRT((D53*D53)+(H53*H53))</f>
        <v>0.17509574071838235</v>
      </c>
      <c r="N53" s="14"/>
      <c r="O53" s="35">
        <f>POWER(2,-L53)</f>
        <v>18.159674780284501</v>
      </c>
      <c r="P53" s="26">
        <f>M53/SQRT((COUNT(C51:C53)+COUNT(G51:G53)/2))</f>
        <v>8.2540923745899775E-2</v>
      </c>
    </row>
    <row r="54" spans="2:16">
      <c r="B54" s="31" t="s">
        <v>95</v>
      </c>
      <c r="C54" s="30">
        <v>29.569999694824219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1" t="s">
        <v>95</v>
      </c>
      <c r="C55" s="30">
        <v>29.253999710083008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95</v>
      </c>
      <c r="C56" s="30">
        <v>29.173999786376953</v>
      </c>
      <c r="D56" s="4">
        <f>STDEV(C54:C56)</f>
        <v>0.20939273532434327</v>
      </c>
      <c r="E56" s="1">
        <f>AVERAGE(C54:C56)</f>
        <v>29.332666397094727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9.5546665191650391</v>
      </c>
      <c r="L56" s="1">
        <f>K56-$K$7</f>
        <v>-4.051000277201334</v>
      </c>
      <c r="M56" s="27">
        <f>SQRT((D56*D56)+(H56*H56))</f>
        <v>0.21626437487815539</v>
      </c>
      <c r="N56" s="14"/>
      <c r="O56" s="35">
        <f>POWER(2,-L56)</f>
        <v>16.575727401842187</v>
      </c>
      <c r="P56" s="26">
        <f>M56/SQRT((COUNT(C54:C56)+COUNT(G54:G56)/2))</f>
        <v>0.10194800400360889</v>
      </c>
    </row>
    <row r="57" spans="2:16">
      <c r="B57" s="31" t="s">
        <v>96</v>
      </c>
      <c r="C57" s="30">
        <v>27.625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1" t="s">
        <v>96</v>
      </c>
      <c r="C58" s="30">
        <v>27.554000854492187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1" t="s">
        <v>96</v>
      </c>
      <c r="C59" s="30">
        <v>27.409999847412109</v>
      </c>
      <c r="D59" s="4">
        <f>STDEV(C57:C59)</f>
        <v>0.10954621118941274</v>
      </c>
      <c r="E59" s="1">
        <f>AVERAGE(C57:C59)</f>
        <v>27.529666900634766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9.9173336029052734</v>
      </c>
      <c r="L59" s="1">
        <f>K59-$K$7</f>
        <v>-3.6883331934610997</v>
      </c>
      <c r="M59" s="27">
        <f>SQRT((D59*D59)+(H59*H59))</f>
        <v>0.13848034188994282</v>
      </c>
      <c r="N59" s="14"/>
      <c r="O59" s="35">
        <f>POWER(2,-L59)</f>
        <v>12.89136560106339</v>
      </c>
      <c r="P59" s="26">
        <f>M59/SQRT((COUNT(C57:C59)+COUNT(G57:G59)/2))</f>
        <v>6.5280259207606731E-2</v>
      </c>
    </row>
    <row r="60" spans="2:16">
      <c r="B60" s="31" t="s">
        <v>97</v>
      </c>
      <c r="C60" s="30">
        <v>27.808000564575195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1" t="s">
        <v>97</v>
      </c>
      <c r="C61" s="30">
        <v>27.797000885009766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1" t="s">
        <v>97</v>
      </c>
      <c r="C62" s="30">
        <v>27.919000625610352</v>
      </c>
      <c r="D62" s="4">
        <f>STDEV(C60:C62)</f>
        <v>6.7485730846059591E-2</v>
      </c>
      <c r="E62" s="1">
        <f>AVERAGE(C60:C62)</f>
        <v>27.841334025065105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9.6270001729329451</v>
      </c>
      <c r="L62" s="1">
        <f>K62-$K$7</f>
        <v>-3.978666623433428</v>
      </c>
      <c r="M62" s="27">
        <f>SQRT((D62*D62)+(H62*H62))</f>
        <v>7.0318190995709268E-2</v>
      </c>
      <c r="N62" s="14"/>
      <c r="O62" s="35">
        <f>POWER(2,-L62)</f>
        <v>15.765145975492251</v>
      </c>
      <c r="P62" s="26">
        <f>M62/SQRT((COUNT(C60:C62)+COUNT(G60:G62)/2))</f>
        <v>3.3148313129224567E-2</v>
      </c>
    </row>
    <row r="63" spans="2:16">
      <c r="B63" s="31" t="s">
        <v>98</v>
      </c>
      <c r="C63" s="30">
        <v>26.694999694824219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1" t="s">
        <v>98</v>
      </c>
      <c r="C64" s="30">
        <v>26.697000503540039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1" t="s">
        <v>98</v>
      </c>
      <c r="C65" s="30">
        <v>26.930999755859375</v>
      </c>
      <c r="D65" s="4">
        <f>STDEV(C63:C65)</f>
        <v>0.13568080319271592</v>
      </c>
      <c r="E65" s="1">
        <f>AVERAGE(C63:C65)</f>
        <v>26.774333318074543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8.4676666259765625</v>
      </c>
      <c r="L65" s="1">
        <f>K65-$K$7</f>
        <v>-5.1380001703898106</v>
      </c>
      <c r="M65" s="27">
        <f>SQRT((D65*D65)+(H65*H65))</f>
        <v>0.13901674267922098</v>
      </c>
      <c r="N65" s="14"/>
      <c r="O65" s="35">
        <f>POWER(2,-L65)</f>
        <v>35.212119658451172</v>
      </c>
      <c r="P65" s="26">
        <f>M65/SQRT((COUNT(C63:C65)+COUNT(G63:G65)/2))</f>
        <v>6.5533120964628336E-2</v>
      </c>
    </row>
    <row r="66" spans="2:16">
      <c r="B66" s="31" t="s">
        <v>99</v>
      </c>
      <c r="C66" s="30">
        <v>26.36400032043457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1" t="s">
        <v>99</v>
      </c>
      <c r="C67" s="30">
        <v>26.363000869750977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1" t="s">
        <v>99</v>
      </c>
      <c r="C68" s="30">
        <v>26.356000900268555</v>
      </c>
      <c r="D68" s="4">
        <f>STDEV(C66:C68)</f>
        <v>4.3586924150910032E-3</v>
      </c>
      <c r="E68" s="1">
        <f>AVERAGE(C66:C68)</f>
        <v>26.361000696818035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8.3676668802897147</v>
      </c>
      <c r="L68" s="1">
        <f>K68-$K$7</f>
        <v>-5.2379999160766584</v>
      </c>
      <c r="M68" s="27">
        <f>SQRT((D68*D68)+(H68*H68))</f>
        <v>1.375933281916601E-2</v>
      </c>
      <c r="N68" s="14"/>
      <c r="O68" s="35">
        <f>POWER(2,-L68)</f>
        <v>37.739408757011105</v>
      </c>
      <c r="P68" s="26">
        <f>M68/SQRT((COUNT(C66:C68)+COUNT(G66:G68)/2))</f>
        <v>6.4862116940232689E-3</v>
      </c>
    </row>
    <row r="69" spans="2:16">
      <c r="B69" s="31" t="s">
        <v>100</v>
      </c>
      <c r="C69" s="30">
        <v>27.37299919128418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1" t="s">
        <v>100</v>
      </c>
      <c r="C70" s="30">
        <v>27.503999710083008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100</v>
      </c>
      <c r="C71" s="30">
        <v>27.229000091552734</v>
      </c>
      <c r="D71" s="4">
        <f>STDEV(C69:C71)</f>
        <v>0.13755100074810117</v>
      </c>
      <c r="E71" s="1">
        <f>AVERAGE(C69:C71)</f>
        <v>27.368666330973308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9.1643327077229841</v>
      </c>
      <c r="L71" s="1">
        <f>K71-$K$7</f>
        <v>-4.441334088643389</v>
      </c>
      <c r="M71" s="27">
        <f>SQRT((D71*D71)+(H71*H71))</f>
        <v>0.13892674189514212</v>
      </c>
      <c r="N71" s="14"/>
      <c r="O71" s="35">
        <f>POWER(2,-L71)</f>
        <v>21.725750184077569</v>
      </c>
      <c r="P71" s="26">
        <f>M71/SQRT((COUNT(C69:C71)+COUNT(G69:G71)/2))</f>
        <v>6.5490694188138826E-2</v>
      </c>
    </row>
    <row r="72" spans="2:16">
      <c r="B72" s="31" t="s">
        <v>101</v>
      </c>
      <c r="C72" s="30">
        <v>27.117000579833984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1" t="s">
        <v>101</v>
      </c>
      <c r="C73" s="30">
        <v>26.905000686645508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1" t="s">
        <v>101</v>
      </c>
      <c r="C74" s="30">
        <v>27.068000793457031</v>
      </c>
      <c r="D74" s="4">
        <f>STDEV(C72:C74)</f>
        <v>0.1109909670479844</v>
      </c>
      <c r="E74" s="1">
        <f>AVERAGE(C72:C74)</f>
        <v>27.030000686645508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9.2163340250651054</v>
      </c>
      <c r="L74" s="1">
        <f>K74-$K$7</f>
        <v>-4.3893327713012678</v>
      </c>
      <c r="M74" s="27">
        <f>SQRT((D74*D74)+(H74*H74))</f>
        <v>0.13054219881342752</v>
      </c>
      <c r="N74" s="14"/>
      <c r="O74" s="35">
        <f>POWER(2,-L74)</f>
        <v>20.956600050558496</v>
      </c>
      <c r="P74" s="26">
        <f>M74/SQRT((COUNT(C72:C74)+COUNT(G72:G74)/2))</f>
        <v>6.1538182674651387E-2</v>
      </c>
    </row>
    <row r="75" spans="2:16">
      <c r="B75" s="31" t="s">
        <v>102</v>
      </c>
      <c r="C75" s="30">
        <v>29.601999282836914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1" t="s">
        <v>102</v>
      </c>
      <c r="C76" s="30">
        <v>29.479000091552734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102</v>
      </c>
      <c r="C77" s="30">
        <v>29.801000595092773</v>
      </c>
      <c r="D77" s="4">
        <f>STDEV(C75:C77)</f>
        <v>0.16248828040618549</v>
      </c>
      <c r="E77" s="1">
        <f>AVERAGE(C75:C77)</f>
        <v>29.627333323160808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9.7163333892822266</v>
      </c>
      <c r="L77" s="1">
        <f>K77-$K$7</f>
        <v>-3.8893334070841465</v>
      </c>
      <c r="M77" s="27">
        <f>SQRT((D77*D77)+(H77*H77))</f>
        <v>0.16541903582670447</v>
      </c>
      <c r="N77" s="14"/>
      <c r="O77" s="35">
        <f>POWER(2,-L77)</f>
        <v>14.818560536770706</v>
      </c>
      <c r="P77" s="26">
        <f>M77/SQRT((COUNT(C75:C77)+COUNT(G75:G77)/2))</f>
        <v>7.7979281313602128E-2</v>
      </c>
    </row>
    <row r="78" spans="2:16">
      <c r="B78" s="31" t="s">
        <v>103</v>
      </c>
      <c r="C78" s="30">
        <v>27.114999771118164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1" t="s">
        <v>103</v>
      </c>
      <c r="C79" s="30">
        <v>27.069000244140625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1" t="s">
        <v>103</v>
      </c>
      <c r="C80" s="30">
        <v>26.745000839233398</v>
      </c>
      <c r="D80" s="4">
        <f>STDEV(C78:C80)</f>
        <v>0.2016559696026303</v>
      </c>
      <c r="E80" s="1">
        <f>AVERAGE(C78:C80)</f>
        <v>26.976333618164063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8.5573336283365897</v>
      </c>
      <c r="L80" s="1">
        <f>K80-$K$7</f>
        <v>-5.0483331680297834</v>
      </c>
      <c r="M80" s="27">
        <f>SQRT((D80*D80)+(H80*H80))</f>
        <v>0.20583047371516855</v>
      </c>
      <c r="N80" s="14"/>
      <c r="O80" s="35">
        <f>POWER(2,-L80)</f>
        <v>33.090224351409915</v>
      </c>
      <c r="P80" s="26">
        <f>M80/SQRT((COUNT(C78:C80)+COUNT(G78:G80)/2))</f>
        <v>9.7029415825890086E-2</v>
      </c>
    </row>
    <row r="81" spans="2:16">
      <c r="B81" s="31" t="s">
        <v>104</v>
      </c>
      <c r="C81" s="30">
        <v>28.802999496459961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1" t="s">
        <v>104</v>
      </c>
      <c r="C82" s="30">
        <v>28.152999877929687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1" t="s">
        <v>104</v>
      </c>
      <c r="C83" s="30">
        <v>28.856000900268555</v>
      </c>
      <c r="D83" s="4">
        <f>STDEV(C81:C83)</f>
        <v>0.39147564639124849</v>
      </c>
      <c r="E83" s="1">
        <f>AVERAGE(C81:C83)</f>
        <v>28.604000091552734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9.9643338521321603</v>
      </c>
      <c r="L83" s="1">
        <f>K83-$K$7</f>
        <v>-3.6413329442342128</v>
      </c>
      <c r="M83" s="27">
        <f>SQRT((D83*D83)+(H83*H83))</f>
        <v>0.42237371658663259</v>
      </c>
      <c r="N83" s="14"/>
      <c r="O83" s="35">
        <f>POWER(2,-L83)</f>
        <v>12.478156850536317</v>
      </c>
      <c r="P83" s="26">
        <f>M83/SQRT((COUNT(C81:C83)+COUNT(G81:G83)/2))</f>
        <v>0.19910887946224859</v>
      </c>
    </row>
    <row r="84" spans="2:16">
      <c r="B84" s="31" t="s">
        <v>105</v>
      </c>
      <c r="C84" s="30">
        <v>29.068000793457031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1" t="s">
        <v>105</v>
      </c>
      <c r="C85" s="30">
        <v>28.947999954223633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1" t="s">
        <v>105</v>
      </c>
      <c r="C86" s="30">
        <v>29.295000076293945</v>
      </c>
      <c r="D86" s="4">
        <f>STDEV(C84:C86)</f>
        <v>0.17622805326316535</v>
      </c>
      <c r="E86" s="1">
        <f>AVERAGE(C84:C86)</f>
        <v>29.103666941324871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9.7643337249755859</v>
      </c>
      <c r="L86" s="1">
        <f>K86-$K$7</f>
        <v>-3.8413330713907872</v>
      </c>
      <c r="M86" s="27">
        <f>SQRT((D86*D86)+(H86*H86))</f>
        <v>0.17899355178239382</v>
      </c>
      <c r="N86" s="14"/>
      <c r="O86" s="35">
        <f>POWER(2,-L86)</f>
        <v>14.333639510947485</v>
      </c>
      <c r="P86" s="26">
        <f>M86/SQRT((COUNT(C84:C86)+COUNT(G84:G86)/2))</f>
        <v>8.4378369502664086E-2</v>
      </c>
    </row>
    <row r="87" spans="2:16">
      <c r="B87" s="31" t="s">
        <v>106</v>
      </c>
      <c r="C87" s="30">
        <v>27.809000015258789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1" t="s">
        <v>106</v>
      </c>
      <c r="C88" s="30">
        <v>27.836999893188477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1" t="s">
        <v>106</v>
      </c>
      <c r="C89" s="30">
        <v>27.798000335693359</v>
      </c>
      <c r="D89" s="4">
        <f>STDEV(C87:C89)</f>
        <v>2.0107840922695155E-2</v>
      </c>
      <c r="E89" s="1">
        <f>AVERAGE(C87:C89)</f>
        <v>27.814666748046875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9.8183333079020194</v>
      </c>
      <c r="L89" s="1">
        <f>K89-$K$7</f>
        <v>-3.7873334884643537</v>
      </c>
      <c r="M89" s="27">
        <f>SQRT((D89*D89)+(H89*H89))</f>
        <v>6.1111677282882193E-2</v>
      </c>
      <c r="N89" s="14"/>
      <c r="O89" s="35">
        <f>POWER(2,-L89)</f>
        <v>13.807052735044085</v>
      </c>
      <c r="P89" s="26">
        <f>M89/SQRT((COUNT(C87:C89)+COUNT(G87:G89)/2))</f>
        <v>2.8808320944273259E-2</v>
      </c>
    </row>
    <row r="90" spans="2:16">
      <c r="B90" s="31" t="s">
        <v>107</v>
      </c>
      <c r="C90" s="30">
        <v>27.048000335693359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1" t="s">
        <v>107</v>
      </c>
      <c r="C91" s="30">
        <v>27.180999755859375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1" t="s">
        <v>107</v>
      </c>
      <c r="C92" s="30">
        <v>27.332000732421875</v>
      </c>
      <c r="D92" s="4">
        <f>STDEV(C90:C92)</f>
        <v>0.1420952532806071</v>
      </c>
      <c r="E92" s="1">
        <f>AVERAGE(C90:C92)</f>
        <v>27.187000274658203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9.1186669667561837</v>
      </c>
      <c r="L92" s="1">
        <f>K92-$K$7</f>
        <v>-4.4869998296101894</v>
      </c>
      <c r="M92" s="27">
        <f>SQRT((D92*D92)+(H92*H92))</f>
        <v>0.21123798609849984</v>
      </c>
      <c r="N92" s="14"/>
      <c r="O92" s="35">
        <f>POWER(2,-L92)</f>
        <v>22.424436536848834</v>
      </c>
      <c r="P92" s="26">
        <f>M92/SQRT((COUNT(C90:C92)+COUNT(G90:G92)/2))</f>
        <v>9.957854160962594E-2</v>
      </c>
    </row>
    <row r="93" spans="2:16">
      <c r="B93" s="31" t="s">
        <v>108</v>
      </c>
      <c r="C93" s="30">
        <v>30.489999771118164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1" t="s">
        <v>108</v>
      </c>
      <c r="C94" s="30">
        <v>30.242000579833984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1" t="s">
        <v>108</v>
      </c>
      <c r="C95" s="30">
        <v>29.707000732421875</v>
      </c>
      <c r="D95" s="4">
        <f>STDEV(C93:C95)</f>
        <v>0.40016994935649952</v>
      </c>
      <c r="E95" s="1">
        <f>AVERAGE(C93:C95)</f>
        <v>30.146333694458008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9.8366673787434884</v>
      </c>
      <c r="L95" s="1">
        <f>K95-$K$7</f>
        <v>-3.7689994176228847</v>
      </c>
      <c r="M95" s="27">
        <f>SQRT((D95*D95)+(H95*H95))</f>
        <v>0.40459151480753242</v>
      </c>
      <c r="N95" s="14"/>
      <c r="O95" s="35">
        <f>POWER(2,-L95)</f>
        <v>13.632700018043071</v>
      </c>
      <c r="P95" s="26">
        <f>M95/SQRT((COUNT(C93:C95)+COUNT(G93:G95)/2))</f>
        <v>0.19072626915396243</v>
      </c>
    </row>
    <row r="96" spans="2:16">
      <c r="B96" s="31" t="s">
        <v>109</v>
      </c>
      <c r="C96" s="30">
        <v>29.044000625610352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1" t="s">
        <v>109</v>
      </c>
      <c r="C97" s="30">
        <v>29.099000930786133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1" t="s">
        <v>109</v>
      </c>
      <c r="C98" s="30">
        <v>29.452999114990234</v>
      </c>
      <c r="D98" s="4">
        <f>STDEV(C96:C98)</f>
        <v>0.22196828313365008</v>
      </c>
      <c r="E98" s="1">
        <f>AVERAGE(C96:C98)</f>
        <v>29.198666890462238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8.8386662801106759</v>
      </c>
      <c r="L98" s="1">
        <f>K98-$K$7</f>
        <v>-4.7670005162556972</v>
      </c>
      <c r="M98" s="27">
        <f>SQRT((D98*D98)+(H98*H98))</f>
        <v>0.25564996234098453</v>
      </c>
      <c r="N98" s="14"/>
      <c r="O98" s="35">
        <f>POWER(2,-L98)</f>
        <v>27.227649087381653</v>
      </c>
      <c r="P98" s="26">
        <f>M98/SQRT((COUNT(C96:C98)+COUNT(G96:G98)/2))</f>
        <v>0.12051454798759711</v>
      </c>
    </row>
    <row r="99" spans="2:16">
      <c r="B99" s="31" t="s">
        <v>110</v>
      </c>
      <c r="C99" s="30">
        <v>29.320999145507813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1" t="s">
        <v>110</v>
      </c>
      <c r="C100" s="30">
        <v>28.931999206542969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110</v>
      </c>
      <c r="C101" s="30">
        <v>29.063999176025391</v>
      </c>
      <c r="D101" s="4">
        <f>STDEV(C99:C101)</f>
        <v>0.19781891077933014</v>
      </c>
      <c r="E101" s="1">
        <f>AVERAGE(C99:C101)</f>
        <v>29.105665842692058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9.0249989827473982</v>
      </c>
      <c r="L101" s="1">
        <f>K101-$K$7</f>
        <v>-4.5806678136189749</v>
      </c>
      <c r="M101" s="27">
        <f>SQRT((D101*D101)+(H101*H101))</f>
        <v>0.19919258932715125</v>
      </c>
      <c r="N101" s="14"/>
      <c r="O101" s="35">
        <f>POWER(2,-L101)</f>
        <v>23.928661828058448</v>
      </c>
      <c r="P101" s="26">
        <f>M101/SQRT((COUNT(C99:C101)+COUNT(G99:G101)/2))</f>
        <v>9.3900287116890524E-2</v>
      </c>
    </row>
    <row r="102" spans="2:16">
      <c r="B102" s="31" t="s">
        <v>111</v>
      </c>
      <c r="C102" s="30">
        <v>29.596000671386719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1" t="s">
        <v>111</v>
      </c>
      <c r="C103" s="30">
        <v>29.356000900268555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1" t="s">
        <v>111</v>
      </c>
      <c r="C104" s="30">
        <v>29.163000106811523</v>
      </c>
      <c r="D104" s="4">
        <f>STDEV(C102:C104)</f>
        <v>0.21692498140055927</v>
      </c>
      <c r="E104" s="1">
        <f>AVERAGE(C102:C104)</f>
        <v>29.371667226155598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9.7530008951822893</v>
      </c>
      <c r="L104" s="1">
        <f>K104-$K$7</f>
        <v>-3.8526659011840838</v>
      </c>
      <c r="M104" s="27">
        <f>SQRT((D104*D104)+(H104*H104))</f>
        <v>0.22701714345381077</v>
      </c>
      <c r="N104" s="14"/>
      <c r="O104" s="35">
        <f>POWER(2,-L104)</f>
        <v>14.446678218299414</v>
      </c>
      <c r="P104" s="26">
        <f>M104/SQRT((COUNT(C102:C104)+COUNT(G102:G104)/2))</f>
        <v>0.10701690772119257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2013-12-28T16:50:16Z</dcterms:modified>
</cp:coreProperties>
</file>