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26" i="19" l="1"/>
  <c r="P26" s="1"/>
  <c r="M14"/>
  <c r="P14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95" l="1"/>
  <c r="O95" s="1"/>
  <c r="L62" i="19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<sst xmlns="http://schemas.openxmlformats.org/spreadsheetml/2006/main" count="443" uniqueCount="138">
  <si>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</si>
  <si>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</si>
  <si>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</si>
  <si>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</si>
  <si>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</si>
  <si>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</si>
  <si>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</si>
  <si>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</si>
  <si>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</si>
  <si>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</si>
  <si>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</si>
  <si>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</si>
  <si>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</si>
  <si>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</si>
  <si>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</si>
  <si>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</si>
  <si>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</si>
  <si>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</si>
  <si>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</si>
  <si>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</si>
  <si>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</si>
  <si>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</si>
  <si>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</si>
  <si>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</si>
  <si>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</si>
  <si>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</si>
  <si>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</si>
  <si>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</si>
  <si>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</si>
  <si>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</si>
  <si>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</si>
  <si>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</si>
  <si>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</si>
  <si>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</si>
  <si>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</si>
  <si>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</si>
  <si>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</si>
  <si>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</si>
  <si>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</si>
  <si>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</si>
  <si>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</si>
  <si>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</si>
  <si>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</si>
  <si>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</si>
  <si>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</si>
  <si>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</si>
  <si>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</si>
  <si>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</si>
  <si>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</si>
  <si>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</si>
  <si>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</si>
  <si>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</si>
  <si>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</si>
  <si>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</si>
  <si>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</si>
  <si>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</si>
  <si>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</si>
  <si>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</si>
  <si>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</si>
  <si>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</si>
  <si>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</si>
  <si>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</si>
  <si>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</si>
  <si>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</si>
  <si>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</si>
  <si>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</si>
  <si>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</si>
  <si>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</si>
  <si>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</si>
  <si>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</si>
  <si>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</si>
  <si>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</si>
  <si>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</si>
  <si>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</si>
  <si>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</si>
  <si>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</si>
  <si>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</si>
  <si>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</si>
  <si>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</si>
  <si>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</si>
  <si>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</si>
  <si>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</si>
  <si>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</si>
  <si>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</si>
  <si>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</si>
  <si>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</si>
  <si>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</si>
  <si>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</si>
  <si>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</si>
  <si>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</si>
  <si>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</si>
  <si>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</si>
  <si>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</si>
  <si>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</si>
  <si>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</si>
  <si>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</si>
  <si>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</si>
  <si>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</si>
  <si>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</si>
  <si>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</si>
  <si>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</si>
  <si>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</si>
  <si>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</si>
  <si>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</si>
  <si>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</si>
  <si>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</si>
  <si>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</si>
  <si>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</si>
  <si>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</si>
  <si>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</si>
  <si>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</si>
  <si>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</si>
  <si>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</si>
  <si>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</si>
  <si>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</si>
  <si>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</si>
  <si>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</si>
  <si>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</si>
  <si>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</si>
  <si>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</si>
  <si>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</si>
  <si>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</si>
  <si>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</si>
  <si>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</si>
  <si>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</si>
  <si>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</si>
  <si>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</si>
  <si>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</si>
  <si>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</si>
  <si>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</si>
  <si>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</si>
  <si>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</si>
  <si>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</si>
  <si>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</si>
  <si>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</si>
  <si>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</si>
  <si>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</si>
  <si>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TRGC1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</si>
</sst>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4" fillId="0" borderId="0" xfId="0" applyFont="1"/>
    <xf numFmtId="0" fontId="5" fillId="0" borderId="0" xfId="0" applyFont="1" applyProtection="1"/>
    <xf numFmtId="0" fontId="14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1" workbookViewId="0">
      <selection activeCell="O56" sqref="O56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31.270999908447266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30.555999755859375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31.000999450683594</v>
      </c>
      <c r="D7" s="4">
        <f>STDEV(C5:C8)</f>
        <v>0.36105174924251793</v>
      </c>
      <c r="E7" s="1">
        <f>AVERAGE(C5:C8)</f>
        <v>30.94266637166341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16.89366626739502</v>
      </c>
      <c r="L7" s="1">
        <f>K7-$K$7</f>
        <v>0</v>
      </c>
      <c r="M7" s="27">
        <f>SQRT((D7*D7)+(H7*H7))</f>
        <v>0.36266978806554634</v>
      </c>
      <c r="N7" s="14"/>
      <c r="O7" s="35">
        <f>POWER(2,-L7)</f>
        <v>1</v>
      </c>
      <c r="P7" s="26">
        <f>M7/SQRT((COUNT(C5:C8)+COUNT(G5:G8)/2))</f>
        <v>0.17096417764842392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112</v>
      </c>
      <c r="C9" s="30">
        <v>31.735000610351562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4"/>
    </row>
    <row r="10" spans="2:16">
      <c r="B10" s="36" t="s">
        <v>112</v>
      </c>
      <c r="C10" s="30">
        <v>30.936000823974609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112</v>
      </c>
      <c r="C11" s="30">
        <v>31.246000289916992</v>
      </c>
      <c r="D11" s="4">
        <f>STDEV(C9:C11)</f>
        <v>0.40282784596310223</v>
      </c>
      <c r="E11" s="1">
        <f>AVERAGE(C9:C11)</f>
        <v>31.305667241414387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11.965667088826496</v>
      </c>
      <c r="L11" s="1">
        <f>K11-$K$7</f>
        <v>-4.9279991785685233</v>
      </c>
      <c r="M11" s="27">
        <f>SQRT((D11*D11)+(H11*H11))</f>
        <v>0.40455318849141009</v>
      </c>
      <c r="N11" s="14"/>
      <c r="O11" s="35">
        <f>POWER(2,-L11)</f>
        <v>30.442167509667073</v>
      </c>
      <c r="P11" s="26">
        <f>M11/SQRT((COUNT(C9:C11)+COUNT(G9:G11)/2))</f>
        <v>0.1907082019552771</v>
      </c>
    </row>
    <row r="12" spans="2:16">
      <c r="B12" s="36" t="s">
        <v>113</v>
      </c>
      <c r="C12" s="30">
        <v>28.792999267578125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4"/>
    </row>
    <row r="13" spans="2:16">
      <c r="B13" s="36" t="s">
        <v>113</v>
      </c>
      <c r="C13" s="30">
        <v>29.174999237060547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113</v>
      </c>
      <c r="C14" s="30">
        <v>28.903999328613281</v>
      </c>
      <c r="D14" s="4">
        <f>STDEV(C12:C14)</f>
        <v>0.19650527584639468</v>
      </c>
      <c r="E14" s="1">
        <f>AVERAGE(C12:C14)</f>
        <v>28.957332611083984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11.338666280110676</v>
      </c>
      <c r="L14" s="1">
        <f>K14-$K$7</f>
        <v>-5.5549999872843436</v>
      </c>
      <c r="M14" s="27">
        <f>SQRT((D14*D14)+(H14*H14))</f>
        <v>0.19743009341239631</v>
      </c>
      <c r="N14" s="14"/>
      <c r="O14" s="35">
        <f>POWER(2,-L14)</f>
        <v>47.01339585053821</v>
      </c>
      <c r="P14" s="26">
        <f>M14/SQRT((COUNT(C12:C14)+COUNT(G12:G14)/2))</f>
        <v>9.306943857479931E-2</v>
      </c>
    </row>
    <row r="15" spans="2:16">
      <c r="B15" s="36" t="s">
        <v>114</v>
      </c>
      <c r="C15" s="30"/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4"/>
    </row>
    <row r="16" spans="2:16">
      <c r="B16" s="36" t="s">
        <v>114</v>
      </c>
      <c r="C16" s="30">
        <v>29.631999969482422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114</v>
      </c>
      <c r="C17" s="30">
        <v>29.562999725341797</v>
      </c>
      <c r="D17" s="4">
        <f>STDEV(C15:C17)</f>
        <v>4.8790540535363282E-2</v>
      </c>
      <c r="E17" s="1">
        <f>AVERAGE(C15:C17)</f>
        <v>29.597499847412109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11.694166819254558</v>
      </c>
      <c r="L17" s="1">
        <f>K17-$K$7</f>
        <v>-5.1994994481404611</v>
      </c>
      <c r="M17" s="27">
        <f>SQRT((D17*D17)+(H17*H17))</f>
        <v>5.2219388233398119E-2</v>
      </c>
      <c r="N17" s="14"/>
      <c r="O17" s="35">
        <f>POWER(2,-L17)</f>
        <v>36.745596038891378</v>
      </c>
      <c r="P17" s="26">
        <f>M17/SQRT((COUNT(C15:C17)+COUNT(G15:G17)/2))</f>
        <v>2.7912437102330045E-2</v>
      </c>
    </row>
    <row r="18" spans="2:16">
      <c r="B18" s="36" t="s">
        <v>115</v>
      </c>
      <c r="C18" s="30">
        <v>27.451000213623047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4"/>
    </row>
    <row r="19" spans="2:16">
      <c r="B19" s="36" t="s">
        <v>115</v>
      </c>
      <c r="C19" s="30">
        <v>27.384000778198242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115</v>
      </c>
      <c r="C20" s="30">
        <v>28.083000183105469</v>
      </c>
      <c r="D20" s="4">
        <f>STDEV(C18:C20)</f>
        <v>0.38568403601775758</v>
      </c>
      <c r="E20" s="1">
        <f>AVERAGE(C18:C20)</f>
        <v>27.639333724975586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11.344666798909504</v>
      </c>
      <c r="L20" s="1">
        <f>K20-$K$7</f>
        <v>-5.5489994684855155</v>
      </c>
      <c r="M20" s="27">
        <f>SQRT((D20*D20)+(H20*H20))</f>
        <v>0.38760355357007265</v>
      </c>
      <c r="N20" s="14"/>
      <c r="O20" s="35">
        <f>POWER(2,-L20)</f>
        <v>46.818261813855827</v>
      </c>
      <c r="P20" s="26">
        <f>M20/SQRT((COUNT(C18:C20)+COUNT(G18:G20)/2))</f>
        <v>0.18271806742760108</v>
      </c>
    </row>
    <row r="21" spans="2:16">
      <c r="B21" s="36" t="s">
        <v>116</v>
      </c>
      <c r="C21" s="30">
        <v>28.465000152587891</v>
      </c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4"/>
    </row>
    <row r="22" spans="2:16">
      <c r="B22" s="36" t="s">
        <v>116</v>
      </c>
      <c r="C22" s="30">
        <v>28.666999816894531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116</v>
      </c>
      <c r="C23" s="30">
        <v>28.681999206542969</v>
      </c>
      <c r="D23" s="4">
        <f>STDEV(C21:C23)</f>
        <v>0.12118679485764944</v>
      </c>
      <c r="E23" s="1">
        <f>AVERAGE(C21:C23)</f>
        <v>28.604666392008465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12.273000081380211</v>
      </c>
      <c r="L23" s="1">
        <f>K23-$K$7</f>
        <v>-4.6206661860148088</v>
      </c>
      <c r="M23" s="27">
        <f>SQRT((D23*D23)+(H23*H23))</f>
        <v>0.21976242552304823</v>
      </c>
      <c r="N23" s="14"/>
      <c r="O23" s="35">
        <f>POWER(2,-L23)</f>
        <v>24.601360324290514</v>
      </c>
      <c r="P23" s="26">
        <f>M23/SQRT((COUNT(C21:C23)+COUNT(G21:G23)/2))</f>
        <v>0.10359700089156734</v>
      </c>
    </row>
    <row r="24" spans="2:16">
      <c r="B24" s="36" t="s">
        <v>117</v>
      </c>
      <c r="C24" s="30">
        <v>28.99799919128418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4"/>
    </row>
    <row r="25" spans="2:16">
      <c r="B25" s="36" t="s">
        <v>117</v>
      </c>
      <c r="C25" s="30">
        <v>29.143999099731445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117</v>
      </c>
      <c r="C26" s="30"/>
      <c r="D26" s="4">
        <f>STDEV(C24:C26)</f>
        <v>0.10323752531567662</v>
      </c>
      <c r="E26" s="1">
        <f>AVERAGE(C24:C26)</f>
        <v>29.070999145507812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11.086998621622723</v>
      </c>
      <c r="L26" s="1">
        <f>K26-$K$7</f>
        <v>-5.806667645772297</v>
      </c>
      <c r="M26" s="27">
        <f>SQRT((D26*D26)+(H26*H26))</f>
        <v>0.12078499391637035</v>
      </c>
      <c r="N26" s="14"/>
      <c r="O26" s="35">
        <f>POWER(2,-L26)</f>
        <v>55.973328870661085</v>
      </c>
      <c r="P26" s="26">
        <f>M26/SQRT((COUNT(C24:C26)+COUNT(G24:G26)/2))</f>
        <v>6.4562294956947527E-2</v>
      </c>
    </row>
    <row r="27" spans="2:16">
      <c r="B27" s="36" t="s">
        <v>118</v>
      </c>
      <c r="C27" s="30"/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4"/>
    </row>
    <row r="28" spans="2:16">
      <c r="B28" s="36" t="s">
        <v>118</v>
      </c>
      <c r="C28" s="30">
        <v>29.222999572753906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118</v>
      </c>
      <c r="C29" s="30">
        <v>29.315000534057617</v>
      </c>
      <c r="D29" s="4">
        <f>STDEV(C27:C29)</f>
        <v>6.5054503613535153E-2</v>
      </c>
      <c r="E29" s="1">
        <f>AVERAGE(C27:C29)</f>
        <v>29.269000053405762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11.706332842508953</v>
      </c>
      <c r="L29" s="1">
        <f>K29-$K$7</f>
        <v>-5.1873334248860665</v>
      </c>
      <c r="M29" s="27">
        <f>SQRT((D29*D29)+(H29*H29))</f>
        <v>7.1347244347626848E-2</v>
      </c>
      <c r="N29" s="14"/>
      <c r="O29" s="35">
        <f>POWER(2,-L29)</f>
        <v>36.437029010950901</v>
      </c>
      <c r="P29" s="26">
        <f>M29/SQRT((COUNT(C27:C29)+COUNT(G27:G29)/2))</f>
        <v>3.8136706262751903E-2</v>
      </c>
    </row>
    <row r="30" spans="2:16">
      <c r="B30" s="31" t="s">
        <v>119</v>
      </c>
      <c r="C30" s="30">
        <v>29.427999496459961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4"/>
    </row>
    <row r="31" spans="2:16">
      <c r="B31" s="31" t="s">
        <v>119</v>
      </c>
      <c r="C31" s="30">
        <v>30.076000213623047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119</v>
      </c>
      <c r="C32" s="30"/>
      <c r="D32" s="4">
        <f>STDEV(C30:C32)</f>
        <v>0.45820570131976407</v>
      </c>
      <c r="E32" s="1">
        <f>AVERAGE(C30:C32)</f>
        <v>29.751999855041504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11.449999809265137</v>
      </c>
      <c r="L32" s="1">
        <f>K32-$K$7</f>
        <v>-5.4436664581298828</v>
      </c>
      <c r="M32" s="27">
        <f>SQRT((D32*D32)+(H32*H32))</f>
        <v>0.45888718183078075</v>
      </c>
      <c r="N32" s="14"/>
      <c r="O32" s="43">
        <f>POWER(2,-L32)</f>
        <v>43.521804150891022</v>
      </c>
      <c r="P32" s="26">
        <f>M32/SQRT((COUNT(C30:C32)+COUNT(G30:G32)/2))</f>
        <v>0.24528551622757394</v>
      </c>
    </row>
    <row r="33" spans="2:16">
      <c r="B33" s="36" t="s">
        <v>120</v>
      </c>
      <c r="C33" s="30">
        <v>29.35099983215332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4"/>
    </row>
    <row r="34" spans="2:16">
      <c r="B34" s="36" t="s">
        <v>120</v>
      </c>
      <c r="C34" s="30">
        <v>29.663999557495117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120</v>
      </c>
      <c r="C35" s="30">
        <v>29.150999069213867</v>
      </c>
      <c r="D35" s="4">
        <f>STDEV(C33:C35)</f>
        <v>0.25856612120732436</v>
      </c>
      <c r="E35" s="1">
        <f>AVERAGE(C33:C35)</f>
        <v>29.388666152954102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10.722332636515301</v>
      </c>
      <c r="L35" s="1">
        <f>K35-$K$7</f>
        <v>-6.1713336308797189</v>
      </c>
      <c r="M35" s="27">
        <f>SQRT((D35*D35)+(H35*H35))</f>
        <v>0.26335849067711758</v>
      </c>
      <c r="N35" s="14"/>
      <c r="O35" s="35">
        <f>POWER(2,-L35)</f>
        <v>72.070334232801443</v>
      </c>
      <c r="P35" s="26">
        <f>M35/SQRT((COUNT(C33:C35)+COUNT(G33:G35)/2))</f>
        <v>0.12414838309389602</v>
      </c>
    </row>
    <row r="36" spans="2:16">
      <c r="B36" s="36" t="s">
        <v>121</v>
      </c>
      <c r="C36" s="30">
        <v>30.370000839233398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4"/>
    </row>
    <row r="37" spans="2:16">
      <c r="B37" s="36" t="s">
        <v>121</v>
      </c>
      <c r="C37" s="30">
        <v>30.209999084472656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121</v>
      </c>
      <c r="C38" s="30"/>
      <c r="D38" s="4">
        <f>STDEV(C36:C38)</f>
        <v>0.11313832579306776</v>
      </c>
      <c r="E38" s="1">
        <f>AVERAGE(C36:C38)</f>
        <v>30.289999961853027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11.7736660639445</v>
      </c>
      <c r="L38" s="1">
        <f>K38-$K$7</f>
        <v>-5.1200002034505196</v>
      </c>
      <c r="M38" s="27">
        <f>SQRT((D38*D38)+(H38*H38))</f>
        <v>0.11990674842503377</v>
      </c>
      <c r="N38" s="14"/>
      <c r="O38" s="35">
        <f>POWER(2,-L38)</f>
        <v>34.775520504917544</v>
      </c>
      <c r="P38" s="26">
        <f>M38/SQRT((COUNT(C36:C38)+COUNT(G36:G38)/2))</f>
        <v>6.4092852995510319E-2</v>
      </c>
    </row>
    <row r="39" spans="2:16">
      <c r="B39" s="31" t="s">
        <v>122</v>
      </c>
      <c r="C39" t="s">
        <v>79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4"/>
    </row>
    <row r="40" spans="2:16">
      <c r="B40" s="31" t="s">
        <v>122</v>
      </c>
      <c r="C40" s="30">
        <v>30.864999771118164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122</v>
      </c>
      <c r="C41" s="30">
        <v>31.561000823974609</v>
      </c>
      <c r="D41" s="4">
        <f>STDEV(C39:C41)</f>
        <v>0.49214706418776916</v>
      </c>
      <c r="E41" s="1">
        <f>AVERAGE(C39:C41)</f>
        <v>31.213000297546387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11.440667152404785</v>
      </c>
      <c r="L41" s="1">
        <f>K41-$K$7</f>
        <v>-5.4529991149902344</v>
      </c>
      <c r="M41" s="27">
        <f>SQRT((D41*D41)+(H41*H41))</f>
        <v>0.49543417314877558</v>
      </c>
      <c r="N41" s="14"/>
      <c r="O41" s="43">
        <f>POWER(2,-L41)</f>
        <v>43.804255147559658</v>
      </c>
      <c r="P41" s="26">
        <f>M41/SQRT((COUNT(C39:C41)+COUNT(G39:G41)/2))</f>
        <v>0.2648207048031937</v>
      </c>
    </row>
    <row r="42" spans="2:16">
      <c r="B42" s="36" t="s">
        <v>123</v>
      </c>
      <c r="C42" s="30">
        <v>29.322000503540039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4"/>
    </row>
    <row r="43" spans="2:16">
      <c r="B43" s="36" t="s">
        <v>123</v>
      </c>
      <c r="C43" s="30">
        <v>29.254999160766602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123</v>
      </c>
      <c r="C44" s="30"/>
      <c r="D44" s="4">
        <f>STDEV(C42:C44)</f>
        <v>4.7377103823701937E-2</v>
      </c>
      <c r="E44" s="1">
        <f>AVERAGE(C42:C44)</f>
        <v>29.28849983215332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11.185166676839192</v>
      </c>
      <c r="L44" s="1">
        <f>K44-$K$7</f>
        <v>-5.708499590555828</v>
      </c>
      <c r="M44" s="27">
        <f>SQRT((D44*D44)+(H44*H44))</f>
        <v>0.21441535563851105</v>
      </c>
      <c r="N44" s="14"/>
      <c r="O44" s="35">
        <f>POWER(2,-L44)</f>
        <v>52.291320246160481</v>
      </c>
      <c r="P44" s="26">
        <f>M44/SQRT((COUNT(C42:C44)+COUNT(G42:G44)/2))</f>
        <v>0.11460982846608522</v>
      </c>
    </row>
    <row r="45" spans="2:16">
      <c r="B45" s="31" t="s">
        <v>124</v>
      </c>
      <c r="C45" s="30">
        <v>31.01099967956543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4"/>
    </row>
    <row r="46" spans="2:16">
      <c r="B46" s="31" t="s">
        <v>124</v>
      </c>
      <c r="C46" t="s">
        <v>79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1" t="s">
        <v>124</v>
      </c>
      <c r="C47" s="30">
        <v>32.429000854492188</v>
      </c>
      <c r="D47" s="4">
        <f>STDEV(C45:C47)</f>
        <v>1.0026782465212023</v>
      </c>
      <c r="E47" s="1">
        <f>AVERAGE(C45:C47)</f>
        <v>31.720000267028809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11.850333849589031</v>
      </c>
      <c r="L47" s="1">
        <f>K47-$K$7</f>
        <v>-5.0433324178059884</v>
      </c>
      <c r="M47" s="27">
        <f>SQRT((D47*D47)+(H47*H47))</f>
        <v>1.0035417330079521</v>
      </c>
      <c r="N47" s="14"/>
      <c r="O47" s="43">
        <f>POWER(2,-L47)</f>
        <v>32.975723724294951</v>
      </c>
      <c r="P47" s="26">
        <f>M47/SQRT((COUNT(C45:C47)+COUNT(G45:G47)/2))</f>
        <v>0.53641561974930385</v>
      </c>
    </row>
    <row r="48" spans="2:16">
      <c r="B48" s="36" t="s">
        <v>125</v>
      </c>
      <c r="C48" s="30">
        <v>29.245000839233398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4"/>
    </row>
    <row r="49" spans="2:16">
      <c r="B49" s="36" t="s">
        <v>125</v>
      </c>
      <c r="C49" s="30">
        <v>29.51099967956543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125</v>
      </c>
      <c r="C50" s="30"/>
      <c r="D50" s="4">
        <f>STDEV(C48:C50)</f>
        <v>0.18808958378653701</v>
      </c>
      <c r="E50" s="1">
        <f>AVERAGE(C48:C50)</f>
        <v>29.378000259399414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10.677666982014973</v>
      </c>
      <c r="L50" s="1">
        <f>K50-$K$7</f>
        <v>-6.2159992853800468</v>
      </c>
      <c r="M50" s="27">
        <f>SQRT((D50*D50)+(H50*H50))</f>
        <v>0.19728897448767724</v>
      </c>
      <c r="N50" s="14"/>
      <c r="O50" s="35">
        <f>POWER(2,-L50)</f>
        <v>74.336522021621676</v>
      </c>
      <c r="P50" s="26">
        <f>M50/SQRT((COUNT(C48:C50)+COUNT(G48:G50)/2))</f>
        <v>0.10545539267441045</v>
      </c>
    </row>
    <row r="51" spans="2:16">
      <c r="B51" s="36" t="s">
        <v>126</v>
      </c>
      <c r="C51" s="30">
        <v>29.920999526977539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4"/>
    </row>
    <row r="52" spans="2:16">
      <c r="B52" s="36" t="s">
        <v>126</v>
      </c>
      <c r="C52" s="30">
        <v>29.476999282836914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126</v>
      </c>
      <c r="C53" s="30">
        <v>30.08799934387207</v>
      </c>
      <c r="D53" s="4">
        <f>STDEV(C51:C53)</f>
        <v>0.315791658699279</v>
      </c>
      <c r="E53" s="1">
        <f>AVERAGE(C51:C53)</f>
        <v>29.82866605122884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10.404666264851887</v>
      </c>
      <c r="L53" s="1">
        <f>K53-$K$7</f>
        <v>-6.4890000025431327</v>
      </c>
      <c r="M53" s="27">
        <f>SQRT((D53*D53)+(H53*H53))</f>
        <v>0.31704475989356029</v>
      </c>
      <c r="N53" s="14"/>
      <c r="O53" s="35">
        <f>POWER(2,-L53)</f>
        <v>89.822190624836239</v>
      </c>
      <c r="P53" s="26">
        <f>M53/SQRT((COUNT(C51:C53)+COUNT(G51:G53)/2))</f>
        <v>0.14945633310693152</v>
      </c>
    </row>
    <row r="54" spans="2:16">
      <c r="B54" s="31" t="s">
        <v>127</v>
      </c>
      <c r="C54" s="30"/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4"/>
    </row>
    <row r="55" spans="2:16">
      <c r="B55" s="31" t="s">
        <v>127</v>
      </c>
      <c r="C55" s="30">
        <v>32.756000518798828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1" t="s">
        <v>127</v>
      </c>
      <c r="C56" s="30">
        <v>31.641000747680664</v>
      </c>
      <c r="D56" s="4">
        <f>STDEV(C54:C56)</f>
        <v>0.78842389917910216</v>
      </c>
      <c r="E56" s="1">
        <f>AVERAGE(C54:C56)</f>
        <v>32.198500633239746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10.438833554585774</v>
      </c>
      <c r="L56" s="1">
        <f>K56-$K$7</f>
        <v>-6.454832712809246</v>
      </c>
      <c r="M56" s="27">
        <f>SQRT((D56*D56)+(H56*H56))</f>
        <v>0.79016995260895895</v>
      </c>
      <c r="N56" s="14"/>
      <c r="O56" s="43">
        <f>POWER(2,-L56)</f>
        <v>87.719927395953107</v>
      </c>
      <c r="P56" s="26">
        <f>M56/SQRT((COUNT(C54:C56)+COUNT(G54:G56)/2))</f>
        <v>0.4223636057123038</v>
      </c>
    </row>
    <row r="57" spans="2:16">
      <c r="B57" s="36" t="s">
        <v>128</v>
      </c>
      <c r="C57" s="30">
        <v>30.580999374389648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4"/>
    </row>
    <row r="58" spans="2:16">
      <c r="B58" s="36" t="s">
        <v>128</v>
      </c>
      <c r="C58" s="30"/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128</v>
      </c>
      <c r="C59" s="30">
        <v>30.990999221801758</v>
      </c>
      <c r="D59" s="4">
        <f>STDEV(C57:C59)</f>
        <v>0.28991367239055232</v>
      </c>
      <c r="E59" s="1">
        <f>AVERAGE(C57:C59)</f>
        <v>30.785999298095703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11.283332824707031</v>
      </c>
      <c r="L59" s="1">
        <f>K59-$K$7</f>
        <v>-5.6103334426879883</v>
      </c>
      <c r="M59" s="27">
        <f>SQRT((D59*D59)+(H59*H59))</f>
        <v>0.29259574230097807</v>
      </c>
      <c r="N59" s="14"/>
      <c r="O59" s="35">
        <f>POWER(2,-L59)</f>
        <v>48.851584197556711</v>
      </c>
      <c r="P59" s="26">
        <f>M59/SQRT((COUNT(C57:C59)+COUNT(G57:G59)/2))</f>
        <v>0.15639900293129416</v>
      </c>
    </row>
    <row r="60" spans="2:16">
      <c r="B60" s="36" t="s">
        <v>129</v>
      </c>
      <c r="C60" s="30">
        <v>31.136999130249023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4"/>
    </row>
    <row r="61" spans="2:16">
      <c r="B61" s="36" t="s">
        <v>129</v>
      </c>
      <c r="C61" s="30">
        <v>30.443000793457031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129</v>
      </c>
      <c r="C62" s="30">
        <v>30.797000885009766</v>
      </c>
      <c r="D62" s="4">
        <f>STDEV(C60:C62)</f>
        <v>0.34702270892435128</v>
      </c>
      <c r="E62" s="1">
        <f>AVERAGE(C60:C62)</f>
        <v>30.792333602905273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12.643333435058594</v>
      </c>
      <c r="L62" s="1">
        <f>K62-$K$7</f>
        <v>-4.2503328323364258</v>
      </c>
      <c r="M62" s="27">
        <f>SQRT((D62*D62)+(H62*H62))</f>
        <v>0.34778411910150714</v>
      </c>
      <c r="N62" s="14"/>
      <c r="O62" s="35">
        <f>POWER(2,-L62)</f>
        <v>19.031703981899067</v>
      </c>
      <c r="P62" s="26">
        <f>M62/SQRT((COUNT(C60:C62)+COUNT(G60:G62)/2))</f>
        <v>0.16394700600377707</v>
      </c>
    </row>
    <row r="63" spans="2:16">
      <c r="B63" s="36" t="s">
        <v>130</v>
      </c>
      <c r="C63" s="30">
        <v>31.826999664306641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4"/>
    </row>
    <row r="64" spans="2:16">
      <c r="B64" s="36" t="s">
        <v>130</v>
      </c>
      <c r="C64" s="30">
        <v>31.641000747680664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130</v>
      </c>
      <c r="C65" s="30">
        <v>31.006000518798828</v>
      </c>
      <c r="D65" s="4">
        <f>STDEV(C63:C65)</f>
        <v>0.43047657400260558</v>
      </c>
      <c r="E65" s="1">
        <f>AVERAGE(C63:C65)</f>
        <v>31.491333643595379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13.13866678873698</v>
      </c>
      <c r="L65" s="1">
        <f>K65-$K$7</f>
        <v>-3.7549994786580392</v>
      </c>
      <c r="M65" s="27">
        <f>SQRT((D65*D65)+(H65*H65))</f>
        <v>0.43154653626120482</v>
      </c>
      <c r="N65" s="14"/>
      <c r="O65" s="35">
        <f>POWER(2,-L65)</f>
        <v>13.501047859250153</v>
      </c>
      <c r="P65" s="26">
        <f>M65/SQRT((COUNT(C63:C65)+COUNT(G63:G65)/2))</f>
        <v>0.20343298812524285</v>
      </c>
    </row>
    <row r="66" spans="2:16">
      <c r="B66" s="36" t="s">
        <v>131</v>
      </c>
      <c r="C66" s="30">
        <v>30.069999694824219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4"/>
    </row>
    <row r="67" spans="2:16">
      <c r="B67" s="36" t="s">
        <v>131</v>
      </c>
      <c r="C67" s="30">
        <v>29.586999893188477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131</v>
      </c>
      <c r="C68" s="30"/>
      <c r="D68" s="4">
        <f>STDEV(C66:C68)</f>
        <v>0.34153243504839059</v>
      </c>
      <c r="E68" s="1">
        <f>AVERAGE(C66:C68)</f>
        <v>29.828499794006348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10.916833559672039</v>
      </c>
      <c r="L68" s="1">
        <f>K68-$K$7</f>
        <v>-5.9768327077229806</v>
      </c>
      <c r="M68" s="27">
        <f>SQRT((D68*D68)+(H68*H68))</f>
        <v>0.34194406529413929</v>
      </c>
      <c r="N68" s="14"/>
      <c r="O68" s="35">
        <f>POWER(2,-L68)</f>
        <v>62.980473886212984</v>
      </c>
      <c r="P68" s="26">
        <f>M68/SQRT((COUNT(C66:C68)+COUNT(G66:G68)/2))</f>
        <v>0.1827767911101896</v>
      </c>
    </row>
    <row r="69" spans="2:16">
      <c r="B69" s="36" t="s">
        <v>132</v>
      </c>
      <c r="C69" s="30">
        <v>28.868999481201172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4"/>
    </row>
    <row r="70" spans="2:16">
      <c r="B70" s="36" t="s">
        <v>132</v>
      </c>
      <c r="C70" s="30">
        <v>28.535999298095703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132</v>
      </c>
      <c r="C71" s="30">
        <v>28.305000305175781</v>
      </c>
      <c r="D71" s="4">
        <f>STDEV(C69:C71)</f>
        <v>0.28353269277563431</v>
      </c>
      <c r="E71" s="1">
        <f>AVERAGE(C69:C71)</f>
        <v>28.569999694824219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9.887666066487629</v>
      </c>
      <c r="L71" s="1">
        <f>K71-$K$7</f>
        <v>-7.0060002009073905</v>
      </c>
      <c r="M71" s="27">
        <f>SQRT((D71*D71)+(H71*H71))</f>
        <v>0.28966379100197065</v>
      </c>
      <c r="N71" s="14"/>
      <c r="O71" s="35">
        <f>POWER(2,-L71)</f>
        <v>128.53346343395066</v>
      </c>
      <c r="P71" s="26">
        <f>M71/SQRT((COUNT(C69:C71)+COUNT(G69:G71)/2))</f>
        <v>0.13654882058779755</v>
      </c>
    </row>
    <row r="72" spans="2:16">
      <c r="B72" s="36" t="s">
        <v>133</v>
      </c>
      <c r="C72" s="30">
        <v>28.559999465942383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133</v>
      </c>
      <c r="C73" s="30">
        <v>28.270000457763672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133</v>
      </c>
      <c r="C74" s="30">
        <v>28.37299919128418</v>
      </c>
      <c r="D74" s="4">
        <f>STDEV(C72:C74)</f>
        <v>0.14701318907596242</v>
      </c>
      <c r="E74" s="1">
        <f>AVERAGE(C72:C74)</f>
        <v>28.400999704996746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10.996665954589844</v>
      </c>
      <c r="L74" s="1">
        <f>K74-$K$7</f>
        <v>-5.8970003128051758</v>
      </c>
      <c r="M74" s="27">
        <f>SQRT((D74*D74)+(H74*H74))</f>
        <v>0.15001062381249194</v>
      </c>
      <c r="N74" s="14"/>
      <c r="O74" s="35">
        <f>POWER(2,-L74)</f>
        <v>59.59008138945623</v>
      </c>
      <c r="P74" s="26">
        <f>M74/SQRT((COUNT(C72:C74)+COUNT(G72:G74)/2))</f>
        <v>7.0715686231891492E-2</v>
      </c>
    </row>
    <row r="75" spans="2:16">
      <c r="B75" s="36" t="s">
        <v>134</v>
      </c>
      <c r="C75" s="30">
        <v>31.611000061035156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4"/>
    </row>
    <row r="76" spans="2:16">
      <c r="B76" s="36" t="s">
        <v>134</v>
      </c>
      <c r="C76" s="30">
        <v>30.816999435424805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134</v>
      </c>
      <c r="C77" s="30">
        <v>31.097000122070313</v>
      </c>
      <c r="D77" s="4">
        <f>STDEV(C75:C77)</f>
        <v>0.40270612015194446</v>
      </c>
      <c r="E77" s="1">
        <f>AVERAGE(C75:C77)</f>
        <v>31.174999872843426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13.059666315714519</v>
      </c>
      <c r="L77" s="1">
        <f>K77-$K$7</f>
        <v>-3.8339999516805001</v>
      </c>
      <c r="M77" s="27">
        <f>SQRT((D77*D77)+(H77*H77))</f>
        <v>0.40293493171878836</v>
      </c>
      <c r="N77" s="14"/>
      <c r="O77" s="35">
        <f>POWER(2,-L77)</f>
        <v>14.26096745671572</v>
      </c>
      <c r="P77" s="26">
        <f>M77/SQRT((COUNT(C75:C77)+COUNT(G75:G77)/2))</f>
        <v>0.1899453483968625</v>
      </c>
    </row>
    <row r="78" spans="2:16">
      <c r="B78" s="36" t="s">
        <v>135</v>
      </c>
      <c r="C78" s="30"/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4"/>
    </row>
    <row r="79" spans="2:16">
      <c r="B79" s="36" t="s">
        <v>135</v>
      </c>
      <c r="C79" s="30">
        <v>32.935001373291016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135</v>
      </c>
      <c r="C80" s="30">
        <v>32.702999114990234</v>
      </c>
      <c r="D80" s="4">
        <f>STDEV(C78:C80)</f>
        <v>0.16405037009507539</v>
      </c>
      <c r="E80" s="1">
        <f>AVERAGE(C78:C80)</f>
        <v>32.819000244140625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13.523667017618816</v>
      </c>
      <c r="L80" s="1">
        <f>K80-$K$7</f>
        <v>-3.3699992497762032</v>
      </c>
      <c r="M80" s="27">
        <f>SQRT((D80*D80)+(H80*H80))</f>
        <v>0.17104931150480113</v>
      </c>
      <c r="N80" s="14"/>
      <c r="O80" s="35">
        <f>POWER(2,-L80)</f>
        <v>10.338817268753212</v>
      </c>
      <c r="P80" s="26">
        <f>M80/SQRT((COUNT(C78:C80)+COUNT(G78:G80)/2))</f>
        <v>9.1429702842076577E-2</v>
      </c>
    </row>
    <row r="81" spans="2:16">
      <c r="B81" s="36" t="s">
        <v>136</v>
      </c>
      <c r="C81" s="30">
        <v>33.298000335693359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4"/>
    </row>
    <row r="82" spans="2:16">
      <c r="B82" s="36" t="s">
        <v>136</v>
      </c>
      <c r="C82" s="30">
        <v>32.816001892089844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136</v>
      </c>
      <c r="C83" s="30">
        <v>33.623001098632812</v>
      </c>
      <c r="D83" s="4">
        <f>STDEV(C81:C83)</f>
        <v>0.40603688562082724</v>
      </c>
      <c r="E83" s="1">
        <f>AVERAGE(C81:C83)</f>
        <v>33.245667775472008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12.642334620157879</v>
      </c>
      <c r="L83" s="1">
        <f>K83-$K$7</f>
        <v>-4.2513316472371407</v>
      </c>
      <c r="M83" s="27">
        <f>SQRT((D83*D83)+(H83*H83))</f>
        <v>0.40790716147343481</v>
      </c>
      <c r="N83" s="14"/>
      <c r="O83" s="35">
        <f>POWER(2,-L83)</f>
        <v>19.044884682438465</v>
      </c>
      <c r="P83" s="26">
        <f>M83/SQRT((COUNT(C81:C83)+COUNT(G81:G83)/2))</f>
        <v>0.19228927998161455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6"/>
  <sheetViews>
    <sheetView showGridLines="0" topLeftCell="A190" workbookViewId="0">
      <selection activeCell="O215" sqref="O215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9.855468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31.270999908447266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30.555999755859375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31.000999450683594</v>
      </c>
      <c r="D7" s="4">
        <f>STDEV(C5:C8)</f>
        <v>0.36105174924251793</v>
      </c>
      <c r="E7" s="1">
        <f>AVERAGE(C5:C8)</f>
        <v>30.94266637166341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16.89366626739502</v>
      </c>
      <c r="L7" s="1">
        <f>K7-$K$7</f>
        <v>0</v>
      </c>
      <c r="M7" s="27">
        <f>SQRT((D7*D7)+(H7*H7))</f>
        <v>0.36266978806554634</v>
      </c>
      <c r="N7" s="14"/>
      <c r="O7" s="35">
        <f>POWER(2,-L7)</f>
        <v>1</v>
      </c>
      <c r="P7" s="26">
        <f>M7/SQRT((COUNT(C5:C8)+COUNT(G5:G8)/2))</f>
        <v>0.17096417764842392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6" t="s">
        <v>9</v>
      </c>
      <c r="C9" s="30"/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4"/>
    </row>
    <row r="10" spans="2:16">
      <c r="B10" s="36" t="s">
        <v>9</v>
      </c>
      <c r="C10" s="30">
        <v>32.567001342773438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6" t="s">
        <v>9</v>
      </c>
      <c r="C11" s="30">
        <v>32.708000183105469</v>
      </c>
      <c r="D11" s="4">
        <f>STDEV(C9:C11)</f>
        <v>9.9701236138218574E-2</v>
      </c>
      <c r="E11" s="1">
        <f>AVERAGE(C9:C11)</f>
        <v>32.637500762939453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15.322834014892578</v>
      </c>
      <c r="L11" s="1">
        <f>K11-$K$7</f>
        <v>-1.5708322525024414</v>
      </c>
      <c r="M11" s="27">
        <f>SQRT((D11*D11)+(H11*H11))</f>
        <v>0.18888465836469573</v>
      </c>
      <c r="N11" s="14"/>
      <c r="O11" s="35">
        <f>POWER(2,-L11)</f>
        <v>2.9707603999208678</v>
      </c>
      <c r="P11" s="26">
        <f>M11/SQRT((COUNT(C9:C11)+COUNT(G9:G11)/2))</f>
        <v>0.10096309674550516</v>
      </c>
    </row>
    <row r="12" spans="2:16">
      <c r="B12" s="36" t="s">
        <v>10</v>
      </c>
      <c r="C12" s="30">
        <v>32.625999450683594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4"/>
    </row>
    <row r="13" spans="2:16">
      <c r="B13" s="36" t="s">
        <v>10</v>
      </c>
      <c r="C13" s="30">
        <v>32.407001495361328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10</v>
      </c>
      <c r="C14" s="30"/>
      <c r="D14" s="4">
        <f>STDEV(C12:C14)</f>
        <v>0.15485493927436259</v>
      </c>
      <c r="E14" s="1">
        <f>AVERAGE(C12:C14)</f>
        <v>32.516500473022461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13.373500188191731</v>
      </c>
      <c r="L14" s="1">
        <f>K14-$K$7</f>
        <v>-3.5201660792032889</v>
      </c>
      <c r="M14" s="27">
        <f>SQRT((D14*D14)+(H14*H14))</f>
        <v>0.15532885386638437</v>
      </c>
      <c r="N14" s="14"/>
      <c r="O14" s="35">
        <f>POWER(2,-L14)</f>
        <v>11.47296264495388</v>
      </c>
      <c r="P14" s="26">
        <f>M14/SQRT((COUNT(C12:C14)+COUNT(G12:G14)/2))</f>
        <v>8.3026764778326739E-2</v>
      </c>
    </row>
    <row r="15" spans="2:16">
      <c r="B15" s="31" t="s">
        <v>11</v>
      </c>
      <c r="C15" s="30">
        <v>31.957000732421875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4"/>
    </row>
    <row r="16" spans="2:16">
      <c r="B16" s="31" t="s">
        <v>11</v>
      </c>
      <c r="C16" s="30">
        <v>32.612998962402344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1" t="s">
        <v>11</v>
      </c>
      <c r="C17" s="30"/>
      <c r="D17" s="4">
        <f>STDEV(C15:C17)</f>
        <v>0.46386079686556181</v>
      </c>
      <c r="E17" s="1">
        <f>AVERAGE(C15:C17)</f>
        <v>32.284999847412109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14.757666269938152</v>
      </c>
      <c r="L17" s="1">
        <f>K17-$K$7</f>
        <v>-2.1359999974568673</v>
      </c>
      <c r="M17" s="27">
        <f>SQRT((D17*D17)+(H17*H17))</f>
        <v>0.46478401863906105</v>
      </c>
      <c r="N17" s="14"/>
      <c r="O17" s="43">
        <f>POWER(2,-L17)</f>
        <v>4.3954168625594301</v>
      </c>
      <c r="P17" s="26">
        <f>M17/SQRT((COUNT(C15:C17)+COUNT(G15:G17)/2))</f>
        <v>0.24843750808504572</v>
      </c>
    </row>
    <row r="18" spans="2:16">
      <c r="B18" s="36" t="s">
        <v>12</v>
      </c>
      <c r="C18" s="30"/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4"/>
    </row>
    <row r="19" spans="2:16">
      <c r="B19" s="36" t="s">
        <v>12</v>
      </c>
      <c r="C19" s="30">
        <v>31.625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12</v>
      </c>
      <c r="C20" s="30">
        <v>31.240999221801758</v>
      </c>
      <c r="D20" s="4">
        <f>STDEV(C18:C20)</f>
        <v>0.27152955424488839</v>
      </c>
      <c r="E20" s="1">
        <f>AVERAGE(C18:C20)</f>
        <v>31.432999610900879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13.504333178202312</v>
      </c>
      <c r="L20" s="1">
        <f>K20-$K$7</f>
        <v>-3.3893330891927071</v>
      </c>
      <c r="M20" s="27">
        <f>SQRT((D20*D20)+(H20*H20))</f>
        <v>0.27168849633150977</v>
      </c>
      <c r="N20" s="14"/>
      <c r="O20" s="35">
        <f>POWER(2,-L20)</f>
        <v>10.478302334126337</v>
      </c>
      <c r="P20" s="26">
        <f>M20/SQRT((COUNT(C18:C20)+COUNT(G18:G20)/2))</f>
        <v>0.14522360988575692</v>
      </c>
    </row>
    <row r="21" spans="2:16">
      <c r="B21" s="36" t="s">
        <v>13</v>
      </c>
      <c r="C21" s="30"/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4"/>
    </row>
    <row r="22" spans="2:16">
      <c r="B22" s="36" t="s">
        <v>13</v>
      </c>
      <c r="C22" s="30">
        <v>31.219999313354492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13</v>
      </c>
      <c r="C23" s="30">
        <v>30.88800048828125</v>
      </c>
      <c r="D23" s="4">
        <f>STDEV(C21:C23)</f>
        <v>0.23475862055525593</v>
      </c>
      <c r="E23" s="1">
        <f>AVERAGE(C21:C23)</f>
        <v>31.053999900817871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14.078666369120281</v>
      </c>
      <c r="L23" s="1">
        <f>K23-$K$7</f>
        <v>-2.8149998982747384</v>
      </c>
      <c r="M23" s="27">
        <f>SQRT((D23*D23)+(H23*H23))</f>
        <v>0.24182824461414698</v>
      </c>
      <c r="N23" s="14"/>
      <c r="O23" s="35">
        <f>POWER(2,-L23)</f>
        <v>7.037192111182982</v>
      </c>
      <c r="P23" s="26">
        <f>M23/SQRT((COUNT(C21:C23)+COUNT(G21:G23)/2))</f>
        <v>0.12926263397015694</v>
      </c>
    </row>
    <row r="24" spans="2:16">
      <c r="B24" s="36" t="s">
        <v>14</v>
      </c>
      <c r="C24" s="30">
        <v>30.773000717163086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4"/>
    </row>
    <row r="25" spans="2:16">
      <c r="B25" s="36" t="s">
        <v>14</v>
      </c>
      <c r="C25" s="30"/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14</v>
      </c>
      <c r="C26" s="30">
        <v>30.961000442504883</v>
      </c>
      <c r="D26" s="4">
        <f>STDEV(C24:C26)</f>
        <v>0.132935880650393</v>
      </c>
      <c r="E26" s="1">
        <f>AVERAGE(C24:C26)</f>
        <v>30.867000579833984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12.962666829427082</v>
      </c>
      <c r="L26" s="1">
        <f>K26-$K$7</f>
        <v>-3.9309994379679374</v>
      </c>
      <c r="M26" s="27">
        <f>SQRT((D26*D26)+(H26*H26))</f>
        <v>0.14060319134340246</v>
      </c>
      <c r="N26" s="14"/>
      <c r="O26" s="35">
        <f>POWER(2,-L26)</f>
        <v>15.252770782573137</v>
      </c>
      <c r="P26" s="26">
        <f>M26/SQRT((COUNT(C24:C26)+COUNT(G24:G26)/2))</f>
        <v>7.5155567070575954E-2</v>
      </c>
    </row>
    <row r="27" spans="2:16">
      <c r="B27" s="31" t="s">
        <v>15</v>
      </c>
      <c r="C27" s="30">
        <v>31.829000473022461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4"/>
    </row>
    <row r="28" spans="2:16">
      <c r="B28" s="31" t="s">
        <v>15</v>
      </c>
      <c r="C28" t="s">
        <v>79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4"/>
    </row>
    <row r="29" spans="2:16" ht="15.75">
      <c r="B29" s="31" t="s">
        <v>15</v>
      </c>
      <c r="C29" s="30">
        <v>32.9010009765625</v>
      </c>
      <c r="D29" s="4">
        <f>STDEV(C27:C29)</f>
        <v>0.75801882548855515</v>
      </c>
      <c r="E29" s="1">
        <f>AVERAGE(C27:C29)</f>
        <v>32.36500072479248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14.849000930786133</v>
      </c>
      <c r="L29" s="1">
        <f>K29-$K$7</f>
        <v>-2.0446653366088867</v>
      </c>
      <c r="M29" s="27">
        <f>SQRT((D29*D29)+(H29*H29))</f>
        <v>0.76307297907865579</v>
      </c>
      <c r="N29" s="14"/>
      <c r="O29" s="43">
        <f>POWER(2,-L29)</f>
        <v>4.1257755459703915</v>
      </c>
      <c r="P29" s="26">
        <f>M29/SQRT((COUNT(C27:C29)+COUNT(G27:G29)/2))</f>
        <v>0.4405603898823916</v>
      </c>
    </row>
    <row r="30" spans="2:16">
      <c r="B30" s="31" t="s">
        <v>16</v>
      </c>
      <c r="C30" s="30">
        <v>32.005001068115234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4"/>
    </row>
    <row r="31" spans="2:16">
      <c r="B31" s="31" t="s">
        <v>16</v>
      </c>
      <c r="C31" s="30">
        <v>30.920999526977539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1" t="s">
        <v>16</v>
      </c>
      <c r="C32" s="30"/>
      <c r="D32" s="4">
        <f>STDEV(C30:C32)</f>
        <v>0.76650484055513257</v>
      </c>
      <c r="E32" s="1">
        <f>AVERAGE(C30:C32)</f>
        <v>31.463000297546387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13.436667442321777</v>
      </c>
      <c r="L32" s="1">
        <f>K32-$K$7</f>
        <v>-3.4569988250732422</v>
      </c>
      <c r="M32" s="27">
        <f>SQRT((D32*D32)+(H32*H32))</f>
        <v>0.77170720748232169</v>
      </c>
      <c r="N32" s="14"/>
      <c r="O32" s="43">
        <f>POWER(2,-L32)</f>
        <v>10.981466506760404</v>
      </c>
      <c r="P32" s="26">
        <f>M32/SQRT((COUNT(C30:C32)+COUNT(G30:G32)/2))</f>
        <v>0.4124948533289885</v>
      </c>
    </row>
    <row r="33" spans="2:16">
      <c r="B33" s="36" t="s">
        <v>17</v>
      </c>
      <c r="C33" s="30">
        <v>28.791999816894531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4"/>
    </row>
    <row r="34" spans="2:16">
      <c r="B34" s="36" t="s">
        <v>17</v>
      </c>
      <c r="C34" s="30">
        <v>28.319999694824219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17</v>
      </c>
      <c r="C35" s="30">
        <v>28.632999420166016</v>
      </c>
      <c r="D35" s="4">
        <f>STDEV(C33:C35)</f>
        <v>0.24015067126625622</v>
      </c>
      <c r="E35" s="1">
        <f>AVERAGE(C33:C35)</f>
        <v>28.581666310628254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11.262999852498371</v>
      </c>
      <c r="L35" s="1">
        <f>K35-$K$7</f>
        <v>-5.6306664148966483</v>
      </c>
      <c r="M35" s="27">
        <f>SQRT((D35*D35)+(H35*H35))</f>
        <v>0.32875274679592659</v>
      </c>
      <c r="N35" s="14"/>
      <c r="O35" s="35">
        <f>POWER(2,-L35)</f>
        <v>49.544960495226967</v>
      </c>
      <c r="P35" s="26">
        <f>M35/SQRT((COUNT(C33:C35)+COUNT(G33:G35)/2))</f>
        <v>0.15497553106206916</v>
      </c>
    </row>
    <row r="36" spans="2:16">
      <c r="B36" s="36" t="s">
        <v>18</v>
      </c>
      <c r="C36" s="30">
        <v>29.358999252319336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4"/>
    </row>
    <row r="37" spans="2:16">
      <c r="B37" s="36" t="s">
        <v>18</v>
      </c>
      <c r="C37" s="30"/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18</v>
      </c>
      <c r="C38" s="30">
        <v>29.937999725341797</v>
      </c>
      <c r="D38" s="4">
        <f>STDEV(C36:C38)</f>
        <v>0.40941516078440082</v>
      </c>
      <c r="E38" s="1">
        <f>AVERAGE(C36:C38)</f>
        <v>29.648499488830566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11.746832847595215</v>
      </c>
      <c r="L38" s="1">
        <f>K38-$K$7</f>
        <v>-5.1468334197998047</v>
      </c>
      <c r="M38" s="27">
        <f>SQRT((D38*D38)+(H38*H38))</f>
        <v>0.40998185908892376</v>
      </c>
      <c r="N38" s="14"/>
      <c r="O38" s="43">
        <f>POWER(2,-L38)</f>
        <v>35.428375744225306</v>
      </c>
      <c r="P38" s="26">
        <f>M38/SQRT((COUNT(C36:C38)+COUNT(G36:G38)/2))</f>
        <v>0.2191445216433407</v>
      </c>
    </row>
    <row r="39" spans="2:16">
      <c r="B39" s="36" t="s">
        <v>19</v>
      </c>
      <c r="C39" s="30">
        <v>30.930000305175781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4"/>
    </row>
    <row r="40" spans="2:16">
      <c r="B40" s="36" t="s">
        <v>19</v>
      </c>
      <c r="C40" s="30"/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6" t="s">
        <v>19</v>
      </c>
      <c r="C41" s="30">
        <v>30.718999862670898</v>
      </c>
      <c r="D41" s="4">
        <f>STDEV(C39:C41)</f>
        <v>0.14919984372856487</v>
      </c>
      <c r="E41" s="1">
        <f>AVERAGE(C39:C41)</f>
        <v>30.82450008392334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14.263166745503742</v>
      </c>
      <c r="L41" s="1">
        <f>K41-$K$7</f>
        <v>-2.6304995218912772</v>
      </c>
      <c r="M41" s="27">
        <f>SQRT((D41*D41)+(H41*H41))</f>
        <v>0.23193722895254976</v>
      </c>
      <c r="N41" s="14"/>
      <c r="O41" s="35">
        <f>POWER(2,-L41)</f>
        <v>6.1924036744415174</v>
      </c>
      <c r="P41" s="26">
        <f>M41/SQRT((COUNT(C39:C41)+COUNT(G39:G41)/2))</f>
        <v>0.12397566371116953</v>
      </c>
    </row>
    <row r="42" spans="2:16">
      <c r="B42" s="36" t="s">
        <v>20</v>
      </c>
      <c r="C42" t="s">
        <v>79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4"/>
    </row>
    <row r="43" spans="2:16">
      <c r="B43" s="36" t="s">
        <v>20</v>
      </c>
      <c r="C43" t="s">
        <v>79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20</v>
      </c>
      <c r="C44" t="s">
        <v>79</v>
      </c>
      <c r="D44" s="4" t="e">
        <f>STDEV(C42:C44)</f>
        <v>#DIV/0!</v>
      </c>
      <c r="E44" s="1" t="e">
        <f>AVERAGE(C42:C44)</f>
        <v>#DIV/0!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 t="e">
        <f>E44-I44</f>
        <v>#DIV/0!</v>
      </c>
      <c r="L44" s="1" t="e">
        <f>K44-$K$7</f>
        <v>#DIV/0!</v>
      </c>
      <c r="M44" s="27" t="e">
        <f>SQRT((D44*D44)+(H44*H44))</f>
        <v>#DIV/0!</v>
      </c>
      <c r="N44" s="14"/>
      <c r="O44" s="35" t="e">
        <f>POWER(2,-L44)</f>
        <v>#DIV/0!</v>
      </c>
      <c r="P44" s="26" t="e">
        <f>M44/SQRT((COUNT(C42:C44)+COUNT(G42:G44)/2))</f>
        <v>#DIV/0!</v>
      </c>
    </row>
    <row r="45" spans="2:16">
      <c r="B45" s="36" t="s">
        <v>21</v>
      </c>
      <c r="C45" s="30">
        <v>28.33799934387207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4"/>
    </row>
    <row r="46" spans="2:16">
      <c r="B46" s="36" t="s">
        <v>21</v>
      </c>
      <c r="C46" s="30">
        <v>27.972999572753906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21</v>
      </c>
      <c r="C47" s="30"/>
      <c r="D47" s="4">
        <f>STDEV(C45:C47)</f>
        <v>0.25809381328919156</v>
      </c>
      <c r="E47" s="1">
        <f>AVERAGE(C45:C47)</f>
        <v>28.155499458312988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11.232499122619629</v>
      </c>
      <c r="L47" s="1">
        <f>K47-$K$7</f>
        <v>-5.6611671447753906</v>
      </c>
      <c r="M47" s="27">
        <f>SQRT((D47*D47)+(H47*H47))</f>
        <v>0.26261081799323427</v>
      </c>
      <c r="N47" s="14"/>
      <c r="O47" s="35">
        <f>POWER(2,-L47)</f>
        <v>50.603565846222587</v>
      </c>
      <c r="P47" s="26">
        <f>M47/SQRT((COUNT(C45:C47)+COUNT(G45:G47)/2))</f>
        <v>0.14037138671301888</v>
      </c>
    </row>
    <row r="48" spans="2:16">
      <c r="B48" s="36" t="s">
        <v>22</v>
      </c>
      <c r="C48" s="30">
        <v>30.697000503540039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4"/>
    </row>
    <row r="49" spans="2:16">
      <c r="B49" s="36" t="s">
        <v>22</v>
      </c>
      <c r="C49" s="30">
        <v>30.28700065612793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22</v>
      </c>
      <c r="C50" s="30">
        <v>30.820999145507812</v>
      </c>
      <c r="D50" s="4">
        <f>STDEV(C48:C50)</f>
        <v>0.27947269537092739</v>
      </c>
      <c r="E50" s="1">
        <f>AVERAGE(C48:C50)</f>
        <v>30.601666768391926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11.728666941324867</v>
      </c>
      <c r="L50" s="1">
        <f>K50-$K$7</f>
        <v>-5.1649993260701521</v>
      </c>
      <c r="M50" s="27">
        <f>SQRT((D50*D50)+(H50*H50))</f>
        <v>0.28551172128992114</v>
      </c>
      <c r="N50" s="14"/>
      <c r="O50" s="35">
        <f>POWER(2,-L50)</f>
        <v>35.877297737453929</v>
      </c>
      <c r="P50" s="26">
        <f>M50/SQRT((COUNT(C48:C50)+COUNT(G48:G50)/2))</f>
        <v>0.13459151615489789</v>
      </c>
    </row>
    <row r="51" spans="2:16">
      <c r="B51" s="36" t="s">
        <v>23</v>
      </c>
      <c r="C51" s="30">
        <v>31.833999633789063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4"/>
    </row>
    <row r="52" spans="2:16">
      <c r="B52" s="36" t="s">
        <v>23</v>
      </c>
      <c r="C52" s="30">
        <v>31.672000885009766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23</v>
      </c>
      <c r="C53" s="30"/>
      <c r="D53" s="4">
        <f>STDEV(C51:C53)</f>
        <v>0.11455041380557676</v>
      </c>
      <c r="E53" s="1">
        <f>AVERAGE(C51:C53)</f>
        <v>31.753000259399414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13.697666803995769</v>
      </c>
      <c r="L53" s="1">
        <f>K53-$K$7</f>
        <v>-3.1959994633992501</v>
      </c>
      <c r="M53" s="27">
        <f>SQRT((D53*D53)+(H53*H53))</f>
        <v>0.17749964562642334</v>
      </c>
      <c r="N53" s="14"/>
      <c r="O53" s="35">
        <f>POWER(2,-L53)</f>
        <v>9.164139775297059</v>
      </c>
      <c r="P53" s="26">
        <f>M53/SQRT((COUNT(C51:C53)+COUNT(G51:G53)/2))</f>
        <v>9.4877551458266263E-2</v>
      </c>
    </row>
    <row r="54" spans="2:16">
      <c r="B54" s="36" t="s">
        <v>24</v>
      </c>
      <c r="C54" s="30">
        <v>31.500999450683594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4"/>
    </row>
    <row r="55" spans="2:16">
      <c r="B55" s="36" t="s">
        <v>24</v>
      </c>
      <c r="C55" s="30">
        <v>31.517999649047852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24</v>
      </c>
      <c r="C56" s="30"/>
      <c r="D56" s="4">
        <f>STDEV(C54:C56)</f>
        <v>1.2020955544883152E-2</v>
      </c>
      <c r="E56" s="1">
        <f>AVERAGE(C54:C56)</f>
        <v>31.509499549865723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14.441832542419434</v>
      </c>
      <c r="L56" s="1">
        <f>K56-$K$7</f>
        <v>-2.4518337249755859</v>
      </c>
      <c r="M56" s="27">
        <f>SQRT((D56*D56)+(H56*H56))</f>
        <v>2.9830621726277061E-2</v>
      </c>
      <c r="N56" s="14"/>
      <c r="O56" s="35">
        <f>POWER(2,-L56)</f>
        <v>5.4711106170073318</v>
      </c>
      <c r="P56" s="26">
        <f>M56/SQRT((COUNT(C54:C56)+COUNT(G54:G56)/2))</f>
        <v>1.5945138019169112E-2</v>
      </c>
    </row>
    <row r="57" spans="2:16">
      <c r="B57" s="36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4"/>
    </row>
    <row r="58" spans="2:16">
      <c r="B58" s="36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35" t="e">
        <f>POWER(2,-L59)</f>
        <v>#DIV/0!</v>
      </c>
      <c r="P59" s="26" t="e">
        <f>M59/SQRT((COUNT(C57:C59)+COUNT(G57:G59)/2))</f>
        <v>#DIV/0!</v>
      </c>
    </row>
    <row r="60" spans="2:16">
      <c r="B60" s="36" t="s">
        <v>26</v>
      </c>
      <c r="C60" s="30"/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4"/>
    </row>
    <row r="61" spans="2:16">
      <c r="B61" s="36" t="s">
        <v>26</v>
      </c>
      <c r="C61" s="30">
        <v>28.045000076293945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26</v>
      </c>
      <c r="C62" s="30">
        <v>28.569999694824219</v>
      </c>
      <c r="D62" s="4">
        <f>STDEV(C60:C62)</f>
        <v>0.37123079038310697</v>
      </c>
      <c r="E62" s="1">
        <f>AVERAGE(C60:C62)</f>
        <v>28.307499885559082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11.962833086649578</v>
      </c>
      <c r="L62" s="1">
        <f>K62-$K$7</f>
        <v>-4.9308331807454415</v>
      </c>
      <c r="M62" s="27">
        <f>SQRT((D62*D62)+(H62*H62))</f>
        <v>0.37331298413296282</v>
      </c>
      <c r="N62" s="14"/>
      <c r="O62" s="35">
        <f>POWER(2,-L62)</f>
        <v>30.502026286974647</v>
      </c>
      <c r="P62" s="26">
        <f>M62/SQRT((COUNT(C60:C62)+COUNT(G60:G62)/2))</f>
        <v>0.19954418352281764</v>
      </c>
    </row>
    <row r="63" spans="2:16">
      <c r="B63" s="36" t="s">
        <v>27</v>
      </c>
      <c r="C63" s="30"/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4"/>
    </row>
    <row r="64" spans="2:16">
      <c r="B64" s="36" t="s">
        <v>27</v>
      </c>
      <c r="C64" s="30">
        <v>30.131000518798828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27</v>
      </c>
      <c r="C65" s="30">
        <v>30.347000122070313</v>
      </c>
      <c r="D65" s="4">
        <f>STDEV(C63:C65)</f>
        <v>0.15273478420687059</v>
      </c>
      <c r="E65" s="1">
        <f>AVERAGE(C63:C65)</f>
        <v>30.23900032043457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12.000333786010742</v>
      </c>
      <c r="L65" s="1">
        <f>K65-$K$7</f>
        <v>-4.8933324813842773</v>
      </c>
      <c r="M65" s="27">
        <f>SQRT((D65*D65)+(H65*H65))</f>
        <v>0.15274242454426665</v>
      </c>
      <c r="N65" s="14"/>
      <c r="O65" s="35">
        <f>POWER(2,-L65)</f>
        <v>29.719387571154744</v>
      </c>
      <c r="P65" s="26">
        <f>M65/SQRT((COUNT(C63:C65)+COUNT(G63:G65)/2))</f>
        <v>8.1644260152830953E-2</v>
      </c>
    </row>
    <row r="66" spans="2:16">
      <c r="B66" s="36" t="s">
        <v>28</v>
      </c>
      <c r="C66" s="30">
        <v>25.459999084472656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4"/>
    </row>
    <row r="67" spans="2:16">
      <c r="B67" s="36" t="s">
        <v>28</v>
      </c>
      <c r="C67" s="30">
        <v>24.985000610351563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28</v>
      </c>
      <c r="C68" s="30">
        <v>25.716999053955078</v>
      </c>
      <c r="D68" s="4">
        <f>STDEV(C66:C68)</f>
        <v>0.37137004370513033</v>
      </c>
      <c r="E68" s="1">
        <f>AVERAGE(C66:C68)</f>
        <v>25.387332916259766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9.5026661554972325</v>
      </c>
      <c r="L68" s="1">
        <f>K68-$K$7</f>
        <v>-7.3910001118977871</v>
      </c>
      <c r="M68" s="27">
        <f>SQRT((D68*D68)+(H68*H68))</f>
        <v>0.37246478945292705</v>
      </c>
      <c r="N68" s="14"/>
      <c r="O68" s="35">
        <f>POWER(2,-L68)</f>
        <v>167.84667083806454</v>
      </c>
      <c r="P68" s="26">
        <f>M68/SQRT((COUNT(C66:C68)+COUNT(G66:G68)/2))</f>
        <v>0.17558158558358961</v>
      </c>
    </row>
    <row r="69" spans="2:16">
      <c r="B69" s="31" t="s">
        <v>29</v>
      </c>
      <c r="C69" s="30">
        <v>31.724000930786133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4"/>
    </row>
    <row r="70" spans="2:16">
      <c r="B70" s="31" t="s">
        <v>29</v>
      </c>
      <c r="C70" s="30"/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1" t="s">
        <v>29</v>
      </c>
      <c r="C71" s="30">
        <v>30.753999710083008</v>
      </c>
      <c r="D71" s="4">
        <f>STDEV(C69:C71)</f>
        <v>0.68589444091840857</v>
      </c>
      <c r="E71" s="1">
        <f>AVERAGE(C69:C71)</f>
        <v>31.23900032043457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12.528667449951172</v>
      </c>
      <c r="L71" s="1">
        <f>K71-$K$7</f>
        <v>-4.3649988174438477</v>
      </c>
      <c r="M71" s="27">
        <f>SQRT((D71*D71)+(H71*H71))</f>
        <v>0.68671209304148173</v>
      </c>
      <c r="N71" s="14"/>
      <c r="O71" s="43">
        <f>POWER(2,-L71)</f>
        <v>20.606089181638531</v>
      </c>
      <c r="P71" s="26">
        <f>M71/SQRT((COUNT(C69:C71)+COUNT(G69:G71)/2))</f>
        <v>0.36706305364509345</v>
      </c>
    </row>
    <row r="72" spans="2:16">
      <c r="B72" s="36" t="s">
        <v>30</v>
      </c>
      <c r="C72" t="s">
        <v>79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4"/>
    </row>
    <row r="73" spans="2:16">
      <c r="B73" s="36" t="s">
        <v>30</v>
      </c>
      <c r="C73" t="s">
        <v>79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30</v>
      </c>
      <c r="C74" t="s">
        <v>79</v>
      </c>
      <c r="D74" s="4" t="e">
        <f>STDEV(C72:C74)</f>
        <v>#DIV/0!</v>
      </c>
      <c r="E74" s="1" t="e">
        <f>AVERAGE(C72:C74)</f>
        <v>#DIV/0!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 t="e">
        <f>E74-I74</f>
        <v>#DIV/0!</v>
      </c>
      <c r="L74" s="1" t="e">
        <f>K74-$K$7</f>
        <v>#DIV/0!</v>
      </c>
      <c r="M74" s="27" t="e">
        <f>SQRT((D74*D74)+(H74*H74))</f>
        <v>#DIV/0!</v>
      </c>
      <c r="N74" s="14"/>
      <c r="O74" s="35" t="e">
        <f>POWER(2,-L74)</f>
        <v>#DIV/0!</v>
      </c>
      <c r="P74" s="26" t="e">
        <f>M74/SQRT((COUNT(C72:C74)+COUNT(G72:G74)/2))</f>
        <v>#DIV/0!</v>
      </c>
    </row>
    <row r="75" spans="2:16">
      <c r="B75" s="36" t="s">
        <v>31</v>
      </c>
      <c r="C75" s="30">
        <v>31.149999618530273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4"/>
    </row>
    <row r="76" spans="2:16">
      <c r="B76" s="36" t="s">
        <v>31</v>
      </c>
      <c r="C76" s="30">
        <v>30.791999816894531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6" t="s">
        <v>31</v>
      </c>
      <c r="C77" s="30"/>
      <c r="D77" s="4">
        <f>STDEV(C75:C77)</f>
        <v>0.25314408740007216</v>
      </c>
      <c r="E77" s="1">
        <f>AVERAGE(C75:C77)</f>
        <v>30.970999717712402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12.732666333516438</v>
      </c>
      <c r="L77" s="1">
        <f>K77-$K$7</f>
        <v>-4.1609999338785819</v>
      </c>
      <c r="M77" s="27">
        <f>SQRT((D77*D77)+(H77*H77))</f>
        <v>0.25852716382175017</v>
      </c>
      <c r="N77" s="14"/>
      <c r="O77" s="35">
        <f>POWER(2,-L77)</f>
        <v>17.888988795567876</v>
      </c>
      <c r="P77" s="26">
        <f>M77/SQRT((COUNT(C75:C77)+COUNT(G75:G77)/2))</f>
        <v>0.13818858174219548</v>
      </c>
    </row>
    <row r="78" spans="2:16">
      <c r="B78" s="36" t="s">
        <v>32</v>
      </c>
      <c r="C78" s="30">
        <v>30.096000671386719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4"/>
    </row>
    <row r="79" spans="2:16">
      <c r="B79" s="36" t="s">
        <v>32</v>
      </c>
      <c r="C79" s="30">
        <v>29.794000625610352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32</v>
      </c>
      <c r="C80" s="30">
        <v>30.201999664306641</v>
      </c>
      <c r="D80" s="4">
        <f>STDEV(C78:C80)</f>
        <v>0.21170066514051028</v>
      </c>
      <c r="E80" s="1">
        <f>AVERAGE(C78:C80)</f>
        <v>30.030666987101238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11.258333206176758</v>
      </c>
      <c r="L80" s="1">
        <f>K80-$K$7</f>
        <v>-5.6353330612182617</v>
      </c>
      <c r="M80" s="27">
        <f>SQRT((D80*D80)+(H80*H80))</f>
        <v>0.22042572972473942</v>
      </c>
      <c r="N80" s="14"/>
      <c r="O80" s="35">
        <f>POWER(2,-L80)</f>
        <v>49.70548170519843</v>
      </c>
      <c r="P80" s="26">
        <f>M80/SQRT((COUNT(C78:C80)+COUNT(G78:G80)/2))</f>
        <v>0.10390968549090426</v>
      </c>
    </row>
    <row r="81" spans="2:16">
      <c r="B81" s="36" t="s">
        <v>33</v>
      </c>
      <c r="C81" s="30">
        <v>28.76300048828125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4"/>
    </row>
    <row r="82" spans="2:16">
      <c r="B82" s="36" t="s">
        <v>33</v>
      </c>
      <c r="C82" s="30">
        <v>29.5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33</v>
      </c>
      <c r="C83" s="30">
        <v>28.966999053955078</v>
      </c>
      <c r="D83" s="4">
        <f>STDEV(C81:C83)</f>
        <v>0.38054209218669927</v>
      </c>
      <c r="E83" s="1">
        <f>AVERAGE(C81:C83)</f>
        <v>29.076666514078777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10.284999847412109</v>
      </c>
      <c r="L83" s="1">
        <f>K83-$K$7</f>
        <v>-6.6086664199829102</v>
      </c>
      <c r="M83" s="27">
        <f>SQRT((D83*D83)+(H83*H83))</f>
        <v>0.41072207029721414</v>
      </c>
      <c r="N83" s="14"/>
      <c r="O83" s="35">
        <f>POWER(2,-L83)</f>
        <v>97.59033835672696</v>
      </c>
      <c r="P83" s="26">
        <f>M83/SQRT((COUNT(C81:C83)+COUNT(G81:G83)/2))</f>
        <v>0.19361624072675868</v>
      </c>
    </row>
    <row r="84" spans="2:16">
      <c r="B84" s="36" t="s">
        <v>34</v>
      </c>
      <c r="C84" s="30">
        <v>27.834999084472656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4"/>
    </row>
    <row r="85" spans="2:16">
      <c r="B85" s="36" t="s">
        <v>34</v>
      </c>
      <c r="C85" s="30">
        <v>28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34</v>
      </c>
      <c r="C86" s="30">
        <v>28.143999099731445</v>
      </c>
      <c r="D86" s="4">
        <f>STDEV(C84:C86)</f>
        <v>0.15461891447375828</v>
      </c>
      <c r="E86" s="1">
        <f>AVERAGE(C84:C86)</f>
        <v>27.992999394734699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10.752498944600422</v>
      </c>
      <c r="L86" s="1">
        <f>K86-$K$7</f>
        <v>-6.1411673227945975</v>
      </c>
      <c r="M86" s="27">
        <f>SQRT((D86*D86)+(H86*H86))</f>
        <v>0.15463346821201179</v>
      </c>
      <c r="N86" s="14"/>
      <c r="O86" s="35">
        <f>POWER(2,-L86)</f>
        <v>70.579011667756191</v>
      </c>
      <c r="P86" s="26">
        <f>M86/SQRT((COUNT(C84:C86)+COUNT(G84:G86)/2))</f>
        <v>7.7316734106005897E-2</v>
      </c>
    </row>
    <row r="87" spans="2:16">
      <c r="B87" s="36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4"/>
    </row>
    <row r="88" spans="2:16">
      <c r="B88" s="36" t="s">
        <v>35</v>
      </c>
      <c r="C88" s="30">
        <v>35.826999664306641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35</v>
      </c>
      <c r="C89" t="s">
        <v>79</v>
      </c>
      <c r="D89" s="4" t="e">
        <f>STDEV(C87:C89)</f>
        <v>#DIV/0!</v>
      </c>
      <c r="E89" s="1">
        <f>AVERAGE(C87:C89)</f>
        <v>35.826999664306641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3.4496657053629534</v>
      </c>
      <c r="L89" s="1">
        <f>K89-$K$7</f>
        <v>-13.444000562032066</v>
      </c>
      <c r="M89" s="27" t="e">
        <f>SQRT((D89*D89)+(H89*H89))</f>
        <v>#DIV/0!</v>
      </c>
      <c r="N89" s="14"/>
      <c r="O89" s="35">
        <f>POWER(2,-L89)</f>
        <v>11144.162364350574</v>
      </c>
      <c r="P89" s="26" t="e">
        <f>M89/SQRT((COUNT(C87:C89)+COUNT(G87:G89)/2))</f>
        <v>#DIV/0!</v>
      </c>
    </row>
    <row r="90" spans="2:16">
      <c r="B90" s="36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4"/>
    </row>
    <row r="91" spans="2:16">
      <c r="B91" s="36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36</v>
      </c>
      <c r="C92" t="s">
        <v>79</v>
      </c>
      <c r="D92" s="4" t="e">
        <f>STDEV(C90:C92)</f>
        <v>#DIV/0!</v>
      </c>
      <c r="E92" s="1" t="e">
        <f>AVERAGE(C90:C92)</f>
        <v>#DIV/0!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 t="e">
        <f>E92-I92</f>
        <v>#DIV/0!</v>
      </c>
      <c r="L92" s="1" t="e">
        <f>K92-$K$7</f>
        <v>#DIV/0!</v>
      </c>
      <c r="M92" s="27" t="e">
        <f>SQRT((D92*D92)+(H92*H92))</f>
        <v>#DIV/0!</v>
      </c>
      <c r="N92" s="14"/>
      <c r="O92" s="35" t="e">
        <f>POWER(2,-L92)</f>
        <v>#DIV/0!</v>
      </c>
      <c r="P92" s="26" t="e">
        <f>M92/SQRT((COUNT(C90:C92)+COUNT(G90:G92)/2))</f>
        <v>#DIV/0!</v>
      </c>
    </row>
    <row r="93" spans="2:16">
      <c r="B93" s="36" t="s">
        <v>37</v>
      </c>
      <c r="C93" s="30">
        <v>29.292999267578125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4"/>
    </row>
    <row r="94" spans="2:16">
      <c r="B94" s="36" t="s">
        <v>37</v>
      </c>
      <c r="C94" s="30">
        <v>29.780000686645508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37</v>
      </c>
      <c r="C95" s="30">
        <v>30.066999435424805</v>
      </c>
      <c r="D95" s="4">
        <f>STDEV(C93:C95)</f>
        <v>0.39128312933245984</v>
      </c>
      <c r="E95" s="1">
        <f>AVERAGE(C93:C95)</f>
        <v>29.713333129882813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11.461999257405598</v>
      </c>
      <c r="L95" s="1">
        <f>K95-$K$7</f>
        <v>-5.4316670099894218</v>
      </c>
      <c r="M95" s="27">
        <f>SQRT((D95*D95)+(H95*H95))</f>
        <v>0.39145857180762172</v>
      </c>
      <c r="N95" s="14"/>
      <c r="O95" s="35">
        <f>POWER(2,-L95)</f>
        <v>43.161317838413034</v>
      </c>
      <c r="P95" s="26">
        <f>M95/SQRT((COUNT(C93:C95)+COUNT(G93:G95)/2))</f>
        <v>0.1845353404525136</v>
      </c>
    </row>
    <row r="96" spans="2:16">
      <c r="B96" s="36" t="s">
        <v>38</v>
      </c>
      <c r="C96" s="30">
        <v>29.25200080871582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4"/>
    </row>
    <row r="97" spans="2:16">
      <c r="B97" s="36" t="s">
        <v>38</v>
      </c>
      <c r="C97" s="30"/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38</v>
      </c>
      <c r="C98" s="30">
        <v>29.062999725341797</v>
      </c>
      <c r="D98" s="4">
        <f>STDEV(C96:C98)</f>
        <v>0.13364394770537602</v>
      </c>
      <c r="E98" s="1">
        <f>AVERAGE(C96:C98)</f>
        <v>29.157500267028809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11.803167025248211</v>
      </c>
      <c r="L98" s="1">
        <f>K98-$K$7</f>
        <v>-5.0904992421468087</v>
      </c>
      <c r="M98" s="27">
        <f>SQRT((D98*D98)+(H98*H98))</f>
        <v>0.135018667237188</v>
      </c>
      <c r="N98" s="14"/>
      <c r="O98" s="35">
        <f>POWER(2,-L98)</f>
        <v>34.071634229356199</v>
      </c>
      <c r="P98" s="26">
        <f>M98/SQRT((COUNT(C96:C98)+COUNT(G96:G98)/2))</f>
        <v>7.2170513374342465E-2</v>
      </c>
    </row>
    <row r="99" spans="2:16">
      <c r="B99" s="31" t="s">
        <v>39</v>
      </c>
      <c r="C99" s="30"/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4"/>
    </row>
    <row r="100" spans="2:16">
      <c r="B100" s="31" t="s">
        <v>39</v>
      </c>
      <c r="C100" s="30">
        <v>31.701999664306641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1" t="s">
        <v>39</v>
      </c>
      <c r="C101" s="30">
        <v>30.801000595092773</v>
      </c>
      <c r="D101" s="4">
        <f>STDEV(C99:C101)</f>
        <v>0.63710255168389296</v>
      </c>
      <c r="E101" s="1">
        <f>AVERAGE(C99:C101)</f>
        <v>31.251500129699707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12.305833498636883</v>
      </c>
      <c r="L101" s="1">
        <f>K101-$K$7</f>
        <v>-4.5878327687581368</v>
      </c>
      <c r="M101" s="27">
        <f>SQRT((D101*D101)+(H101*H101))</f>
        <v>0.63813557714393832</v>
      </c>
      <c r="N101" s="14"/>
      <c r="O101" s="43">
        <f>POWER(2,-L101)</f>
        <v>24.047795966441893</v>
      </c>
      <c r="P101" s="26">
        <f>M101/SQRT((COUNT(C99:C101)+COUNT(G99:G101)/2))</f>
        <v>0.34109781371198133</v>
      </c>
    </row>
    <row r="102" spans="2:16">
      <c r="B102" s="36" t="s">
        <v>40</v>
      </c>
      <c r="C102" s="30"/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40</v>
      </c>
      <c r="C103" s="30">
        <v>29.694999694824219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40</v>
      </c>
      <c r="C104" s="30">
        <v>29.777999877929688</v>
      </c>
      <c r="D104" s="4">
        <f>STDEV(C102:C104)</f>
        <v>5.8689992313602071E-2</v>
      </c>
      <c r="E104" s="1">
        <f>AVERAGE(C102:C104)</f>
        <v>29.736499786376953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12.06749979654948</v>
      </c>
      <c r="L104" s="1">
        <f>K104-$K$7</f>
        <v>-4.8261664708455392</v>
      </c>
      <c r="M104" s="27">
        <f>SQRT((D104*D104)+(H104*H104))</f>
        <v>7.0003698201604556E-2</v>
      </c>
      <c r="N104" s="14"/>
      <c r="O104" s="35">
        <f>POWER(2,-L104)</f>
        <v>28.367487475652787</v>
      </c>
      <c r="P104" s="26">
        <f>M104/SQRT((COUNT(C102:C104)+COUNT(G102:G104)/2))</f>
        <v>3.7418550639646768E-2</v>
      </c>
    </row>
    <row r="105" spans="2:16">
      <c r="B105" s="31" t="s">
        <v>41</v>
      </c>
      <c r="C105" s="30">
        <v>30.700000762939453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4"/>
    </row>
    <row r="106" spans="2:16">
      <c r="B106" s="31" t="s">
        <v>41</v>
      </c>
      <c r="C106" s="30"/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4"/>
    </row>
    <row r="107" spans="2:16" ht="15.75">
      <c r="B107" s="31" t="s">
        <v>41</v>
      </c>
      <c r="C107" s="30">
        <v>29.976999282836914</v>
      </c>
      <c r="D107" s="4">
        <f>STDEV(C105:C107)</f>
        <v>0.51123924938841603</v>
      </c>
      <c r="E107" s="1">
        <f>AVERAGE(C105:C107)</f>
        <v>30.338500022888184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11.525166511535645</v>
      </c>
      <c r="L107" s="1">
        <f>K107-$K$7</f>
        <v>-5.368499755859375</v>
      </c>
      <c r="M107" s="27">
        <f>SQRT((D107*D107)+(H107*H107))</f>
        <v>0.51163158954379817</v>
      </c>
      <c r="N107" s="14"/>
      <c r="O107" s="43">
        <f>POWER(2,-L107)</f>
        <v>41.312307979895664</v>
      </c>
      <c r="P107" s="26">
        <f>M107/SQRT((COUNT(C105:C107)+COUNT(G105:G107)/2))</f>
        <v>0.27347858804620651</v>
      </c>
    </row>
    <row r="108" spans="2:16">
      <c r="B108" s="36" t="s">
        <v>42</v>
      </c>
      <c r="C108" s="30"/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4"/>
    </row>
    <row r="109" spans="2:16">
      <c r="B109" s="36" t="s">
        <v>42</v>
      </c>
      <c r="C109" s="30">
        <v>30.221000671386719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4"/>
    </row>
    <row r="110" spans="2:16" ht="15.75">
      <c r="B110" s="36" t="s">
        <v>42</v>
      </c>
      <c r="C110" s="30">
        <v>29.915000915527344</v>
      </c>
      <c r="D110" s="4">
        <f>STDEV(C108:C110)</f>
        <v>0.21637450240959205</v>
      </c>
      <c r="E110" s="1">
        <f>AVERAGE(C108:C110)</f>
        <v>30.068000793457031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11.376667658487957</v>
      </c>
      <c r="L110" s="1">
        <f>K110-$K$7</f>
        <v>-5.5169986089070626</v>
      </c>
      <c r="M110" s="27">
        <f>SQRT((D110*D110)+(H110*H110))</f>
        <v>0.22675603847495263</v>
      </c>
      <c r="N110" s="14"/>
      <c r="O110" s="35">
        <f>POWER(2,-L110)</f>
        <v>45.79120448736046</v>
      </c>
      <c r="P110" s="26">
        <f>M110/SQRT((COUNT(C108:C110)+COUNT(G108:G110)/2))</f>
        <v>0.12120620090791465</v>
      </c>
    </row>
    <row r="111" spans="2:16">
      <c r="B111" s="36" t="s">
        <v>43</v>
      </c>
      <c r="C111" s="30">
        <v>32.810001373291016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4"/>
    </row>
    <row r="112" spans="2:16">
      <c r="B112" s="36" t="s">
        <v>43</v>
      </c>
      <c r="C112" s="30">
        <v>32.5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4"/>
    </row>
    <row r="113" spans="2:16" ht="15.75">
      <c r="B113" s="36" t="s">
        <v>43</v>
      </c>
      <c r="C113" s="30"/>
      <c r="D113" s="4">
        <f>STDEV(C111:C113)</f>
        <v>0.21920407323121943</v>
      </c>
      <c r="E113" s="1">
        <f>AVERAGE(C111:C113)</f>
        <v>32.655000686645508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11.355000813802082</v>
      </c>
      <c r="L113" s="1">
        <f>K113-$K$7</f>
        <v>-5.5386654535929374</v>
      </c>
      <c r="M113" s="27">
        <f>SQRT((D113*D113)+(H113*H113))</f>
        <v>0.22650268917167019</v>
      </c>
      <c r="N113" s="14"/>
      <c r="O113" s="35">
        <f>POWER(2,-L113)</f>
        <v>46.484101142883318</v>
      </c>
      <c r="P113" s="26">
        <f>M113/SQRT((COUNT(C111:C113)+COUNT(G111:G113)/2))</f>
        <v>0.12107078000904882</v>
      </c>
    </row>
    <row r="114" spans="2:16">
      <c r="B114" s="36" t="s">
        <v>44</v>
      </c>
      <c r="C114" s="30">
        <v>27.558000564575195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4"/>
    </row>
    <row r="115" spans="2:16">
      <c r="B115" s="36" t="s">
        <v>44</v>
      </c>
      <c r="C115" s="30">
        <v>27.51300048828125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4"/>
    </row>
    <row r="116" spans="2:16" ht="15.75">
      <c r="B116" s="36" t="s">
        <v>44</v>
      </c>
      <c r="C116" s="30">
        <v>26.906999588012695</v>
      </c>
      <c r="D116" s="4">
        <f>STDEV(C114:C116)</f>
        <v>0.36356209223874636</v>
      </c>
      <c r="E116" s="1">
        <f>AVERAGE(C114:C116)</f>
        <v>27.326000213623047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9.6803334554036446</v>
      </c>
      <c r="L116" s="1">
        <f>K116-$K$7</f>
        <v>-7.2133328119913749</v>
      </c>
      <c r="M116" s="27">
        <f>SQRT((D116*D116)+(H116*H116))</f>
        <v>0.37941888964908571</v>
      </c>
      <c r="N116" s="14"/>
      <c r="O116" s="35">
        <f>POWER(2,-L116)</f>
        <v>148.39851160578397</v>
      </c>
      <c r="P116" s="26">
        <f>M116/SQRT((COUNT(C114:C116)+COUNT(G114:G116)/2))</f>
        <v>0.1788597798540926</v>
      </c>
    </row>
    <row r="117" spans="2:16">
      <c r="B117" s="36" t="s">
        <v>45</v>
      </c>
      <c r="C117" s="30">
        <v>29.958000183105469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4"/>
    </row>
    <row r="118" spans="2:16">
      <c r="B118" s="36" t="s">
        <v>45</v>
      </c>
      <c r="C118" s="30">
        <v>30.430999755859375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4"/>
    </row>
    <row r="119" spans="2:16" ht="15.75">
      <c r="B119" s="36" t="s">
        <v>45</v>
      </c>
      <c r="C119" s="30">
        <v>29.968000411987305</v>
      </c>
      <c r="D119" s="4">
        <f>STDEV(C117:C119)</f>
        <v>0.27024587348948853</v>
      </c>
      <c r="E119" s="1">
        <f>AVERAGE(C117:C119)</f>
        <v>30.119000116984051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11.305666605631512</v>
      </c>
      <c r="L119" s="1">
        <f>K119-$K$7</f>
        <v>-5.5879996617635079</v>
      </c>
      <c r="M119" s="27">
        <f>SQRT((D119*D119)+(H119*H119))</f>
        <v>0.27191758378948533</v>
      </c>
      <c r="N119" s="14"/>
      <c r="O119" s="35">
        <f>POWER(2,-L119)</f>
        <v>48.101156020892688</v>
      </c>
      <c r="P119" s="26">
        <f>M119/SQRT((COUNT(C117:C119)+COUNT(G117:G119)/2))</f>
        <v>0.12818317828093756</v>
      </c>
    </row>
    <row r="120" spans="2:16">
      <c r="B120" s="36" t="s">
        <v>46</v>
      </c>
      <c r="C120" s="30">
        <v>29.215000152587891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4"/>
    </row>
    <row r="121" spans="2:16">
      <c r="B121" s="36" t="s">
        <v>46</v>
      </c>
      <c r="C121" s="30">
        <v>29.510000228881836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4"/>
    </row>
    <row r="122" spans="2:16" ht="15.75">
      <c r="B122" s="36" t="s">
        <v>46</v>
      </c>
      <c r="C122" s="30"/>
      <c r="D122" s="4">
        <f>STDEV(C120:C122)</f>
        <v>0.20859655439799762</v>
      </c>
      <c r="E122" s="1">
        <f>AVERAGE(C120:C122)</f>
        <v>29.362500190734863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11.01116720835368</v>
      </c>
      <c r="L122" s="1">
        <f>K122-$K$7</f>
        <v>-5.88249905904134</v>
      </c>
      <c r="M122" s="27">
        <f>SQRT((D122*D122)+(H122*H122))</f>
        <v>0.21063909576434817</v>
      </c>
      <c r="N122" s="14"/>
      <c r="O122" s="35">
        <f>POWER(2,-L122)</f>
        <v>58.994111711253247</v>
      </c>
      <c r="P122" s="26">
        <f>M122/SQRT((COUNT(C120:C122)+COUNT(G120:G122)/2))</f>
        <v>0.11259133265857957</v>
      </c>
    </row>
    <row r="123" spans="2:16">
      <c r="B123" s="31" t="s">
        <v>47</v>
      </c>
      <c r="C123" s="30">
        <v>31.222999572753906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4"/>
    </row>
    <row r="124" spans="2:16">
      <c r="B124" s="31" t="s">
        <v>47</v>
      </c>
      <c r="C124" s="30">
        <v>31.781999588012695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4"/>
    </row>
    <row r="125" spans="2:16" ht="15.75">
      <c r="B125" s="31" t="s">
        <v>47</v>
      </c>
      <c r="C125" s="30"/>
      <c r="D125" s="4">
        <f>STDEV(C123:C125)</f>
        <v>0.3952727014728733</v>
      </c>
      <c r="E125" s="1">
        <f>AVERAGE(C123:C125)</f>
        <v>31.502499580383301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11.641167004903156</v>
      </c>
      <c r="L125" s="1">
        <f>K125-$K$7</f>
        <v>-5.2524992624918632</v>
      </c>
      <c r="M125" s="27">
        <f>SQRT((D125*D125)+(H125*H125))</f>
        <v>0.39640993865233498</v>
      </c>
      <c r="N125" s="14"/>
      <c r="O125" s="43">
        <f>POWER(2,-L125)</f>
        <v>38.120609006303276</v>
      </c>
      <c r="P125" s="26">
        <f>M125/SQRT((COUNT(C123:C125)+COUNT(G123:G125)/2))</f>
        <v>0.21189002502130203</v>
      </c>
    </row>
    <row r="126" spans="2:16">
      <c r="B126" s="36" t="s">
        <v>48</v>
      </c>
      <c r="C126" s="30">
        <v>28.333000183105469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4"/>
    </row>
    <row r="127" spans="2:16">
      <c r="B127" s="36" t="s">
        <v>48</v>
      </c>
      <c r="C127" s="30">
        <v>28.23699951171875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4"/>
    </row>
    <row r="128" spans="2:16" ht="15.75">
      <c r="B128" s="36" t="s">
        <v>48</v>
      </c>
      <c r="C128" s="30">
        <v>28.288999557495117</v>
      </c>
      <c r="D128" s="4">
        <f>STDEV(C126:C128)</f>
        <v>4.8055850704410194E-2</v>
      </c>
      <c r="E128" s="1">
        <f>AVERAGE(C126:C128)</f>
        <v>28.286333084106445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11.150999704996746</v>
      </c>
      <c r="L128" s="1">
        <f>K128-$K$7</f>
        <v>-5.7426665623982736</v>
      </c>
      <c r="M128" s="27">
        <f>SQRT((D128*D128)+(H128*H128))</f>
        <v>5.1630486965106547E-2</v>
      </c>
      <c r="N128" s="14"/>
      <c r="O128" s="35">
        <f>POWER(2,-L128)</f>
        <v>53.544502824635615</v>
      </c>
      <c r="P128" s="26">
        <f>M128/SQRT((COUNT(C126:C128)+COUNT(G126:G128)/2))</f>
        <v>2.4338844965993662E-2</v>
      </c>
    </row>
    <row r="129" spans="2:16">
      <c r="B129" s="36" t="s">
        <v>49</v>
      </c>
      <c r="C129" s="30">
        <v>29.958999633789063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4"/>
    </row>
    <row r="130" spans="2:16">
      <c r="B130" s="36" t="s">
        <v>49</v>
      </c>
      <c r="C130" s="30">
        <v>29.666999816894531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4"/>
    </row>
    <row r="131" spans="2:16" ht="15.75">
      <c r="B131" s="36" t="s">
        <v>49</v>
      </c>
      <c r="C131" s="30">
        <v>29.599000930786133</v>
      </c>
      <c r="D131" s="4">
        <f t="shared" ref="D131" si="0">STDEV(C129:C131)</f>
        <v>0.19126195289106085</v>
      </c>
      <c r="E131" s="1">
        <f t="shared" ref="E131" si="1">AVERAGE(C129:C131)</f>
        <v>29.741666793823242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10.424333572387695</v>
      </c>
      <c r="L131" s="1">
        <f t="shared" ref="L131" si="5">K131-$K$7</f>
        <v>-6.4693326950073242</v>
      </c>
      <c r="M131" s="27">
        <f t="shared" ref="M131" si="6">SQRT((D131*D131)+(H131*H131))</f>
        <v>0.24560463013610093</v>
      </c>
      <c r="N131" s="14"/>
      <c r="O131" s="35">
        <f t="shared" ref="O131" si="7">POWER(2,-L131)</f>
        <v>88.606012603333625</v>
      </c>
      <c r="P131" s="26">
        <f t="shared" ref="P131" si="8">M131/SQRT((COUNT(C129:C131)+COUNT(G129:G131)/2))</f>
        <v>0.11577913297336724</v>
      </c>
    </row>
    <row r="132" spans="2:16">
      <c r="B132" s="36" t="s">
        <v>50</v>
      </c>
      <c r="C132" s="30">
        <v>26.413999557495117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4"/>
    </row>
    <row r="133" spans="2:16">
      <c r="B133" s="36" t="s">
        <v>50</v>
      </c>
      <c r="C133" s="30">
        <v>26.697000503540039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4"/>
    </row>
    <row r="134" spans="2:16" ht="15.75">
      <c r="B134" s="36" t="s">
        <v>50</v>
      </c>
      <c r="C134" s="30">
        <v>26.62700080871582</v>
      </c>
      <c r="D134" s="4">
        <f t="shared" ref="D134" si="9">STDEV(C132:C134)</f>
        <v>0.14739913260678167</v>
      </c>
      <c r="E134" s="1">
        <f t="shared" ref="E134" si="10">AVERAGE(C132:C134)</f>
        <v>26.579333623250324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9.7093340555826799</v>
      </c>
      <c r="L134" s="1">
        <f t="shared" ref="L134" si="14">K134-$K$7</f>
        <v>-7.1843322118123396</v>
      </c>
      <c r="M134" s="27">
        <f t="shared" ref="M134" si="15">SQRT((D134*D134)+(H134*H134))</f>
        <v>0.14756525937191314</v>
      </c>
      <c r="N134" s="14"/>
      <c r="O134" s="35">
        <f t="shared" ref="O134" si="16">POWER(2,-L134)</f>
        <v>145.44523395539844</v>
      </c>
      <c r="P134" s="26">
        <f t="shared" ref="P134" si="17">M134/SQRT((COUNT(C132:C134)+COUNT(G132:G134)/2))</f>
        <v>6.9562930379621024E-2</v>
      </c>
    </row>
    <row r="135" spans="2:16">
      <c r="B135" s="36" t="s">
        <v>51</v>
      </c>
      <c r="C135" s="30">
        <v>29.759000778198242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4"/>
    </row>
    <row r="136" spans="2:16">
      <c r="B136" s="36" t="s">
        <v>51</v>
      </c>
      <c r="C136" s="30">
        <v>29.298000335693359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4"/>
    </row>
    <row r="137" spans="2:16" ht="15.75">
      <c r="B137" s="36" t="s">
        <v>51</v>
      </c>
      <c r="C137" s="30">
        <v>29.76099967956543</v>
      </c>
      <c r="D137" s="4">
        <f t="shared" ref="D137" si="18">STDEV(C135:C137)</f>
        <v>0.26673763514668813</v>
      </c>
      <c r="E137" s="1">
        <f t="shared" ref="E137" si="19">AVERAGE(C135:C137)</f>
        <v>29.606000264485676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10.783333460489906</v>
      </c>
      <c r="L137" s="1">
        <f t="shared" ref="L137" si="23">K137-$K$7</f>
        <v>-6.110332806905113</v>
      </c>
      <c r="M137" s="27">
        <f t="shared" ref="M137" si="24">SQRT((D137*D137)+(H137*H137))</f>
        <v>0.2771124412400694</v>
      </c>
      <c r="N137" s="14"/>
      <c r="O137" s="35">
        <f t="shared" ref="O137" si="25">POWER(2,-L137)</f>
        <v>69.086542469764282</v>
      </c>
      <c r="P137" s="26">
        <f t="shared" ref="P137" si="26">M137/SQRT((COUNT(C135:C137)+COUNT(G135:G137)/2))</f>
        <v>0.13063205756800786</v>
      </c>
    </row>
    <row r="138" spans="2:16">
      <c r="B138" s="36" t="s">
        <v>52</v>
      </c>
      <c r="C138" s="30">
        <v>25.781000137329102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4"/>
    </row>
    <row r="139" spans="2:16">
      <c r="B139" s="36" t="s">
        <v>52</v>
      </c>
      <c r="C139" s="30">
        <v>25.836999893188477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4"/>
    </row>
    <row r="140" spans="2:16" ht="15.75">
      <c r="B140" s="36" t="s">
        <v>52</v>
      </c>
      <c r="C140" s="30">
        <v>26.076999664306641</v>
      </c>
      <c r="D140" s="4">
        <f t="shared" ref="D140" si="27">STDEV(C138:C140)</f>
        <v>0.15724269074904967</v>
      </c>
      <c r="E140" s="1">
        <f t="shared" ref="E140" si="28">AVERAGE(C138:C140)</f>
        <v>25.898333231608074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9.2326666514078788</v>
      </c>
      <c r="L140" s="1">
        <f t="shared" ref="L140" si="32">K140-$K$7</f>
        <v>-7.6609996159871407</v>
      </c>
      <c r="M140" s="27">
        <f t="shared" ref="M140" si="33">SQRT((D140*D140)+(H140*H140))</f>
        <v>0.16995757898429248</v>
      </c>
      <c r="N140" s="14"/>
      <c r="O140" s="35">
        <f t="shared" ref="O140" si="34">POWER(2,-L140)</f>
        <v>202.39075997874988</v>
      </c>
      <c r="P140" s="26">
        <f t="shared" ref="P140" si="35">M140/SQRT((COUNT(C138:C140)+COUNT(G138:G140)/2))</f>
        <v>8.0118771075894324E-2</v>
      </c>
    </row>
    <row r="141" spans="2:16">
      <c r="B141" s="36" t="s">
        <v>53</v>
      </c>
      <c r="C141" s="30"/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4"/>
    </row>
    <row r="142" spans="2:16">
      <c r="B142" s="36" t="s">
        <v>53</v>
      </c>
      <c r="C142" s="30">
        <v>32.502998352050781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4"/>
    </row>
    <row r="143" spans="2:16" ht="15.75">
      <c r="B143" s="36" t="s">
        <v>53</v>
      </c>
      <c r="C143" s="30">
        <v>32.360000610351562</v>
      </c>
      <c r="D143" s="4">
        <f t="shared" ref="D143" si="36">STDEV(C141:C143)</f>
        <v>0.10111467284987992</v>
      </c>
      <c r="E143" s="1">
        <f t="shared" ref="E143" si="37">AVERAGE(C141:C143)</f>
        <v>32.431499481201172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12.731166203816731</v>
      </c>
      <c r="L143" s="1">
        <f t="shared" ref="L143" si="41">K143-$K$7</f>
        <v>-4.1625000635782889</v>
      </c>
      <c r="M143" s="27">
        <f t="shared" ref="M143" si="42">SQRT((D143*D143)+(H143*H143))</f>
        <v>0.10198784386980933</v>
      </c>
      <c r="N143" s="14"/>
      <c r="O143" s="35">
        <f t="shared" ref="O143" si="43">POWER(2,-L143)</f>
        <v>17.907599631221604</v>
      </c>
      <c r="P143" s="26">
        <f t="shared" ref="P143" si="44">M143/SQRT((COUNT(C141:C143)+COUNT(G141:G143)/2))</f>
        <v>5.4514795625231358E-2</v>
      </c>
    </row>
    <row r="144" spans="2:16">
      <c r="B144" s="36" t="s">
        <v>54</v>
      </c>
      <c r="C144" s="30">
        <v>26.788999557495117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4"/>
    </row>
    <row r="145" spans="2:16">
      <c r="B145" s="36" t="s">
        <v>54</v>
      </c>
      <c r="C145" s="30">
        <v>27.257999420166016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4"/>
    </row>
    <row r="146" spans="2:16" ht="15.75">
      <c r="B146" s="36" t="s">
        <v>54</v>
      </c>
      <c r="C146" s="30">
        <v>26.885000228881836</v>
      </c>
      <c r="D146" s="4">
        <f t="shared" ref="D146" si="45">STDEV(C144:C146)</f>
        <v>0.24775841620103592</v>
      </c>
      <c r="E146" s="1">
        <f t="shared" ref="E146" si="46">AVERAGE(C144:C146)</f>
        <v>26.977333068847656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10.122333526611328</v>
      </c>
      <c r="L146" s="1">
        <f t="shared" ref="L146" si="50">K146-$K$7</f>
        <v>-6.7713327407836914</v>
      </c>
      <c r="M146" s="27">
        <f t="shared" ref="M146" si="51">SQRT((D146*D146)+(H146*H146))</f>
        <v>0.25044606663902047</v>
      </c>
      <c r="N146" s="14"/>
      <c r="O146" s="35">
        <f t="shared" ref="O146" si="52">POWER(2,-L146)</f>
        <v>109.23813215419487</v>
      </c>
      <c r="P146" s="26">
        <f t="shared" ref="P146" si="53">M146/SQRT((COUNT(C144:C146)+COUNT(G144:G146)/2))</f>
        <v>0.11806140802796625</v>
      </c>
    </row>
    <row r="147" spans="2:16">
      <c r="B147" s="36" t="s">
        <v>55</v>
      </c>
      <c r="C147" s="30">
        <v>29.87299919128418</v>
      </c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4"/>
    </row>
    <row r="148" spans="2:16">
      <c r="B148" s="36" t="s">
        <v>55</v>
      </c>
      <c r="C148" s="30">
        <v>30.294000625610352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4"/>
    </row>
    <row r="149" spans="2:16" ht="15.75">
      <c r="B149" s="36" t="s">
        <v>55</v>
      </c>
      <c r="C149" s="30"/>
      <c r="D149" s="4">
        <f t="shared" ref="D149" si="54">STDEV(C147:C149)</f>
        <v>0.29769296910129905</v>
      </c>
      <c r="E149" s="1">
        <f t="shared" ref="E149" si="55">AVERAGE(C147:C149)</f>
        <v>30.083499908447266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11.197499593098957</v>
      </c>
      <c r="L149" s="1">
        <f t="shared" ref="L149" si="59">K149-$K$7</f>
        <v>-5.6961666742960624</v>
      </c>
      <c r="M149" s="27">
        <f t="shared" ref="M149" si="60">SQRT((D149*D149)+(H149*H149))</f>
        <v>0.32387662288255498</v>
      </c>
      <c r="N149" s="14"/>
      <c r="O149" s="35">
        <f t="shared" ref="O149" si="61">POWER(2,-L149)</f>
        <v>51.846211749892497</v>
      </c>
      <c r="P149" s="26">
        <f t="shared" ref="P149" si="62">M149/SQRT((COUNT(C147:C149)+COUNT(G147:G149)/2))</f>
        <v>0.17311933691598713</v>
      </c>
    </row>
    <row r="150" spans="2:16">
      <c r="B150" s="36" t="s">
        <v>56</v>
      </c>
      <c r="C150" s="30">
        <v>28.583999633789063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4"/>
    </row>
    <row r="151" spans="2:16">
      <c r="B151" s="36" t="s">
        <v>56</v>
      </c>
      <c r="C151" s="30">
        <v>28.659999847412109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4"/>
    </row>
    <row r="152" spans="2:16" ht="15.75">
      <c r="B152" s="36" t="s">
        <v>56</v>
      </c>
      <c r="C152" s="30">
        <v>28.781000137329102</v>
      </c>
      <c r="D152" s="4">
        <f t="shared" ref="D152" si="63">STDEV(C150:C152)</f>
        <v>9.9353158837363134E-2</v>
      </c>
      <c r="E152" s="1">
        <f t="shared" ref="E152" si="64">AVERAGE(C150:C152)</f>
        <v>28.674999872843426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11.018332799275719</v>
      </c>
      <c r="L152" s="1">
        <f t="shared" ref="L152" si="68">K152-$K$7</f>
        <v>-5.875333468119301</v>
      </c>
      <c r="M152" s="27">
        <f t="shared" ref="M152" si="69">SQRT((D152*D152)+(H152*H152))</f>
        <v>0.13017437276554589</v>
      </c>
      <c r="N152" s="14"/>
      <c r="O152" s="35">
        <f t="shared" ref="O152" si="70">POWER(2,-L152)</f>
        <v>58.701825683055212</v>
      </c>
      <c r="P152" s="26">
        <f t="shared" ref="P152" si="71">M152/SQRT((COUNT(C150:C152)+COUNT(G150:G152)/2))</f>
        <v>6.1364787812815291E-2</v>
      </c>
    </row>
    <row r="153" spans="2:16">
      <c r="B153" s="36" t="s">
        <v>57</v>
      </c>
      <c r="C153" s="30">
        <v>29.311000823974609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4"/>
    </row>
    <row r="154" spans="2:16">
      <c r="B154" s="36" t="s">
        <v>57</v>
      </c>
      <c r="C154" s="30">
        <v>29.586000442504883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4"/>
    </row>
    <row r="155" spans="2:16" ht="15.75">
      <c r="B155" s="36" t="s">
        <v>57</v>
      </c>
      <c r="C155" s="30">
        <v>28.864999771118164</v>
      </c>
      <c r="D155" s="4">
        <f t="shared" ref="D155" si="72">STDEV(C153:C155)</f>
        <v>0.36386437433941832</v>
      </c>
      <c r="E155" s="1">
        <f t="shared" ref="E155" si="73">AVERAGE(C153:C155)</f>
        <v>29.254000345865887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11.26300048828125</v>
      </c>
      <c r="L155" s="1">
        <f t="shared" ref="L155" si="77">K155-$K$7</f>
        <v>-5.6306657791137695</v>
      </c>
      <c r="M155" s="27">
        <f t="shared" ref="M155" si="78">SQRT((D155*D155)+(H155*H155))</f>
        <v>0.36395641793383732</v>
      </c>
      <c r="N155" s="14"/>
      <c r="O155" s="35">
        <f t="shared" ref="O155" si="79">POWER(2,-L155)</f>
        <v>49.54493866120815</v>
      </c>
      <c r="P155" s="26">
        <f t="shared" ref="P155" si="80">M155/SQRT((COUNT(C153:C155)+COUNT(G153:G155)/2))</f>
        <v>0.17157070078492104</v>
      </c>
    </row>
    <row r="156" spans="2:16">
      <c r="B156" s="36" t="s">
        <v>58</v>
      </c>
      <c r="C156" s="30">
        <v>28.155000686645508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4"/>
    </row>
    <row r="157" spans="2:16">
      <c r="B157" s="36" t="s">
        <v>58</v>
      </c>
      <c r="C157" s="30">
        <v>27.798999786376953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4"/>
    </row>
    <row r="158" spans="2:16" ht="15.75">
      <c r="B158" s="36" t="s">
        <v>58</v>
      </c>
      <c r="C158" s="30">
        <v>28.117000579833984</v>
      </c>
      <c r="D158" s="4">
        <f t="shared" ref="D158" si="81">STDEV(C156:C158)</f>
        <v>0.19549303216421607</v>
      </c>
      <c r="E158" s="1">
        <f t="shared" ref="E158" si="82">AVERAGE(C156:C158)</f>
        <v>28.023667017618816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9.8850008646647147</v>
      </c>
      <c r="L158" s="1">
        <f t="shared" ref="L158" si="86">K158-$K$7</f>
        <v>-7.0086654027303048</v>
      </c>
      <c r="M158" s="27">
        <f t="shared" ref="M158" si="87">SQRT((D158*D158)+(H158*H158))</f>
        <v>0.19563194462501116</v>
      </c>
      <c r="N158" s="14"/>
      <c r="O158" s="35">
        <f t="shared" ref="O158" si="88">POWER(2,-L158)</f>
        <v>128.77113267940337</v>
      </c>
      <c r="P158" s="26">
        <f t="shared" ref="P158" si="89">M158/SQRT((COUNT(C156:C158)+COUNT(G156:G158)/2))</f>
        <v>9.2221783107371044E-2</v>
      </c>
    </row>
    <row r="159" spans="2:16">
      <c r="B159" s="36" t="s">
        <v>59</v>
      </c>
      <c r="C159" s="30">
        <v>31.39900016784668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4"/>
    </row>
    <row r="160" spans="2:16">
      <c r="B160" s="36" t="s">
        <v>59</v>
      </c>
      <c r="C160" s="30">
        <v>31.341999053955078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4"/>
    </row>
    <row r="161" spans="2:16" ht="15.75">
      <c r="B161" s="36" t="s">
        <v>59</v>
      </c>
      <c r="C161" t="s">
        <v>79</v>
      </c>
      <c r="D161" s="4">
        <f t="shared" ref="D161" si="90">STDEV(C159:C161)</f>
        <v>4.0305874167938183E-2</v>
      </c>
      <c r="E161" s="1">
        <f t="shared" ref="E161" si="91">AVERAGE(C159:C161)</f>
        <v>31.370499610900879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8.3121665318806954</v>
      </c>
      <c r="L161" s="1">
        <f t="shared" ref="L161" si="95">K161-$K$7</f>
        <v>-8.5814997355143241</v>
      </c>
      <c r="M161" s="27">
        <f t="shared" ref="M161" si="96">SQRT((D161*D161)+(H161*H161))</f>
        <v>9.9995196577421883E-2</v>
      </c>
      <c r="N161" s="14"/>
      <c r="O161" s="35">
        <f t="shared" ref="O161" si="97">POWER(2,-L161)</f>
        <v>383.0794261443877</v>
      </c>
      <c r="P161" s="26">
        <f t="shared" ref="P161" si="98">M161/SQRT((COUNT(C159:C161)+COUNT(G159:G161)/2))</f>
        <v>5.3449680845117559E-2</v>
      </c>
    </row>
    <row r="162" spans="2:16">
      <c r="B162" s="36" t="s">
        <v>60</v>
      </c>
      <c r="C162" s="30">
        <v>26.507999420166016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4"/>
    </row>
    <row r="163" spans="2:16">
      <c r="B163" s="36" t="s">
        <v>60</v>
      </c>
      <c r="C163" s="30">
        <v>26.834999084472656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4"/>
    </row>
    <row r="164" spans="2:16" ht="15.75">
      <c r="B164" s="36" t="s">
        <v>60</v>
      </c>
      <c r="C164" s="30">
        <v>26.639999389648437</v>
      </c>
      <c r="D164" s="4">
        <f t="shared" ref="D164" si="99">STDEV(C162:C164)</f>
        <v>0.1645081828671725</v>
      </c>
      <c r="E164" s="1">
        <f t="shared" ref="E164" si="100">AVERAGE(C162:C164)</f>
        <v>26.660999298095703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9.99566650390625</v>
      </c>
      <c r="L164" s="1">
        <f t="shared" ref="L164" si="104">K164-$K$7</f>
        <v>-6.8979997634887695</v>
      </c>
      <c r="M164" s="27">
        <f t="shared" ref="M164" si="105">SQRT((D164*D164)+(H164*H164))</f>
        <v>0.16535798312630517</v>
      </c>
      <c r="N164" s="14"/>
      <c r="O164" s="35">
        <f t="shared" ref="O164" si="106">POWER(2,-L164)</f>
        <v>119.26275539942002</v>
      </c>
      <c r="P164" s="26">
        <f t="shared" ref="P164" si="107">M164/SQRT((COUNT(C162:C164)+COUNT(G162:G164)/2))</f>
        <v>7.7950500794627398E-2</v>
      </c>
    </row>
    <row r="165" spans="2:16">
      <c r="B165" s="36" t="s">
        <v>61</v>
      </c>
      <c r="C165" s="30">
        <v>29.85099983215332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4"/>
    </row>
    <row r="166" spans="2:16">
      <c r="B166" s="36" t="s">
        <v>61</v>
      </c>
      <c r="C166" s="30">
        <v>29.381000518798828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4"/>
    </row>
    <row r="167" spans="2:16" ht="15.75">
      <c r="B167" s="36" t="s">
        <v>61</v>
      </c>
      <c r="C167" s="30"/>
      <c r="D167" s="4">
        <f t="shared" ref="D167" si="108">STDEV(C165:C167)</f>
        <v>0.33233970162598248</v>
      </c>
      <c r="E167" s="1">
        <f t="shared" ref="E167" si="109">AVERAGE(C165:C167)</f>
        <v>29.616000175476074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11.706666628519695</v>
      </c>
      <c r="L167" s="1">
        <f t="shared" ref="L167" si="113">K167-$K$7</f>
        <v>-5.1869996388753243</v>
      </c>
      <c r="M167" s="27">
        <f t="shared" ref="M167" si="114">SQRT((D167*D167)+(H167*H167))</f>
        <v>0.33495678956902214</v>
      </c>
      <c r="N167" s="14"/>
      <c r="O167" s="35">
        <f t="shared" ref="O167" si="115">POWER(2,-L167)</f>
        <v>36.4285998118592</v>
      </c>
      <c r="P167" s="26">
        <f t="shared" ref="P167" si="116">M167/SQRT((COUNT(C165:C167)+COUNT(G165:G167)/2))</f>
        <v>0.17904193513443092</v>
      </c>
    </row>
    <row r="168" spans="2:16">
      <c r="B168" s="36" t="s">
        <v>62</v>
      </c>
      <c r="C168" s="30">
        <v>26.790000915527344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4"/>
    </row>
    <row r="169" spans="2:16">
      <c r="B169" s="36" t="s">
        <v>62</v>
      </c>
      <c r="C169" s="30">
        <v>26.582000732421875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4"/>
    </row>
    <row r="170" spans="2:16" ht="15.75">
      <c r="B170" s="36" t="s">
        <v>62</v>
      </c>
      <c r="C170" s="30">
        <v>26.427999496459961</v>
      </c>
      <c r="D170" s="4">
        <f t="shared" ref="D170" si="117">STDEV(C168:C170)</f>
        <v>0.18167071138762048</v>
      </c>
      <c r="E170" s="1">
        <f t="shared" ref="E170" si="118">AVERAGE(C168:C170)</f>
        <v>26.600000381469727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9.7346668243408203</v>
      </c>
      <c r="L170" s="1">
        <f t="shared" ref="L170" si="122">K170-$K$7</f>
        <v>-7.1589994430541992</v>
      </c>
      <c r="M170" s="27">
        <f t="shared" ref="M170" si="123">SQRT((D170*D170)+(H170*H170))</f>
        <v>0.18239132940411948</v>
      </c>
      <c r="N170" s="14"/>
      <c r="O170" s="35">
        <f t="shared" ref="O170" si="124">POWER(2,-L170)</f>
        <v>142.91360396261757</v>
      </c>
      <c r="P170" s="26">
        <f t="shared" ref="P170" si="125">M170/SQRT((COUNT(C168:C170)+COUNT(G168:G170)/2))</f>
        <v>8.598009723418816E-2</v>
      </c>
    </row>
    <row r="171" spans="2:16">
      <c r="B171" s="36" t="s">
        <v>63</v>
      </c>
      <c r="C171" s="30">
        <v>28.638999938964844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4"/>
    </row>
    <row r="172" spans="2:16">
      <c r="B172" s="36" t="s">
        <v>63</v>
      </c>
      <c r="C172" s="30">
        <v>28.469999313354492</v>
      </c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4"/>
    </row>
    <row r="173" spans="2:16" ht="15.75">
      <c r="B173" s="36" t="s">
        <v>63</v>
      </c>
      <c r="C173" s="30">
        <v>28.551000595092773</v>
      </c>
      <c r="D173" s="4">
        <f t="shared" ref="D173" si="126">STDEV(C171:C173)</f>
        <v>8.4524457626032237E-2</v>
      </c>
      <c r="E173" s="1">
        <f t="shared" ref="E173" si="127">AVERAGE(C171:C173)</f>
        <v>28.553333282470703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10.782665888468426</v>
      </c>
      <c r="L173" s="1">
        <f t="shared" ref="L173" si="131">K173-$K$7</f>
        <v>-6.1110003789265939</v>
      </c>
      <c r="M173" s="27">
        <f t="shared" ref="M173" si="132">SQRT((D173*D173)+(H173*H173))</f>
        <v>9.0392063894299879E-2</v>
      </c>
      <c r="N173" s="14"/>
      <c r="O173" s="35">
        <f t="shared" ref="O173" si="133">POWER(2,-L173)</f>
        <v>69.11851798341219</v>
      </c>
      <c r="P173" s="26">
        <f t="shared" ref="P173" si="134">M173/SQRT((COUNT(C171:C173)+COUNT(G171:G173)/2))</f>
        <v>4.2611227563404755E-2</v>
      </c>
    </row>
    <row r="174" spans="2:16">
      <c r="B174" s="36" t="s">
        <v>64</v>
      </c>
      <c r="C174" s="30">
        <v>28.26300048828125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4"/>
    </row>
    <row r="175" spans="2:16">
      <c r="B175" s="36" t="s">
        <v>64</v>
      </c>
      <c r="C175" s="30">
        <v>27.652999877929688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4"/>
    </row>
    <row r="176" spans="2:16" ht="15.75">
      <c r="B176" s="36" t="s">
        <v>64</v>
      </c>
      <c r="C176" s="30">
        <v>27.823999404907227</v>
      </c>
      <c r="D176" s="4">
        <f t="shared" ref="D176" si="135">STDEV(C174:C176)</f>
        <v>0.31465948104231989</v>
      </c>
      <c r="E176" s="1">
        <f t="shared" ref="E176" si="136">AVERAGE(C174:C176)</f>
        <v>27.913333257039387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11.18766657511393</v>
      </c>
      <c r="L176" s="1">
        <f t="shared" ref="L176" si="140">K176-$K$7</f>
        <v>-5.7059996922810896</v>
      </c>
      <c r="M176" s="27">
        <f t="shared" ref="M176" si="141">SQRT((D176*D176)+(H176*H176))</f>
        <v>0.31986075608836173</v>
      </c>
      <c r="N176" s="14"/>
      <c r="O176" s="35">
        <f t="shared" ref="O176" si="142">POWER(2,-L176)</f>
        <v>52.200788439554607</v>
      </c>
      <c r="P176" s="26">
        <f t="shared" ref="P176" si="143">M176/SQRT((COUNT(C174:C176)+COUNT(G174:G176)/2))</f>
        <v>0.15078380644369124</v>
      </c>
    </row>
    <row r="177" spans="2:16">
      <c r="B177" s="36" t="s">
        <v>65</v>
      </c>
      <c r="C177" s="30"/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4"/>
    </row>
    <row r="178" spans="2:16">
      <c r="B178" s="36" t="s">
        <v>65</v>
      </c>
      <c r="C178" s="30">
        <v>29.173999786376953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4"/>
    </row>
    <row r="179" spans="2:16" ht="15.75">
      <c r="B179" s="36" t="s">
        <v>65</v>
      </c>
      <c r="C179" s="30">
        <v>28.899999618530273</v>
      </c>
      <c r="D179" s="4">
        <f t="shared" ref="D179" si="144">STDEV(C177:C179)</f>
        <v>0.19374737673063944</v>
      </c>
      <c r="E179" s="1">
        <f t="shared" ref="E179" si="145">AVERAGE(C177:C179)</f>
        <v>29.036999702453613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11.040666262308758</v>
      </c>
      <c r="L179" s="1">
        <f t="shared" ref="L179" si="149">K179-$K$7</f>
        <v>-5.8530000050862618</v>
      </c>
      <c r="M179" s="27">
        <f t="shared" ref="M179" si="150">SQRT((D179*D179)+(H179*H179))</f>
        <v>0.19600606925811551</v>
      </c>
      <c r="N179" s="14"/>
      <c r="O179" s="35">
        <f t="shared" ref="O179" si="151">POWER(2,-L179)</f>
        <v>57.800096853492462</v>
      </c>
      <c r="P179" s="26">
        <f t="shared" ref="P179" si="152">M179/SQRT((COUNT(C177:C179)+COUNT(G177:G179)/2))</f>
        <v>0.10476965098459323</v>
      </c>
    </row>
    <row r="180" spans="2:16">
      <c r="B180" s="36" t="s">
        <v>66</v>
      </c>
      <c r="C180" s="30">
        <v>26.39900016784668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4"/>
    </row>
    <row r="181" spans="2:16">
      <c r="B181" s="36" t="s">
        <v>66</v>
      </c>
      <c r="C181" s="30">
        <v>26.516000747680664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4"/>
    </row>
    <row r="182" spans="2:16" ht="15.75">
      <c r="B182" s="36" t="s">
        <v>66</v>
      </c>
      <c r="C182" s="30">
        <v>26.607999801635742</v>
      </c>
      <c r="D182" s="4">
        <f t="shared" ref="D182" si="153">STDEV(C180:C182)</f>
        <v>0.10474875379853783</v>
      </c>
      <c r="E182" s="1">
        <f t="shared" ref="E182" si="154">AVERAGE(C180:C182)</f>
        <v>26.507666905721027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9.8951667149861642</v>
      </c>
      <c r="L182" s="1">
        <f t="shared" ref="L182" si="158">K182-$K$7</f>
        <v>-6.9984995524088554</v>
      </c>
      <c r="M182" s="27">
        <f t="shared" ref="M182" si="159">SQRT((D182*D182)+(H182*H182))</f>
        <v>0.10528447595986717</v>
      </c>
      <c r="N182" s="14"/>
      <c r="O182" s="35">
        <f t="shared" ref="O182" si="160">POWER(2,-L182)</f>
        <v>127.86694523231148</v>
      </c>
      <c r="P182" s="26">
        <f t="shared" ref="P182" si="161">M182/SQRT((COUNT(C180:C182)+COUNT(G180:G182)/2))</f>
        <v>5.2642237979933587E-2</v>
      </c>
    </row>
    <row r="183" spans="2:16">
      <c r="B183" s="36" t="s">
        <v>67</v>
      </c>
      <c r="C183" s="30">
        <v>30.561000823974609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4"/>
    </row>
    <row r="184" spans="2:16">
      <c r="B184" s="36" t="s">
        <v>67</v>
      </c>
      <c r="C184" s="30">
        <v>30.371000289916992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4"/>
    </row>
    <row r="185" spans="2:16" ht="15.75">
      <c r="B185" s="36" t="s">
        <v>67</v>
      </c>
      <c r="C185" s="30"/>
      <c r="D185" s="4">
        <f t="shared" ref="D185" si="162">STDEV(C183:C185)</f>
        <v>0.13435066606120669</v>
      </c>
      <c r="E185" s="1">
        <f t="shared" ref="E185" si="163">AVERAGE(C183:C185)</f>
        <v>30.466000556945801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11.773666699727375</v>
      </c>
      <c r="L185" s="1">
        <f t="shared" ref="L185" si="167">K185-$K$7</f>
        <v>-5.1199995676676444</v>
      </c>
      <c r="M185" s="27">
        <f t="shared" ref="M185" si="168">SQRT((D185*D185)+(H185*H185))</f>
        <v>0.14604943151991692</v>
      </c>
      <c r="N185" s="14"/>
      <c r="O185" s="35">
        <f t="shared" ref="O185" si="169">POWER(2,-L185)</f>
        <v>34.775505179658275</v>
      </c>
      <c r="P185" s="26">
        <f t="shared" ref="P185" si="170">M185/SQRT((COUNT(C183:C185)+COUNT(G183:G185)/2))</f>
        <v>7.806670489723315E-2</v>
      </c>
    </row>
    <row r="186" spans="2:16">
      <c r="B186" s="36" t="s">
        <v>68</v>
      </c>
      <c r="C186" s="30">
        <v>27.476999282836914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4"/>
    </row>
    <row r="187" spans="2:16">
      <c r="B187" s="36" t="s">
        <v>68</v>
      </c>
      <c r="C187" s="30">
        <v>27.811000823974609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4"/>
    </row>
    <row r="188" spans="2:16" ht="15.75">
      <c r="B188" s="36" t="s">
        <v>68</v>
      </c>
      <c r="C188" s="30">
        <v>28.170000076293945</v>
      </c>
      <c r="D188" s="4">
        <f t="shared" ref="D188" si="171">STDEV(C186:C188)</f>
        <v>0.34657553106064726</v>
      </c>
      <c r="E188" s="1">
        <f t="shared" ref="E188" si="172">AVERAGE(C186:C188)</f>
        <v>27.819333394368488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10.659333546956379</v>
      </c>
      <c r="L188" s="1">
        <f t="shared" ref="L188" si="176">K188-$K$7</f>
        <v>-6.2343327204386405</v>
      </c>
      <c r="M188" s="27">
        <f t="shared" ref="M188" si="177">SQRT((D188*D188)+(H188*H188))</f>
        <v>0.34729038390669031</v>
      </c>
      <c r="N188" s="14"/>
      <c r="O188" s="35">
        <f t="shared" ref="O188" si="178">POWER(2,-L188)</f>
        <v>75.287201069678773</v>
      </c>
      <c r="P188" s="26">
        <f t="shared" ref="P188" si="179">M188/SQRT((COUNT(C186:C188)+COUNT(G186:G188)/2))</f>
        <v>0.16371425700086678</v>
      </c>
    </row>
    <row r="189" spans="2:16">
      <c r="B189" s="36" t="s">
        <v>69</v>
      </c>
      <c r="C189" s="30">
        <v>27.474000930786133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4"/>
    </row>
    <row r="190" spans="2:16">
      <c r="B190" s="36" t="s">
        <v>69</v>
      </c>
      <c r="C190" s="30">
        <v>27.583000183105469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4"/>
    </row>
    <row r="191" spans="2:16" ht="15.75">
      <c r="B191" s="36" t="s">
        <v>69</v>
      </c>
      <c r="C191" s="30">
        <v>27.735000610351562</v>
      </c>
      <c r="D191" s="4">
        <f t="shared" ref="D191" si="180">STDEV(C189:C191)</f>
        <v>0.13108890089199407</v>
      </c>
      <c r="E191" s="1">
        <f t="shared" ref="E191" si="181">AVERAGE(C189:C191)</f>
        <v>27.597333908081055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9.5010007222493478</v>
      </c>
      <c r="L191" s="1">
        <f t="shared" ref="L191" si="185">K191-$K$7</f>
        <v>-7.3926655451456718</v>
      </c>
      <c r="M191" s="27">
        <f t="shared" ref="M191" si="186">SQRT((D191*D191)+(H191*H191))</f>
        <v>0.13117406783791297</v>
      </c>
      <c r="N191" s="14"/>
      <c r="O191" s="35">
        <f t="shared" ref="O191" si="187">POWER(2,-L191)</f>
        <v>168.04054329758804</v>
      </c>
      <c r="P191" s="26">
        <f t="shared" ref="P191" si="188">M191/SQRT((COUNT(C189:C191)+COUNT(G189:G191)/2))</f>
        <v>6.1836048589341649E-2</v>
      </c>
    </row>
    <row r="192" spans="2:16">
      <c r="B192" s="36" t="s">
        <v>70</v>
      </c>
      <c r="C192" s="30">
        <v>26.563999176025391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4"/>
    </row>
    <row r="193" spans="2:16">
      <c r="B193" s="36" t="s">
        <v>70</v>
      </c>
      <c r="C193" s="30">
        <v>27.113000869750977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4"/>
    </row>
    <row r="194" spans="2:16" ht="15.75">
      <c r="B194" s="36" t="s">
        <v>70</v>
      </c>
      <c r="C194" s="30">
        <v>26.444999694824219</v>
      </c>
      <c r="D194" s="4">
        <f t="shared" ref="D194" si="189">STDEV(C192:C194)</f>
        <v>0.35632132173615066</v>
      </c>
      <c r="E194" s="1">
        <f t="shared" ref="E194" si="190">AVERAGE(C192:C194)</f>
        <v>26.707333246866863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9.8110001881917341</v>
      </c>
      <c r="L194" s="1">
        <f t="shared" ref="L194" si="194">K194-$K$7</f>
        <v>-7.0826660792032854</v>
      </c>
      <c r="M194" s="27">
        <f t="shared" ref="M194" si="195">SQRT((D194*D194)+(H194*H194))</f>
        <v>0.35682377366221252</v>
      </c>
      <c r="N194" s="14"/>
      <c r="O194" s="35">
        <f t="shared" ref="O194" si="196">POWER(2,-L194)</f>
        <v>135.54856964364029</v>
      </c>
      <c r="P194" s="26">
        <f t="shared" ref="P194" si="197">M194/SQRT((COUNT(C192:C194)+COUNT(G192:G194)/2))</f>
        <v>0.16820834003008286</v>
      </c>
    </row>
    <row r="195" spans="2:16">
      <c r="B195" s="36" t="s">
        <v>71</v>
      </c>
      <c r="C195" s="30">
        <v>28.459999084472656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4"/>
    </row>
    <row r="196" spans="2:16">
      <c r="B196" s="36" t="s">
        <v>71</v>
      </c>
      <c r="C196" s="30"/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4"/>
    </row>
    <row r="197" spans="2:16" ht="15.75">
      <c r="B197" s="36" t="s">
        <v>71</v>
      </c>
      <c r="C197" s="30">
        <v>28.481000900268555</v>
      </c>
      <c r="D197" s="4">
        <f t="shared" ref="D197" si="198">STDEV(C195:C197)</f>
        <v>1.4850526366510533E-2</v>
      </c>
      <c r="E197" s="1">
        <f t="shared" ref="E197" si="199">AVERAGE(C195:C197)</f>
        <v>28.470499992370605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10.66883373260498</v>
      </c>
      <c r="L197" s="1">
        <f t="shared" ref="L197" si="203">K197-$K$7</f>
        <v>-6.2248325347900391</v>
      </c>
      <c r="M197" s="27">
        <f t="shared" ref="M197" si="204">SQRT((D197*D197)+(H197*H197))</f>
        <v>0.12548594239093719</v>
      </c>
      <c r="N197" s="14"/>
      <c r="O197" s="35">
        <f t="shared" ref="O197" si="205">POWER(2,-L197)</f>
        <v>74.793061572162443</v>
      </c>
      <c r="P197" s="26">
        <f t="shared" ref="P197" si="206">M197/SQRT((COUNT(C195:C197)+COUNT(G195:G197)/2))</f>
        <v>6.7075057611905631E-2</v>
      </c>
    </row>
    <row r="198" spans="2:16">
      <c r="B198" s="36" t="s">
        <v>72</v>
      </c>
      <c r="C198" s="30">
        <v>28.076999664306641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4"/>
    </row>
    <row r="199" spans="2:16">
      <c r="B199" s="36" t="s">
        <v>72</v>
      </c>
      <c r="C199" s="30">
        <v>28.495000839233398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4"/>
    </row>
    <row r="200" spans="2:16" ht="15.75">
      <c r="B200" s="36" t="s">
        <v>72</v>
      </c>
      <c r="C200" s="30">
        <v>28.396999359130859</v>
      </c>
      <c r="D200" s="4">
        <f t="shared" ref="D200" si="207">STDEV(C198:C200)</f>
        <v>0.21860507657647213</v>
      </c>
      <c r="E200" s="1">
        <f t="shared" ref="E200" si="208">AVERAGE(C198:C200)</f>
        <v>28.322999954223633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10.097499847412109</v>
      </c>
      <c r="L200" s="1">
        <f t="shared" ref="L200" si="212">K200-$K$7</f>
        <v>-6.7961664199829102</v>
      </c>
      <c r="M200" s="27">
        <f t="shared" ref="M200" si="213">SQRT((D200*D200)+(H200*H200))</f>
        <v>0.21863367729183866</v>
      </c>
      <c r="N200" s="14"/>
      <c r="O200" s="35">
        <f t="shared" ref="O200" si="214">POWER(2,-L200)</f>
        <v>111.13476818270074</v>
      </c>
      <c r="P200" s="26">
        <f t="shared" ref="P200" si="215">M200/SQRT((COUNT(C198:C200)+COUNT(G198:G200)/2))</f>
        <v>0.10931683864591933</v>
      </c>
    </row>
    <row r="201" spans="2:16">
      <c r="B201" s="36" t="s">
        <v>73</v>
      </c>
      <c r="C201" s="30">
        <v>28.704999923706055</v>
      </c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4"/>
    </row>
    <row r="202" spans="2:16">
      <c r="B202" s="36" t="s">
        <v>73</v>
      </c>
      <c r="C202" s="30">
        <v>28.731000900268555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4"/>
    </row>
    <row r="203" spans="2:16" ht="15.75">
      <c r="B203" s="36" t="s">
        <v>73</v>
      </c>
      <c r="C203" s="30">
        <v>29.236000061035156</v>
      </c>
      <c r="D203" s="4">
        <f t="shared" ref="D203" si="216">STDEV(C201:C203)</f>
        <v>0.29934966984022221</v>
      </c>
      <c r="E203" s="1">
        <f t="shared" ref="E203" si="217">AVERAGE(C201:C203)</f>
        <v>28.890666961669922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9.9536666870117187</v>
      </c>
      <c r="L203" s="1">
        <f t="shared" ref="L203" si="221">K203-$K$7</f>
        <v>-6.9399995803833008</v>
      </c>
      <c r="M203" s="27">
        <f t="shared" ref="M203" si="222">SQRT((D203*D203)+(H203*H203))</f>
        <v>0.29996200912881243</v>
      </c>
      <c r="N203" s="14"/>
      <c r="O203" s="35">
        <f t="shared" ref="O203" si="223">POWER(2,-L203)</f>
        <v>122.78577156063405</v>
      </c>
      <c r="P203" s="26">
        <f t="shared" ref="P203" si="224">M203/SQRT((COUNT(C201:C203)+COUNT(G201:G203)/2))</f>
        <v>0.14140344716888292</v>
      </c>
    </row>
    <row r="204" spans="2:16">
      <c r="B204" s="31" t="s">
        <v>74</v>
      </c>
      <c r="C204" s="30"/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4"/>
    </row>
    <row r="205" spans="2:16">
      <c r="B205" s="31" t="s">
        <v>74</v>
      </c>
      <c r="C205" s="30">
        <v>30.525999069213867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4"/>
    </row>
    <row r="206" spans="2:16" ht="15.75">
      <c r="B206" s="31" t="s">
        <v>74</v>
      </c>
      <c r="C206" s="30">
        <v>31.188999176025391</v>
      </c>
      <c r="D206" s="4">
        <f t="shared" ref="D206" si="225">STDEV(C204:C206)</f>
        <v>0.46881187145383352</v>
      </c>
      <c r="E206" s="1">
        <f t="shared" ref="E206" si="226">AVERAGE(C204:C206)</f>
        <v>30.857499122619629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12.689499219258625</v>
      </c>
      <c r="L206" s="1">
        <f t="shared" ref="L206" si="230">K206-$K$7</f>
        <v>-4.2041670481363944</v>
      </c>
      <c r="M206" s="27">
        <f t="shared" ref="M206" si="231">SQRT((D206*D206)+(H206*H206))</f>
        <v>0.46953548996895145</v>
      </c>
      <c r="N206" s="14"/>
      <c r="O206" s="43">
        <f t="shared" ref="O206" si="232">POWER(2,-L206)</f>
        <v>18.432336414815516</v>
      </c>
      <c r="P206" s="26">
        <f t="shared" ref="P206" si="233">M206/SQRT((COUNT(C204:C206)+COUNT(G204:G206)/2))</f>
        <v>0.2509772763421213</v>
      </c>
    </row>
    <row r="207" spans="2:16">
      <c r="B207" s="36" t="s">
        <v>75</v>
      </c>
      <c r="C207" s="30">
        <v>30.381000518798828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4"/>
    </row>
    <row r="208" spans="2:16">
      <c r="B208" s="36" t="s">
        <v>75</v>
      </c>
      <c r="C208" s="30"/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4"/>
    </row>
    <row r="209" spans="2:16" ht="15.75">
      <c r="B209" s="36" t="s">
        <v>75</v>
      </c>
      <c r="C209" s="30">
        <v>30.878000259399414</v>
      </c>
      <c r="D209" s="4">
        <f t="shared" ref="D209" si="234">STDEV(C207:C209)</f>
        <v>0.3514318868266294</v>
      </c>
      <c r="E209" s="1">
        <f t="shared" ref="E209" si="235">AVERAGE(C207:C209)</f>
        <v>30.629500389099121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11.091167132059734</v>
      </c>
      <c r="L209" s="1">
        <f t="shared" ref="L209" si="239">K209-$K$7</f>
        <v>-5.8024991353352853</v>
      </c>
      <c r="M209" s="27">
        <f t="shared" ref="M209" si="240">SQRT((D209*D209)+(H209*H209))</f>
        <v>0.35597844282261781</v>
      </c>
      <c r="N209" s="14"/>
      <c r="O209" s="35">
        <f t="shared" ref="O209" si="241">POWER(2,-L209)</f>
        <v>55.811833447708551</v>
      </c>
      <c r="P209" s="26">
        <f t="shared" ref="P209" si="242">M209/SQRT((COUNT(C207:C209)+COUNT(G207:G209)/2))</f>
        <v>0.19027848144564757</v>
      </c>
    </row>
    <row r="210" spans="2:16">
      <c r="B210" s="31" t="s">
        <v>76</v>
      </c>
      <c r="C210" s="30">
        <v>29.650999069213867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4"/>
    </row>
    <row r="211" spans="2:16">
      <c r="B211" s="31" t="s">
        <v>76</v>
      </c>
      <c r="C211" s="30">
        <v>29.08799934387207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4"/>
    </row>
    <row r="212" spans="2:16" ht="15.75">
      <c r="B212" s="31" t="s">
        <v>76</v>
      </c>
      <c r="C212" s="30"/>
      <c r="D212" s="4">
        <f t="shared" ref="D212" si="243">STDEV(C210:C212)</f>
        <v>0.39810092359534832</v>
      </c>
      <c r="E212" s="1">
        <f t="shared" ref="E212" si="244">AVERAGE(C210:C212)</f>
        <v>29.369499206542969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11.59816614786784</v>
      </c>
      <c r="L212" s="1">
        <f t="shared" ref="L212" si="248">K212-$K$7</f>
        <v>-5.2955001195271798</v>
      </c>
      <c r="M212" s="27">
        <f t="shared" ref="M212" si="249">SQRT((D212*D212)+(H212*H212))</f>
        <v>0.46114948515806009</v>
      </c>
      <c r="N212" s="14"/>
      <c r="O212" s="43">
        <f t="shared" ref="O212" si="250">POWER(2,-L212)</f>
        <v>39.273931473884396</v>
      </c>
      <c r="P212" s="26">
        <f t="shared" ref="P212" si="251">M212/SQRT((COUNT(C210:C212)+COUNT(G210:G212)/2))</f>
        <v>0.2464947682212365</v>
      </c>
    </row>
    <row r="213" spans="2:16">
      <c r="B213" s="31" t="s">
        <v>77</v>
      </c>
      <c r="C213" s="30">
        <v>29.819000244140625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4"/>
    </row>
    <row r="214" spans="2:16">
      <c r="B214" s="31" t="s">
        <v>77</v>
      </c>
      <c r="C214" s="30"/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4"/>
    </row>
    <row r="215" spans="2:16" ht="15.75">
      <c r="B215" s="31" t="s">
        <v>77</v>
      </c>
      <c r="C215" s="30">
        <v>30.464000701904297</v>
      </c>
      <c r="D215" s="4">
        <f t="shared" ref="D215" si="252">STDEV(C213:C215)</f>
        <v>0.45608419755311974</v>
      </c>
      <c r="E215" s="1">
        <f t="shared" ref="E215" si="253">AVERAGE(C213:C215)</f>
        <v>30.141500473022461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11.729834238688152</v>
      </c>
      <c r="L215" s="1">
        <f t="shared" ref="L215" si="257">K215-$K$7</f>
        <v>-5.1638320287068673</v>
      </c>
      <c r="M215" s="27">
        <f t="shared" ref="M215" si="258">SQRT((D215*D215)+(H215*H215))</f>
        <v>0.45638046394300164</v>
      </c>
      <c r="N215" s="14"/>
      <c r="O215" s="43">
        <f t="shared" ref="O215" si="259">POWER(2,-L215)</f>
        <v>35.848280837897704</v>
      </c>
      <c r="P215" s="26">
        <f t="shared" ref="P215" si="260">M215/SQRT((COUNT(C213:C215)+COUNT(G213:G215)/2))</f>
        <v>0.24394561915595006</v>
      </c>
    </row>
    <row r="216" spans="2:16">
      <c r="B216" s="31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79" workbookViewId="0">
      <selection activeCell="O101" sqref="O101"/>
    </sheetView>
  </sheetViews>
  <sheetFormatPr defaultRowHeight="12.75"/>
  <cols>
    <col min="1" max="1" width="0.7109375" customWidth="1"/>
    <col min="2" max="2" width="21.140625" style="36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9.7109375" style="32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3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31.270999908447266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4"/>
    </row>
    <row r="6" spans="2:16">
      <c r="B6" s="38" t="s">
        <v>4</v>
      </c>
      <c r="C6" s="30">
        <v>30.555999755859375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4"/>
    </row>
    <row r="7" spans="2:16" ht="15.75">
      <c r="B7" s="38"/>
      <c r="C7" s="30">
        <v>31.000999450683594</v>
      </c>
      <c r="D7" s="4">
        <f>STDEV(C5:C8)</f>
        <v>0.36105174924251793</v>
      </c>
      <c r="E7" s="1">
        <f>AVERAGE(C5:C8)</f>
        <v>30.94266637166341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16.89366626739502</v>
      </c>
      <c r="L7" s="1">
        <f>K7-$K$7</f>
        <v>0</v>
      </c>
      <c r="M7" s="27">
        <f>SQRT((D7*D7)+(H7*H7))</f>
        <v>0.36266978806554634</v>
      </c>
      <c r="N7" s="14"/>
      <c r="O7" s="35">
        <f>POWER(2,-L7)</f>
        <v>1</v>
      </c>
      <c r="P7" s="26">
        <f>M7/SQRT((COUNT(C5:C8)+COUNT(G5:G8)/2))</f>
        <v>0.17096417764842392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4"/>
    </row>
    <row r="9" spans="2:16">
      <c r="B9" s="31" t="s">
        <v>80</v>
      </c>
      <c r="C9" s="30">
        <v>30.399999618530273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4"/>
    </row>
    <row r="10" spans="2:16">
      <c r="B10" s="31" t="s">
        <v>80</v>
      </c>
      <c r="C10" s="30">
        <v>31.726999282836914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4"/>
    </row>
    <row r="11" spans="2:16" ht="15.75">
      <c r="B11" s="31" t="s">
        <v>80</v>
      </c>
      <c r="C11" t="s">
        <v>79</v>
      </c>
      <c r="D11" s="4">
        <f>STDEV(C9:C11)</f>
        <v>0.93833046126349773</v>
      </c>
      <c r="E11" s="1">
        <f>AVERAGE(C9:C11)</f>
        <v>31.063499450683594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11.391166687011719</v>
      </c>
      <c r="L11" s="1">
        <f>K11-$K$7</f>
        <v>-5.5024995803833008</v>
      </c>
      <c r="M11" s="27">
        <f>SQRT((D11*D11)+(H11*H11))</f>
        <v>0.93934039674735181</v>
      </c>
      <c r="N11" s="14"/>
      <c r="O11" s="43">
        <f>POWER(2,-L11)</f>
        <v>45.333309447524741</v>
      </c>
      <c r="P11" s="26">
        <f>M11/SQRT((COUNT(C9:C11)+COUNT(G9:G11)/2))</f>
        <v>0.50209856202641334</v>
      </c>
    </row>
    <row r="12" spans="2:16">
      <c r="B12" s="36" t="s">
        <v>81</v>
      </c>
      <c r="C12" s="30">
        <v>32.125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4"/>
    </row>
    <row r="13" spans="2:16">
      <c r="B13" s="36" t="s">
        <v>81</v>
      </c>
      <c r="C13" s="30">
        <v>31.732999801635742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4"/>
    </row>
    <row r="14" spans="2:16" ht="15.75">
      <c r="B14" s="36" t="s">
        <v>81</v>
      </c>
      <c r="C14" s="30"/>
      <c r="D14" s="4">
        <f>STDEV(C12:C14)</f>
        <v>0.27718599848983849</v>
      </c>
      <c r="E14" s="1">
        <f>AVERAGE(C12:C14)</f>
        <v>31.928999900817871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11.601667086283367</v>
      </c>
      <c r="L14" s="1">
        <f>K14-$K$7</f>
        <v>-5.2919991811116525</v>
      </c>
      <c r="M14" s="27">
        <f>SQRT((D14*D14)+(H14*H14))</f>
        <v>0.27751471450804621</v>
      </c>
      <c r="N14" s="14"/>
      <c r="O14" s="35">
        <f>POWER(2,-L14)</f>
        <v>39.178742318548458</v>
      </c>
      <c r="P14" s="26">
        <f>M14/SQRT((COUNT(C12:C14)+COUNT(G12:G14)/2))</f>
        <v>0.14833785449678466</v>
      </c>
    </row>
    <row r="15" spans="2:16">
      <c r="B15" s="36" t="s">
        <v>82</v>
      </c>
      <c r="C15" s="30">
        <v>31.205999374389648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4"/>
    </row>
    <row r="16" spans="2:16">
      <c r="B16" s="36" t="s">
        <v>82</v>
      </c>
      <c r="C16" s="30"/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4"/>
    </row>
    <row r="17" spans="2:16" ht="15.75">
      <c r="B17" s="36" t="s">
        <v>82</v>
      </c>
      <c r="C17" s="30">
        <v>31.718999862670898</v>
      </c>
      <c r="D17" s="4">
        <f>STDEV(C15:C17)</f>
        <v>0.3627461240156819</v>
      </c>
      <c r="E17" s="1">
        <f>AVERAGE(C15:C17)</f>
        <v>31.462499618530273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11.4114990234375</v>
      </c>
      <c r="L17" s="1">
        <f>K17-$K$7</f>
        <v>-5.4821672439575195</v>
      </c>
      <c r="M17" s="27">
        <f>SQRT((D17*D17)+(H17*H17))</f>
        <v>0.3661389393811792</v>
      </c>
      <c r="N17" s="14"/>
      <c r="O17" s="35">
        <f>POWER(2,-L17)</f>
        <v>44.698894443552952</v>
      </c>
      <c r="P17" s="26">
        <f>M17/SQRT((COUNT(C15:C17)+COUNT(G15:G17)/2))</f>
        <v>0.19570949530302365</v>
      </c>
    </row>
    <row r="18" spans="2:16">
      <c r="B18" s="36" t="s">
        <v>83</v>
      </c>
      <c r="C18" s="30">
        <v>28.849000930786133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4"/>
    </row>
    <row r="19" spans="2:16">
      <c r="B19" s="36" t="s">
        <v>83</v>
      </c>
      <c r="C19" s="30"/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4"/>
    </row>
    <row r="20" spans="2:16" ht="15.75">
      <c r="B20" s="36" t="s">
        <v>83</v>
      </c>
      <c r="C20" s="30">
        <v>29.347000122070312</v>
      </c>
      <c r="D20" s="4">
        <f>STDEV(C18:C20)</f>
        <v>0.3521386051824601</v>
      </c>
      <c r="E20" s="1">
        <f>AVERAGE(C18:C20)</f>
        <v>29.098000526428223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10.818756526428221</v>
      </c>
      <c r="L20" s="1">
        <f>K20-$K$7</f>
        <v>-6.0749097409667989</v>
      </c>
      <c r="M20" s="27">
        <f>SQRT((D20*D20)+(H20*H20))</f>
        <v>0.35837566787778524</v>
      </c>
      <c r="N20" s="14"/>
      <c r="O20" s="35">
        <f>POWER(2,-L20)</f>
        <v>67.410888755607701</v>
      </c>
      <c r="P20" s="26">
        <f>M20/SQRT((COUNT(C18:C20)+COUNT(G18:G20)/2))</f>
        <v>0.19155985213642285</v>
      </c>
    </row>
    <row r="21" spans="2:16">
      <c r="B21" s="36" t="s">
        <v>84</v>
      </c>
      <c r="C21" s="30">
        <v>28.320999145507813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4"/>
    </row>
    <row r="22" spans="2:16">
      <c r="B22" s="36" t="s">
        <v>84</v>
      </c>
      <c r="C22" s="30">
        <v>28.312000274658203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4"/>
    </row>
    <row r="23" spans="2:16" ht="15.75">
      <c r="B23" s="36" t="s">
        <v>84</v>
      </c>
      <c r="C23" s="30">
        <v>28.350000381469727</v>
      </c>
      <c r="D23" s="4">
        <f>STDEV(C21:C23)</f>
        <v>1.9858077624205207E-2</v>
      </c>
      <c r="E23" s="1">
        <f>AVERAGE(C21:C23)</f>
        <v>28.327666600545246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9.4136664072672502</v>
      </c>
      <c r="L23" s="1">
        <f>K23-$K$7</f>
        <v>-7.4799998601277693</v>
      </c>
      <c r="M23" s="27">
        <f>SQRT((D23*D23)+(H23*H23))</f>
        <v>4.7805219596787643E-2</v>
      </c>
      <c r="N23" s="14"/>
      <c r="O23" s="35">
        <f>POWER(2,-L23)</f>
        <v>178.52717198427706</v>
      </c>
      <c r="P23" s="26">
        <f>M23/SQRT((COUNT(C21:C23)+COUNT(G21:G23)/2))</f>
        <v>2.2535596635333718E-2</v>
      </c>
    </row>
    <row r="24" spans="2:16">
      <c r="B24" s="36" t="s">
        <v>85</v>
      </c>
      <c r="C24" s="30"/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4"/>
    </row>
    <row r="25" spans="2:16">
      <c r="B25" s="36" t="s">
        <v>85</v>
      </c>
      <c r="C25" s="30">
        <v>29.455999374389648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4"/>
    </row>
    <row r="26" spans="2:16" ht="15.75">
      <c r="B26" s="36" t="s">
        <v>85</v>
      </c>
      <c r="C26" s="30">
        <v>29.673000335693359</v>
      </c>
      <c r="D26" s="4">
        <f>STDEV(C24:C26)</f>
        <v>0.15344285126185359</v>
      </c>
      <c r="E26" s="1">
        <f>AVERAGE(C24:C26)</f>
        <v>29.564499855041504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10.238833427429199</v>
      </c>
      <c r="L26" s="1">
        <f>K26-$K$7</f>
        <v>-6.6548328399658203</v>
      </c>
      <c r="M26" s="27">
        <f>SQRT((D26*D26)+(H26*H26))</f>
        <v>0.15467719138385203</v>
      </c>
      <c r="N26" s="14"/>
      <c r="O26" s="35">
        <f>POWER(2,-L26)</f>
        <v>100.76374518132755</v>
      </c>
      <c r="P26" s="26">
        <f>M26/SQRT((COUNT(C24:C26)+COUNT(G24:G26)/2))</f>
        <v>8.267843652954808E-2</v>
      </c>
    </row>
    <row r="27" spans="2:16">
      <c r="B27" s="36" t="s">
        <v>86</v>
      </c>
      <c r="C27" s="30">
        <v>30.834999084472656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4"/>
    </row>
    <row r="28" spans="2:16">
      <c r="B28" s="36" t="s">
        <v>86</v>
      </c>
      <c r="C28" s="30">
        <v>31.215000152587891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4"/>
    </row>
    <row r="29" spans="2:16" ht="15.75">
      <c r="B29" s="36" t="s">
        <v>86</v>
      </c>
      <c r="C29" s="30"/>
      <c r="D29" s="4">
        <f>STDEV(C27:C29)</f>
        <v>0.26870133212241337</v>
      </c>
      <c r="E29" s="1">
        <f>AVERAGE(C27:C29)</f>
        <v>31.024999618530273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11.206666310628254</v>
      </c>
      <c r="L29" s="1">
        <f>K29-$K$7</f>
        <v>-5.6869999567667655</v>
      </c>
      <c r="M29" s="27">
        <f>SQRT((D29*D29)+(H29*H29))</f>
        <v>0.26999581923011434</v>
      </c>
      <c r="N29" s="14"/>
      <c r="O29" s="35">
        <f>POWER(2,-L29)</f>
        <v>51.517831263917188</v>
      </c>
      <c r="P29" s="26">
        <f>M29/SQRT((COUNT(C27:C29)+COUNT(G27:G29)/2))</f>
        <v>0.1443188359172056</v>
      </c>
    </row>
    <row r="30" spans="2:16">
      <c r="B30" s="36" t="s">
        <v>87</v>
      </c>
      <c r="C30" s="30">
        <v>30.048999786376953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4"/>
    </row>
    <row r="31" spans="2:16">
      <c r="B31" s="36" t="s">
        <v>87</v>
      </c>
      <c r="C31" s="30"/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4"/>
    </row>
    <row r="32" spans="2:16" ht="15.75">
      <c r="B32" s="36" t="s">
        <v>87</v>
      </c>
      <c r="C32" s="30">
        <v>30.451999664306641</v>
      </c>
      <c r="D32" s="4">
        <f>STDEV(C30:C32)</f>
        <v>0.28496394650143292</v>
      </c>
      <c r="E32" s="1">
        <f>AVERAGE(C30:C32)</f>
        <v>30.250499725341797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12.014832814534504</v>
      </c>
      <c r="L32" s="1">
        <f>K32-$K$7</f>
        <v>-4.8788334528605155</v>
      </c>
      <c r="M32" s="27">
        <f>SQRT((D32*D32)+(H32*H32))</f>
        <v>0.28498558549629482</v>
      </c>
      <c r="N32" s="14"/>
      <c r="O32" s="35">
        <f>POWER(2,-L32)</f>
        <v>29.422204732045468</v>
      </c>
      <c r="P32" s="26">
        <f>M32/SQRT((COUNT(C30:C32)+COUNT(G30:G32)/2))</f>
        <v>0.1523312030137583</v>
      </c>
    </row>
    <row r="33" spans="2:16">
      <c r="B33" s="36" t="s">
        <v>88</v>
      </c>
      <c r="C33" s="30">
        <v>27.833999633789063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4"/>
    </row>
    <row r="34" spans="2:16">
      <c r="B34" s="36" t="s">
        <v>88</v>
      </c>
      <c r="C34" s="30">
        <v>28.125999450683594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4"/>
    </row>
    <row r="35" spans="2:16" ht="15.75">
      <c r="B35" s="36" t="s">
        <v>88</v>
      </c>
      <c r="C35" s="30"/>
      <c r="D35" s="4">
        <f>STDEV(C33:C35)</f>
        <v>0.20647505063135324</v>
      </c>
      <c r="E35" s="1">
        <f>AVERAGE(C33:C35)</f>
        <v>27.979999542236328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10.199000040690105</v>
      </c>
      <c r="L35" s="1">
        <f>K35-$K$7</f>
        <v>-6.6946662267049142</v>
      </c>
      <c r="M35" s="27">
        <f>SQRT((D35*D35)+(H35*H35))</f>
        <v>0.21988833416467621</v>
      </c>
      <c r="N35" s="14"/>
      <c r="O35" s="35">
        <f>POWER(2,-L35)</f>
        <v>103.58463622384859</v>
      </c>
      <c r="P35" s="26">
        <f>M35/SQRT((COUNT(C33:C35)+COUNT(G33:G35)/2))</f>
        <v>0.11753525854181109</v>
      </c>
    </row>
    <row r="36" spans="2:16">
      <c r="B36" s="36" t="s">
        <v>89</v>
      </c>
      <c r="C36" s="30">
        <v>29.201000213623047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4"/>
    </row>
    <row r="37" spans="2:16">
      <c r="B37" s="36" t="s">
        <v>89</v>
      </c>
      <c r="C37" s="30">
        <v>29.152000427246094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4"/>
    </row>
    <row r="38" spans="2:16" ht="15.75">
      <c r="B38" s="36" t="s">
        <v>89</v>
      </c>
      <c r="C38" s="30"/>
      <c r="D38" s="4">
        <f>STDEV(C36:C38)</f>
        <v>3.4648081223835767E-2</v>
      </c>
      <c r="E38" s="1">
        <f>AVERAGE(C36:C38)</f>
        <v>29.17650032043457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11.343833923339844</v>
      </c>
      <c r="L38" s="1">
        <f>K38-$K$7</f>
        <v>-5.5498323440551758</v>
      </c>
      <c r="M38" s="27">
        <f>SQRT((D38*D38)+(H38*H38))</f>
        <v>0.17090591049246781</v>
      </c>
      <c r="N38" s="14"/>
      <c r="O38" s="35">
        <f>POWER(2,-L38)</f>
        <v>46.845298050344041</v>
      </c>
      <c r="P38" s="26">
        <f>M38/SQRT((COUNT(C36:C38)+COUNT(G36:G38)/2))</f>
        <v>9.1353051776781172E-2</v>
      </c>
    </row>
    <row r="39" spans="2:16">
      <c r="B39" s="31" t="s">
        <v>90</v>
      </c>
      <c r="C39" s="30"/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4"/>
    </row>
    <row r="40" spans="2:16">
      <c r="B40" s="31" t="s">
        <v>90</v>
      </c>
      <c r="C40" s="30">
        <v>29.00200080871582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4"/>
    </row>
    <row r="41" spans="2:16" ht="15.75">
      <c r="B41" s="31" t="s">
        <v>90</v>
      </c>
      <c r="C41" s="30">
        <v>29.976999282836914</v>
      </c>
      <c r="D41" s="4">
        <f>STDEV(C39:C41)</f>
        <v>0.68942803269756192</v>
      </c>
      <c r="E41" s="1">
        <f>AVERAGE(C39:C41)</f>
        <v>29.489500045776367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10.528500239054363</v>
      </c>
      <c r="L41" s="1">
        <f>K41-$K$7</f>
        <v>-6.3651660283406564</v>
      </c>
      <c r="M41" s="27">
        <f>SQRT((D41*D41)+(H41*H41))</f>
        <v>0.69402302936428062</v>
      </c>
      <c r="N41" s="14"/>
      <c r="O41" s="43">
        <f>POWER(2,-L41)</f>
        <v>82.433910408337823</v>
      </c>
      <c r="P41" s="26">
        <f>M41/SQRT((COUNT(C39:C41)+COUNT(G39:G41)/2))</f>
        <v>0.37097091348744121</v>
      </c>
    </row>
    <row r="42" spans="2:16">
      <c r="B42" s="36" t="s">
        <v>91</v>
      </c>
      <c r="C42" s="30">
        <v>29.297000885009766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4"/>
    </row>
    <row r="43" spans="2:16">
      <c r="B43" s="36" t="s">
        <v>91</v>
      </c>
      <c r="C43" s="30">
        <v>29.218000411987305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4"/>
    </row>
    <row r="44" spans="2:16" ht="15.75">
      <c r="B44" s="36" t="s">
        <v>91</v>
      </c>
      <c r="C44" s="30">
        <v>28.819000244140625</v>
      </c>
      <c r="D44" s="4">
        <f>STDEV(C42:C44)</f>
        <v>0.25623128268251461</v>
      </c>
      <c r="E44" s="1">
        <f>AVERAGE(C42:C44)</f>
        <v>29.111333847045898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10.170000712076824</v>
      </c>
      <c r="L44" s="1">
        <f>K44-$K$7</f>
        <v>-6.7236655553181954</v>
      </c>
      <c r="M44" s="27">
        <f>SQRT((D44*D44)+(H44*H44))</f>
        <v>0.25868859759856383</v>
      </c>
      <c r="N44" s="14"/>
      <c r="O44" s="35">
        <f>POWER(2,-L44)</f>
        <v>105.68783778180878</v>
      </c>
      <c r="P44" s="26">
        <f>M44/SQRT((COUNT(C42:C44)+COUNT(G42:G44)/2))</f>
        <v>0.12194697438505503</v>
      </c>
    </row>
    <row r="45" spans="2:16">
      <c r="B45" s="36" t="s">
        <v>92</v>
      </c>
      <c r="C45" s="30">
        <v>28.881000518798828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4"/>
    </row>
    <row r="46" spans="2:16">
      <c r="B46" s="36" t="s">
        <v>92</v>
      </c>
      <c r="C46" s="30">
        <v>28.215000152587891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4"/>
    </row>
    <row r="47" spans="2:16" ht="15.75">
      <c r="B47" s="36" t="s">
        <v>92</v>
      </c>
      <c r="C47" s="30">
        <v>28.186000823974609</v>
      </c>
      <c r="D47" s="4">
        <f>STDEV(C45:C47)</f>
        <v>0.39315434302974051</v>
      </c>
      <c r="E47" s="1">
        <f>AVERAGE(C45:C47)</f>
        <v>28.427333831787109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10.540000915527344</v>
      </c>
      <c r="L47" s="1">
        <f>K47-$K$7</f>
        <v>-6.3536653518676758</v>
      </c>
      <c r="M47" s="27">
        <f>SQRT((D47*D47)+(H47*H47))</f>
        <v>0.39345987486855427</v>
      </c>
      <c r="N47" s="14"/>
      <c r="O47" s="35">
        <f>POWER(2,-L47)</f>
        <v>81.779387464532633</v>
      </c>
      <c r="P47" s="26">
        <f>M47/SQRT((COUNT(C45:C47)+COUNT(G45:G47)/2))</f>
        <v>0.18547876376291014</v>
      </c>
    </row>
    <row r="48" spans="2:16">
      <c r="B48" s="36" t="s">
        <v>93</v>
      </c>
      <c r="C48" s="30"/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4"/>
    </row>
    <row r="49" spans="2:16">
      <c r="B49" s="36" t="s">
        <v>93</v>
      </c>
      <c r="C49" s="30">
        <v>30.615999221801758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4"/>
    </row>
    <row r="50" spans="2:16" ht="15.75">
      <c r="B50" s="36" t="s">
        <v>93</v>
      </c>
      <c r="C50" s="30">
        <v>30.391000747680664</v>
      </c>
      <c r="D50" s="4">
        <f>STDEV(C48:C50)</f>
        <v>0.15909794680765132</v>
      </c>
      <c r="E50" s="1">
        <f>AVERAGE(C48:C50)</f>
        <v>30.503499984741211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12.243500391642254</v>
      </c>
      <c r="L50" s="1">
        <f>K50-$K$7</f>
        <v>-4.6501658757527657</v>
      </c>
      <c r="M50" s="27">
        <f>SQRT((D50*D50)+(H50*H50))</f>
        <v>0.24330068285160991</v>
      </c>
      <c r="N50" s="14"/>
      <c r="O50" s="35">
        <f>POWER(2,-L50)</f>
        <v>25.109577973363596</v>
      </c>
      <c r="P50" s="26">
        <f>M50/SQRT((COUNT(C48:C50)+COUNT(G48:G50)/2))</f>
        <v>0.13004968531412431</v>
      </c>
    </row>
    <row r="51" spans="2:16">
      <c r="B51" s="36" t="s">
        <v>94</v>
      </c>
      <c r="C51" s="30">
        <v>28.37299919128418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4"/>
    </row>
    <row r="52" spans="2:16">
      <c r="B52" s="36" t="s">
        <v>94</v>
      </c>
      <c r="C52" s="30">
        <v>27.966999053955078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4"/>
    </row>
    <row r="53" spans="2:16" ht="15.75">
      <c r="B53" s="36" t="s">
        <v>94</v>
      </c>
      <c r="C53" s="30">
        <v>28.313999176025391</v>
      </c>
      <c r="D53" s="4">
        <f>STDEV(C51:C53)</f>
        <v>0.21936506787702234</v>
      </c>
      <c r="E53" s="1">
        <f>AVERAGE(C51:C53)</f>
        <v>28.217999140421551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9.7303326924641951</v>
      </c>
      <c r="L53" s="1">
        <f>K53-$K$7</f>
        <v>-7.1633335749308245</v>
      </c>
      <c r="M53" s="27">
        <f>SQRT((D53*D53)+(H53*H53))</f>
        <v>0.2294893508137695</v>
      </c>
      <c r="N53" s="14"/>
      <c r="O53" s="35">
        <f>POWER(2,-L53)</f>
        <v>143.34358932267619</v>
      </c>
      <c r="P53" s="26">
        <f>M53/SQRT((COUNT(C51:C53)+COUNT(G51:G53)/2))</f>
        <v>0.10818231744700998</v>
      </c>
    </row>
    <row r="54" spans="2:16">
      <c r="B54" s="36" t="s">
        <v>95</v>
      </c>
      <c r="C54" s="30">
        <v>31.131000518798828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4"/>
    </row>
    <row r="55" spans="2:16">
      <c r="B55" s="36" t="s">
        <v>95</v>
      </c>
      <c r="C55" s="30">
        <v>30.618000030517578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4"/>
    </row>
    <row r="56" spans="2:16" ht="15.75">
      <c r="B56" s="36" t="s">
        <v>95</v>
      </c>
      <c r="C56" s="30">
        <v>31.457000732421875</v>
      </c>
      <c r="D56" s="4">
        <f>STDEV(C54:C56)</f>
        <v>0.42295937906898362</v>
      </c>
      <c r="E56" s="1">
        <f>AVERAGE(C54:C56)</f>
        <v>31.068667093912762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11.290667215983074</v>
      </c>
      <c r="L56" s="1">
        <f>K56-$K$7</f>
        <v>-5.6029990514119454</v>
      </c>
      <c r="M56" s="27">
        <f>SQRT((D56*D56)+(H56*H56))</f>
        <v>0.42640309400524878</v>
      </c>
      <c r="N56" s="14"/>
      <c r="O56" s="35">
        <f>POWER(2,-L56)</f>
        <v>48.603862116473863</v>
      </c>
      <c r="P56" s="26">
        <f>M56/SQRT((COUNT(C54:C56)+COUNT(G54:G56)/2))</f>
        <v>0.20100834619335756</v>
      </c>
    </row>
    <row r="57" spans="2:16">
      <c r="B57" s="36" t="s">
        <v>96</v>
      </c>
      <c r="C57" s="30">
        <v>27.253999710083008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4"/>
    </row>
    <row r="58" spans="2:16">
      <c r="B58" s="36" t="s">
        <v>96</v>
      </c>
      <c r="C58" s="30">
        <v>27.658000946044922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4"/>
    </row>
    <row r="59" spans="2:16" ht="15.75">
      <c r="B59" s="36" t="s">
        <v>96</v>
      </c>
      <c r="C59" s="30">
        <v>27.686000823974609</v>
      </c>
      <c r="D59" s="4">
        <f>STDEV(C57:C59)</f>
        <v>0.24173882401826979</v>
      </c>
      <c r="E59" s="1">
        <f>AVERAGE(C57:C59)</f>
        <v>27.53266716003418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9.9203338623046875</v>
      </c>
      <c r="L59" s="1">
        <f>K59-$K$7</f>
        <v>-6.973332405090332</v>
      </c>
      <c r="M59" s="27">
        <f>SQRT((D59*D59)+(H59*H59))</f>
        <v>0.25615247752410292</v>
      </c>
      <c r="N59" s="14"/>
      <c r="O59" s="35">
        <f>POWER(2,-L59)</f>
        <v>125.65570862354225</v>
      </c>
      <c r="P59" s="26">
        <f>M59/SQRT((COUNT(C57:C59)+COUNT(G57:G59)/2))</f>
        <v>0.12075143591668526</v>
      </c>
    </row>
    <row r="60" spans="2:16">
      <c r="B60" s="36" t="s">
        <v>97</v>
      </c>
      <c r="C60" s="30">
        <v>28.944000244140625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4"/>
    </row>
    <row r="61" spans="2:16">
      <c r="B61" s="36" t="s">
        <v>97</v>
      </c>
      <c r="C61" s="30"/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4"/>
    </row>
    <row r="62" spans="2:16" ht="15.75">
      <c r="B62" s="36" t="s">
        <v>97</v>
      </c>
      <c r="C62" s="30">
        <v>28.656000137329102</v>
      </c>
      <c r="D62" s="4">
        <f>STDEV(C60:C62)</f>
        <v>0.20364682850887822</v>
      </c>
      <c r="E62" s="1">
        <f>AVERAGE(C60:C62)</f>
        <v>28.800000190734863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10.585666338602703</v>
      </c>
      <c r="L62" s="1">
        <f>K62-$K$7</f>
        <v>-6.3079999287923165</v>
      </c>
      <c r="M62" s="27">
        <f>SQRT((D62*D62)+(H62*H62))</f>
        <v>0.20460292001534755</v>
      </c>
      <c r="N62" s="14"/>
      <c r="O62" s="35">
        <f>POWER(2,-L62)</f>
        <v>79.231374702941366</v>
      </c>
      <c r="P62" s="26">
        <f>M62/SQRT((COUNT(C60:C62)+COUNT(G60:G62)/2))</f>
        <v>0.10936486100442044</v>
      </c>
    </row>
    <row r="63" spans="2:16">
      <c r="B63" s="36" t="s">
        <v>98</v>
      </c>
      <c r="C63" s="30">
        <v>29.503000259399414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4"/>
    </row>
    <row r="64" spans="2:16">
      <c r="B64" s="36" t="s">
        <v>98</v>
      </c>
      <c r="C64" s="30">
        <v>29.635000228881836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4"/>
    </row>
    <row r="65" spans="2:16" ht="15.75">
      <c r="B65" s="36" t="s">
        <v>98</v>
      </c>
      <c r="C65" s="30">
        <v>29.396999359130859</v>
      </c>
      <c r="D65" s="4">
        <f>STDEV(C63:C65)</f>
        <v>0.11923687684837389</v>
      </c>
      <c r="E65" s="1">
        <f>AVERAGE(C63:C65)</f>
        <v>29.511666615804035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11.204999923706055</v>
      </c>
      <c r="L65" s="1">
        <f>K65-$K$7</f>
        <v>-5.6886663436889648</v>
      </c>
      <c r="M65" s="27">
        <f>SQRT((D65*D65)+(H65*H65))</f>
        <v>0.12301953987344658</v>
      </c>
      <c r="N65" s="14"/>
      <c r="O65" s="35">
        <f>POWER(2,-L65)</f>
        <v>51.577371386212086</v>
      </c>
      <c r="P65" s="26">
        <f>M65/SQRT((COUNT(C63:C65)+COUNT(G63:G65)/2))</f>
        <v>5.7991967241975299E-2</v>
      </c>
    </row>
    <row r="66" spans="2:16">
      <c r="B66" s="36" t="s">
        <v>99</v>
      </c>
      <c r="C66" s="30">
        <v>28.200000762939453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4"/>
    </row>
    <row r="67" spans="2:16">
      <c r="B67" s="36" t="s">
        <v>99</v>
      </c>
      <c r="C67" s="30">
        <v>28.145000457763672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4"/>
    </row>
    <row r="68" spans="2:16" ht="15.75">
      <c r="B68" s="36" t="s">
        <v>99</v>
      </c>
      <c r="C68" s="30">
        <v>28.340000152587891</v>
      </c>
      <c r="D68" s="4">
        <f>STDEV(C66:C68)</f>
        <v>0.10053999507070353</v>
      </c>
      <c r="E68" s="1">
        <f>AVERAGE(C66:C68)</f>
        <v>28.228333791097004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10.234999974568684</v>
      </c>
      <c r="L68" s="1">
        <f>K68-$K$7</f>
        <v>-6.6586662928263358</v>
      </c>
      <c r="M68" s="27">
        <f>SQRT((D68*D68)+(H68*H68))</f>
        <v>0.10138348804848006</v>
      </c>
      <c r="N68" s="14"/>
      <c r="O68" s="35">
        <f>POWER(2,-L68)</f>
        <v>101.03184530176372</v>
      </c>
      <c r="P68" s="26">
        <f>M68/SQRT((COUNT(C66:C68)+COUNT(G66:G68)/2))</f>
        <v>4.7792634599617037E-2</v>
      </c>
    </row>
    <row r="69" spans="2:16">
      <c r="B69" s="36" t="s">
        <v>100</v>
      </c>
      <c r="C69" s="30"/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4"/>
    </row>
    <row r="70" spans="2:16">
      <c r="B70" s="36" t="s">
        <v>100</v>
      </c>
      <c r="C70" s="30">
        <v>29.759000778198242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4"/>
    </row>
    <row r="71" spans="2:16" ht="15.75">
      <c r="B71" s="36" t="s">
        <v>100</v>
      </c>
      <c r="C71" s="30">
        <v>29.25200080871582</v>
      </c>
      <c r="D71" s="4">
        <f>STDEV(C69:C71)</f>
        <v>0.35850311648239314</v>
      </c>
      <c r="E71" s="1">
        <f>AVERAGE(C69:C71)</f>
        <v>29.505500793457031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11.301167170206707</v>
      </c>
      <c r="L71" s="1">
        <f>K71-$K$7</f>
        <v>-5.5924990971883126</v>
      </c>
      <c r="M71" s="27">
        <f>SQRT((D71*D71)+(H71*H71))</f>
        <v>0.35903321062874344</v>
      </c>
      <c r="N71" s="14"/>
      <c r="O71" s="35">
        <f>POWER(2,-L71)</f>
        <v>48.251406687259674</v>
      </c>
      <c r="P71" s="26">
        <f>M71/SQRT((COUNT(C69:C71)+COUNT(G69:G71)/2))</f>
        <v>0.19191132352088605</v>
      </c>
    </row>
    <row r="72" spans="2:16">
      <c r="B72" s="36" t="s">
        <v>101</v>
      </c>
      <c r="C72" s="30"/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4"/>
    </row>
    <row r="73" spans="2:16">
      <c r="B73" s="36" t="s">
        <v>101</v>
      </c>
      <c r="C73" s="30">
        <v>28.870000839233398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4"/>
    </row>
    <row r="74" spans="2:16" ht="15.75">
      <c r="B74" s="36" t="s">
        <v>101</v>
      </c>
      <c r="C74" s="30">
        <v>28.552000045776367</v>
      </c>
      <c r="D74" s="4">
        <f>STDEV(C72:C74)</f>
        <v>0.2248605174761695</v>
      </c>
      <c r="E74" s="1">
        <f>AVERAGE(C72:C74)</f>
        <v>28.711000442504883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10.89733378092448</v>
      </c>
      <c r="L74" s="1">
        <f>K74-$K$7</f>
        <v>-5.9963324864705392</v>
      </c>
      <c r="M74" s="27">
        <f>SQRT((D74*D74)+(H74*H74))</f>
        <v>0.23512661105125554</v>
      </c>
      <c r="N74" s="14"/>
      <c r="O74" s="35">
        <f>POWER(2,-L74)</f>
        <v>63.837510515524407</v>
      </c>
      <c r="P74" s="26">
        <f>M74/SQRT((COUNT(C72:C74)+COUNT(G72:G74)/2))</f>
        <v>0.12568046015243625</v>
      </c>
    </row>
    <row r="75" spans="2:16">
      <c r="B75" s="31" t="s">
        <v>102</v>
      </c>
      <c r="C75" s="30">
        <v>30.246000289916992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4"/>
    </row>
    <row r="76" spans="2:16">
      <c r="B76" s="31" t="s">
        <v>102</v>
      </c>
      <c r="C76" s="30"/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4"/>
    </row>
    <row r="77" spans="2:16" ht="15.75">
      <c r="B77" s="31" t="s">
        <v>102</v>
      </c>
      <c r="C77" s="30">
        <v>29.700000762939453</v>
      </c>
      <c r="D77" s="4">
        <f>STDEV(C75:C77)</f>
        <v>0.38607996805046518</v>
      </c>
      <c r="E77" s="1">
        <f>AVERAGE(C75:C77)</f>
        <v>29.973000526428223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10.062000592549641</v>
      </c>
      <c r="L77" s="1">
        <f>K77-$K$7</f>
        <v>-6.8316656748453788</v>
      </c>
      <c r="M77" s="27">
        <f>SQRT((D77*D77)+(H77*H77))</f>
        <v>0.3873225501753359</v>
      </c>
      <c r="N77" s="14"/>
      <c r="O77" s="43">
        <f>POWER(2,-L77)</f>
        <v>113.90329524233375</v>
      </c>
      <c r="P77" s="26">
        <f>M77/SQRT((COUNT(C75:C77)+COUNT(G75:G77)/2))</f>
        <v>0.20703261156109518</v>
      </c>
    </row>
    <row r="78" spans="2:16">
      <c r="B78" s="36" t="s">
        <v>103</v>
      </c>
      <c r="C78" s="30">
        <v>27.468000411987305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4"/>
    </row>
    <row r="79" spans="2:16">
      <c r="B79" s="36" t="s">
        <v>103</v>
      </c>
      <c r="C79" s="30">
        <v>27.347999572753906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4"/>
    </row>
    <row r="80" spans="2:16" ht="15.75">
      <c r="B80" s="36" t="s">
        <v>103</v>
      </c>
      <c r="C80" s="30">
        <v>27.704000473022461</v>
      </c>
      <c r="D80" s="4">
        <f>STDEV(C78:C80)</f>
        <v>0.18112282720890635</v>
      </c>
      <c r="E80" s="1">
        <f>AVERAGE(C78:C80)</f>
        <v>27.506666819254558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9.0876668294270857</v>
      </c>
      <c r="L80" s="1">
        <f>K80-$K$7</f>
        <v>-7.8059994379679338</v>
      </c>
      <c r="M80" s="27">
        <f>SQRT((D80*D80)+(H80*H80))</f>
        <v>0.18575933992556359</v>
      </c>
      <c r="N80" s="14"/>
      <c r="O80" s="35">
        <f>POWER(2,-L80)</f>
        <v>223.78963964309784</v>
      </c>
      <c r="P80" s="26">
        <f>M80/SQRT((COUNT(C78:C80)+COUNT(G78:G80)/2))</f>
        <v>8.7567792620068668E-2</v>
      </c>
    </row>
    <row r="81" spans="2:16">
      <c r="B81" s="36" t="s">
        <v>104</v>
      </c>
      <c r="C81" s="30">
        <v>30.27400016784668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4"/>
    </row>
    <row r="82" spans="2:16">
      <c r="B82" s="36" t="s">
        <v>104</v>
      </c>
      <c r="C82" s="30">
        <v>29.868000030517578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4"/>
    </row>
    <row r="83" spans="2:16" ht="15.75">
      <c r="B83" s="36" t="s">
        <v>104</v>
      </c>
      <c r="C83" s="30">
        <v>29.91200065612793</v>
      </c>
      <c r="D83" s="4">
        <f>STDEV(C81:C83)</f>
        <v>0.22279131231173502</v>
      </c>
      <c r="E83" s="1">
        <f>AVERAGE(C81:C83)</f>
        <v>30.01800028483073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11.378334045410156</v>
      </c>
      <c r="L83" s="1">
        <f>K83-$K$7</f>
        <v>-5.5153322219848633</v>
      </c>
      <c r="M83" s="27">
        <f>SQRT((D83*D83)+(H83*H83))</f>
        <v>0.27346360559925387</v>
      </c>
      <c r="N83" s="14"/>
      <c r="O83" s="35">
        <f>POWER(2,-L83)</f>
        <v>45.738343826920961</v>
      </c>
      <c r="P83" s="26">
        <f>M83/SQRT((COUNT(C81:C83)+COUNT(G81:G83)/2))</f>
        <v>0.12891197995130396</v>
      </c>
    </row>
    <row r="84" spans="2:16">
      <c r="B84" s="36" t="s">
        <v>105</v>
      </c>
      <c r="C84" s="30">
        <v>31.684999465942383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4"/>
    </row>
    <row r="85" spans="2:16">
      <c r="B85" s="36" t="s">
        <v>105</v>
      </c>
      <c r="C85" s="30"/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4"/>
    </row>
    <row r="86" spans="2:16" ht="15.75">
      <c r="B86" s="36" t="s">
        <v>105</v>
      </c>
      <c r="C86" s="30">
        <v>31.569000244140625</v>
      </c>
      <c r="D86" s="4">
        <f>STDEV(C84:C86)</f>
        <v>8.2023836348385351E-2</v>
      </c>
      <c r="E86" s="1">
        <f>AVERAGE(C84:C86)</f>
        <v>31.626999855041504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12.287666638692219</v>
      </c>
      <c r="L86" s="1">
        <f>K86-$K$7</f>
        <v>-4.6059996287028007</v>
      </c>
      <c r="M86" s="27">
        <f>SQRT((D86*D86)+(H86*H86))</f>
        <v>8.7808169050824392E-2</v>
      </c>
      <c r="N86" s="14"/>
      <c r="O86" s="35">
        <f>POWER(2,-L86)</f>
        <v>24.352527825974523</v>
      </c>
      <c r="P86" s="26">
        <f>M86/SQRT((COUNT(C84:C86)+COUNT(G84:G86)/2))</f>
        <v>4.6935440621158869E-2</v>
      </c>
    </row>
    <row r="87" spans="2:16">
      <c r="B87" s="36" t="s">
        <v>106</v>
      </c>
      <c r="C87" s="30">
        <v>31.694999694824219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4"/>
    </row>
    <row r="88" spans="2:16">
      <c r="B88" s="36" t="s">
        <v>106</v>
      </c>
      <c r="C88" s="30"/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4"/>
    </row>
    <row r="89" spans="2:16" ht="15.75">
      <c r="B89" s="36" t="s">
        <v>106</v>
      </c>
      <c r="C89" s="30">
        <v>31.288999557495117</v>
      </c>
      <c r="D89" s="4">
        <f>STDEV(C87:C89)</f>
        <v>0.28708545026807725</v>
      </c>
      <c r="E89" s="1">
        <f>AVERAGE(C87:C89)</f>
        <v>31.491999626159668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13.495666186014812</v>
      </c>
      <c r="L89" s="1">
        <f>K89-$K$7</f>
        <v>-3.3980000813802071</v>
      </c>
      <c r="M89" s="27">
        <f>SQRT((D89*D89)+(H89*H89))</f>
        <v>0.29282822198240965</v>
      </c>
      <c r="N89" s="14"/>
      <c r="O89" s="35">
        <f>POWER(2,-L89)</f>
        <v>10.541440208499525</v>
      </c>
      <c r="P89" s="26">
        <f>M89/SQRT((COUNT(C87:C89)+COUNT(G87:G89)/2))</f>
        <v>0.15652326854805179</v>
      </c>
    </row>
    <row r="90" spans="2:16">
      <c r="B90" s="36" t="s">
        <v>107</v>
      </c>
      <c r="C90" s="30">
        <v>31.985000610351562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4"/>
    </row>
    <row r="91" spans="2:16">
      <c r="B91" s="36" t="s">
        <v>107</v>
      </c>
      <c r="C91" s="30">
        <v>31.833000183105469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4"/>
    </row>
    <row r="92" spans="2:16" ht="15.75">
      <c r="B92" s="36" t="s">
        <v>107</v>
      </c>
      <c r="C92" s="30"/>
      <c r="D92" s="4">
        <f>STDEV(C90:C92)</f>
        <v>0.10748053284896535</v>
      </c>
      <c r="E92" s="1">
        <f>AVERAGE(C90:C92)</f>
        <v>31.909000396728516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13.840667088826496</v>
      </c>
      <c r="L92" s="1">
        <f>K92-$K$7</f>
        <v>-3.0529991785685233</v>
      </c>
      <c r="M92" s="27">
        <f>SQRT((D92*D92)+(H92*H92))</f>
        <v>0.18969051296142264</v>
      </c>
      <c r="N92" s="14"/>
      <c r="O92" s="35">
        <f>POWER(2,-L92)</f>
        <v>8.2993547670957533</v>
      </c>
      <c r="P92" s="26">
        <f>M92/SQRT((COUNT(C90:C92)+COUNT(G90:G92)/2))</f>
        <v>0.1013938441461493</v>
      </c>
    </row>
    <row r="93" spans="2:16">
      <c r="B93" s="36" t="s">
        <v>108</v>
      </c>
      <c r="C93" s="30"/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4"/>
    </row>
    <row r="94" spans="2:16">
      <c r="B94" s="36" t="s">
        <v>108</v>
      </c>
      <c r="C94" s="30">
        <v>31.878000259399414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4"/>
    </row>
    <row r="95" spans="2:16" ht="15.75">
      <c r="B95" s="36" t="s">
        <v>108</v>
      </c>
      <c r="C95" s="30">
        <v>31.972000122070313</v>
      </c>
      <c r="D95" s="4">
        <f>STDEV(C93:C95)</f>
        <v>6.6467940325196498E-2</v>
      </c>
      <c r="E95" s="1">
        <f>AVERAGE(C93:C95)</f>
        <v>31.925000190734863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11.615333875020344</v>
      </c>
      <c r="L95" s="1">
        <f>K95-$K$7</f>
        <v>-5.2783323923746757</v>
      </c>
      <c r="M95" s="27">
        <f>SQRT((D95*D95)+(H95*H95))</f>
        <v>8.9310092247988346E-2</v>
      </c>
      <c r="N95" s="14"/>
      <c r="O95" s="35">
        <f>POWER(2,-L95)</f>
        <v>38.809350731670108</v>
      </c>
      <c r="P95" s="26">
        <f>M95/SQRT((COUNT(C93:C95)+COUNT(G93:G95)/2))</f>
        <v>4.7738252339021105E-2</v>
      </c>
    </row>
    <row r="96" spans="2:16">
      <c r="B96" s="36" t="s">
        <v>109</v>
      </c>
      <c r="C96" s="30">
        <v>31.596000671386719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4"/>
    </row>
    <row r="97" spans="2:16">
      <c r="B97" s="36" t="s">
        <v>109</v>
      </c>
      <c r="C97" s="30">
        <v>31.570999145507813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4"/>
    </row>
    <row r="98" spans="2:16" ht="15.75">
      <c r="B98" s="36" t="s">
        <v>109</v>
      </c>
      <c r="C98" s="30"/>
      <c r="D98" s="4">
        <f>STDEV(C96:C98)</f>
        <v>1.7678748488985568E-2</v>
      </c>
      <c r="E98" s="1">
        <f>AVERAGE(C96:C98)</f>
        <v>31.583499908447266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11.223499298095703</v>
      </c>
      <c r="L98" s="1">
        <f>K98-$K$7</f>
        <v>-5.6701669692993164</v>
      </c>
      <c r="M98" s="27">
        <f>SQRT((D98*D98)+(H98*H98))</f>
        <v>0.12806062109713265</v>
      </c>
      <c r="N98" s="14"/>
      <c r="O98" s="35">
        <f>POWER(2,-L98)</f>
        <v>50.920227836180928</v>
      </c>
      <c r="P98" s="26">
        <f>M98/SQRT((COUNT(C96:C98)+COUNT(G96:G98)/2))</f>
        <v>6.8451281268992178E-2</v>
      </c>
    </row>
    <row r="99" spans="2:16">
      <c r="B99" s="36" t="s">
        <v>110</v>
      </c>
      <c r="C99" s="30"/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4"/>
    </row>
    <row r="100" spans="2:16">
      <c r="B100" s="36" t="s">
        <v>110</v>
      </c>
      <c r="C100" s="30">
        <v>30.985000610351563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4"/>
    </row>
    <row r="101" spans="2:16" ht="15.75">
      <c r="B101" s="36" t="s">
        <v>110</v>
      </c>
      <c r="C101" s="30">
        <v>30.375</v>
      </c>
      <c r="D101" s="4">
        <f>STDEV(C99:C101)</f>
        <v>0.43133556810752272</v>
      </c>
      <c r="E101" s="1">
        <f>AVERAGE(C99:C101)</f>
        <v>30.680000305175781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10.599333445231121</v>
      </c>
      <c r="L101" s="1">
        <f>K101-$K$7</f>
        <v>-6.2943328221638986</v>
      </c>
      <c r="M101" s="27">
        <f>SQRT((D101*D101)+(H101*H101))</f>
        <v>0.43196728868697215</v>
      </c>
      <c r="N101" s="14"/>
      <c r="O101" s="43">
        <f>POWER(2,-L101)</f>
        <v>78.484334878676634</v>
      </c>
      <c r="P101" s="26">
        <f>M101/SQRT((COUNT(C99:C101)+COUNT(G99:G101)/2))</f>
        <v>0.23089622808004584</v>
      </c>
    </row>
    <row r="102" spans="2:16">
      <c r="B102" s="36" t="s">
        <v>111</v>
      </c>
      <c r="C102" t="s">
        <v>79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4"/>
    </row>
    <row r="103" spans="2:16">
      <c r="B103" s="36" t="s">
        <v>111</v>
      </c>
      <c r="C103" s="30">
        <v>31.434000015258789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4"/>
    </row>
    <row r="104" spans="2:16" ht="15.75">
      <c r="B104" s="36" t="s">
        <v>111</v>
      </c>
      <c r="C104" s="30">
        <v>31.538000106811523</v>
      </c>
      <c r="D104" s="4">
        <f>STDEV(C102:C104)</f>
        <v>7.3539169980960259E-2</v>
      </c>
      <c r="E104" s="1">
        <f>AVERAGE(C102:C104)</f>
        <v>31.486000061035156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11.867333730061848</v>
      </c>
      <c r="L104" s="1">
        <f>K104-$K$7</f>
        <v>-5.0263325373331718</v>
      </c>
      <c r="M104" s="27">
        <f>SQRT((D104*D104)+(H104*H104))</f>
        <v>9.9440159833860273E-2</v>
      </c>
      <c r="N104" s="14"/>
      <c r="O104" s="35">
        <f>POWER(2,-L104)</f>
        <v>32.589437304605497</v>
      </c>
      <c r="P104" s="26">
        <f>M104/SQRT((COUNT(C102:C104)+COUNT(G102:G104)/2))</f>
        <v>5.3153001226334956E-2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2013-12-28T17:51:18Z</dcterms:modified>
</cp:coreProperties>
</file>