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I7"/>
  <c r="K7" s="1"/>
  <c r="L92" s="1"/>
  <c r="O92" s="1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H68"/>
  <c r="M68"/>
  <c r="P68"/>
  <c r="E68"/>
  <c r="I68"/>
  <c r="K68"/>
  <c r="D66"/>
  <c r="H66"/>
  <c r="M66"/>
  <c r="P66"/>
  <c r="E66"/>
  <c r="I66"/>
  <c r="K66"/>
  <c r="D64"/>
  <c r="H64"/>
  <c r="M64"/>
  <c r="P64"/>
  <c r="E64"/>
  <c r="I64"/>
  <c r="K64"/>
  <c r="D62"/>
  <c r="H62"/>
  <c r="M62"/>
  <c r="P62"/>
  <c r="E62"/>
  <c r="I62"/>
  <c r="K62"/>
  <c r="D60"/>
  <c r="H60"/>
  <c r="M60"/>
  <c r="P60"/>
  <c r="E60"/>
  <c r="I60"/>
  <c r="K60"/>
  <c r="D78" i="23"/>
  <c r="H78"/>
  <c r="M78"/>
  <c r="P78"/>
  <c r="E78"/>
  <c r="I78"/>
  <c r="K78"/>
  <c r="E7"/>
  <c r="K7" s="1"/>
  <c r="I7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H68"/>
  <c r="M68"/>
  <c r="P68"/>
  <c r="E68"/>
  <c r="I68"/>
  <c r="K68"/>
  <c r="D66"/>
  <c r="H66"/>
  <c r="M66"/>
  <c r="P66"/>
  <c r="E66"/>
  <c r="I66"/>
  <c r="K66"/>
  <c r="D64"/>
  <c r="H64"/>
  <c r="M64"/>
  <c r="P64"/>
  <c r="E64"/>
  <c r="I64"/>
  <c r="K64"/>
  <c r="D62"/>
  <c r="H62"/>
  <c r="M62"/>
  <c r="P62"/>
  <c r="E62"/>
  <c r="I62"/>
  <c r="K62"/>
  <c r="D60"/>
  <c r="H60"/>
  <c r="M60"/>
  <c r="P60"/>
  <c r="E60"/>
  <c r="I60"/>
  <c r="K60"/>
  <c r="D58" i="24"/>
  <c r="H58"/>
  <c r="M58"/>
  <c r="P58"/>
  <c r="E58"/>
  <c r="I58"/>
  <c r="K58"/>
  <c r="D56"/>
  <c r="H56"/>
  <c r="M56"/>
  <c r="P56"/>
  <c r="E56"/>
  <c r="I56"/>
  <c r="K56"/>
  <c r="D54"/>
  <c r="H54"/>
  <c r="M54"/>
  <c r="P54"/>
  <c r="E54"/>
  <c r="I54"/>
  <c r="K54"/>
  <c r="D52"/>
  <c r="H52"/>
  <c r="M52"/>
  <c r="P52"/>
  <c r="E52"/>
  <c r="I52"/>
  <c r="K52"/>
  <c r="D50"/>
  <c r="H50"/>
  <c r="M50"/>
  <c r="P50"/>
  <c r="E50"/>
  <c r="I50"/>
  <c r="K50"/>
  <c r="D48"/>
  <c r="H48"/>
  <c r="M48"/>
  <c r="P48"/>
  <c r="E48"/>
  <c r="I48"/>
  <c r="K48"/>
  <c r="D46"/>
  <c r="H46"/>
  <c r="M46"/>
  <c r="P46"/>
  <c r="E46"/>
  <c r="I46"/>
  <c r="K46"/>
  <c r="D44"/>
  <c r="H44"/>
  <c r="M44"/>
  <c r="P44"/>
  <c r="E44"/>
  <c r="I44"/>
  <c r="K44"/>
  <c r="D42"/>
  <c r="H42"/>
  <c r="M42"/>
  <c r="P42"/>
  <c r="E42"/>
  <c r="I42"/>
  <c r="K42"/>
  <c r="D40"/>
  <c r="H40"/>
  <c r="M40"/>
  <c r="P40"/>
  <c r="E40"/>
  <c r="I40"/>
  <c r="K40"/>
  <c r="D38"/>
  <c r="H38"/>
  <c r="M38"/>
  <c r="P38"/>
  <c r="E38"/>
  <c r="I38"/>
  <c r="K38"/>
  <c r="D36"/>
  <c r="H36"/>
  <c r="M36"/>
  <c r="P36"/>
  <c r="E36"/>
  <c r="I36"/>
  <c r="K36"/>
  <c r="D34"/>
  <c r="H34"/>
  <c r="M34"/>
  <c r="P34"/>
  <c r="E34"/>
  <c r="I34"/>
  <c r="K34"/>
  <c r="D32"/>
  <c r="H32"/>
  <c r="M32"/>
  <c r="P32" s="1"/>
  <c r="E32"/>
  <c r="I32"/>
  <c r="K32"/>
  <c r="D30"/>
  <c r="H30"/>
  <c r="M30"/>
  <c r="P30"/>
  <c r="E30"/>
  <c r="I30"/>
  <c r="K30"/>
  <c r="D28"/>
  <c r="H28"/>
  <c r="M28"/>
  <c r="P28"/>
  <c r="E28"/>
  <c r="I28"/>
  <c r="K28"/>
  <c r="D26"/>
  <c r="H26"/>
  <c r="M26"/>
  <c r="P26"/>
  <c r="E26"/>
  <c r="I26"/>
  <c r="K26"/>
  <c r="D24"/>
  <c r="H24"/>
  <c r="M24"/>
  <c r="P24"/>
  <c r="E24"/>
  <c r="I24"/>
  <c r="K24"/>
  <c r="D22"/>
  <c r="H22"/>
  <c r="M22"/>
  <c r="P22"/>
  <c r="E22"/>
  <c r="I22"/>
  <c r="K22"/>
  <c r="D20"/>
  <c r="H20"/>
  <c r="M20"/>
  <c r="P20"/>
  <c r="E20"/>
  <c r="I20"/>
  <c r="K20"/>
  <c r="D18"/>
  <c r="H18"/>
  <c r="M18"/>
  <c r="P18"/>
  <c r="E18"/>
  <c r="I18"/>
  <c r="K18"/>
  <c r="D16"/>
  <c r="H16"/>
  <c r="M16"/>
  <c r="P16"/>
  <c r="E16"/>
  <c r="I16"/>
  <c r="K16"/>
  <c r="D14"/>
  <c r="H14"/>
  <c r="M14"/>
  <c r="P14"/>
  <c r="E14"/>
  <c r="I14"/>
  <c r="K14"/>
  <c r="D12"/>
  <c r="H12"/>
  <c r="M12"/>
  <c r="P12"/>
  <c r="E12"/>
  <c r="I12"/>
  <c r="K12"/>
  <c r="D10"/>
  <c r="H10"/>
  <c r="M10"/>
  <c r="P10"/>
  <c r="E10"/>
  <c r="I10"/>
  <c r="K10"/>
  <c r="D7"/>
  <c r="M7" s="1"/>
  <c r="P7" s="1"/>
  <c r="H7"/>
  <c r="D58" i="23"/>
  <c r="H58"/>
  <c r="M58"/>
  <c r="P58"/>
  <c r="E58"/>
  <c r="I58"/>
  <c r="K58"/>
  <c r="D56"/>
  <c r="H56"/>
  <c r="M56"/>
  <c r="P56"/>
  <c r="E56"/>
  <c r="I56"/>
  <c r="K56"/>
  <c r="D54"/>
  <c r="H54"/>
  <c r="M54"/>
  <c r="P54"/>
  <c r="E54"/>
  <c r="I54"/>
  <c r="K54"/>
  <c r="D52"/>
  <c r="H52"/>
  <c r="M52"/>
  <c r="P52"/>
  <c r="E52"/>
  <c r="I52"/>
  <c r="K52"/>
  <c r="D50"/>
  <c r="H50"/>
  <c r="M50"/>
  <c r="P50"/>
  <c r="E50"/>
  <c r="I50"/>
  <c r="K50"/>
  <c r="D48"/>
  <c r="H48"/>
  <c r="M48"/>
  <c r="P48"/>
  <c r="E48"/>
  <c r="I48"/>
  <c r="K48"/>
  <c r="D46"/>
  <c r="H46"/>
  <c r="M46"/>
  <c r="P46"/>
  <c r="E46"/>
  <c r="I46"/>
  <c r="K46"/>
  <c r="D44"/>
  <c r="H44"/>
  <c r="M44"/>
  <c r="P44"/>
  <c r="E44"/>
  <c r="I44"/>
  <c r="K44"/>
  <c r="D42"/>
  <c r="H42"/>
  <c r="M42"/>
  <c r="P42"/>
  <c r="E42"/>
  <c r="I42"/>
  <c r="K42"/>
  <c r="D40"/>
  <c r="H40"/>
  <c r="M40"/>
  <c r="P40"/>
  <c r="E40"/>
  <c r="I40"/>
  <c r="K40"/>
  <c r="D38"/>
  <c r="H38"/>
  <c r="M38"/>
  <c r="P38"/>
  <c r="E38"/>
  <c r="I38"/>
  <c r="K38"/>
  <c r="D36"/>
  <c r="H36"/>
  <c r="M36"/>
  <c r="P36"/>
  <c r="E36"/>
  <c r="I36"/>
  <c r="K36"/>
  <c r="D34"/>
  <c r="H34"/>
  <c r="M34"/>
  <c r="P34"/>
  <c r="E34"/>
  <c r="I34"/>
  <c r="K34"/>
  <c r="D32"/>
  <c r="H32"/>
  <c r="M32"/>
  <c r="P32" s="1"/>
  <c r="E32"/>
  <c r="I32"/>
  <c r="K32"/>
  <c r="D30"/>
  <c r="H30"/>
  <c r="M30"/>
  <c r="P30"/>
  <c r="E30"/>
  <c r="I30"/>
  <c r="K30"/>
  <c r="D28"/>
  <c r="H28"/>
  <c r="M28"/>
  <c r="P28"/>
  <c r="E28"/>
  <c r="I28"/>
  <c r="K28"/>
  <c r="D26"/>
  <c r="H26"/>
  <c r="M26"/>
  <c r="P26"/>
  <c r="E26"/>
  <c r="I26"/>
  <c r="K26"/>
  <c r="D24"/>
  <c r="H24"/>
  <c r="M24"/>
  <c r="P24"/>
  <c r="E24"/>
  <c r="I24"/>
  <c r="K24"/>
  <c r="D22"/>
  <c r="H22"/>
  <c r="M22"/>
  <c r="P22"/>
  <c r="E22"/>
  <c r="I22"/>
  <c r="K22"/>
  <c r="D20"/>
  <c r="H20"/>
  <c r="M20"/>
  <c r="P20"/>
  <c r="E20"/>
  <c r="I20"/>
  <c r="K20"/>
  <c r="D18"/>
  <c r="H18"/>
  <c r="M18"/>
  <c r="P18"/>
  <c r="E18"/>
  <c r="I18"/>
  <c r="K18"/>
  <c r="D16"/>
  <c r="H16"/>
  <c r="M16"/>
  <c r="P16"/>
  <c r="E16"/>
  <c r="I16"/>
  <c r="K16"/>
  <c r="D14"/>
  <c r="H14"/>
  <c r="M14"/>
  <c r="P14"/>
  <c r="E14"/>
  <c r="I14"/>
  <c r="K14"/>
  <c r="D12"/>
  <c r="H12"/>
  <c r="M12"/>
  <c r="P12"/>
  <c r="E12"/>
  <c r="I12"/>
  <c r="K12"/>
  <c r="D10"/>
  <c r="H10"/>
  <c r="M10"/>
  <c r="P10"/>
  <c r="E10"/>
  <c r="I10"/>
  <c r="K10"/>
  <c r="D7"/>
  <c r="H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H40"/>
  <c r="M40" s="1"/>
  <c r="P40" s="1"/>
  <c r="E40"/>
  <c r="D40"/>
  <c r="I38"/>
  <c r="H38"/>
  <c r="E38"/>
  <c r="D38"/>
  <c r="I36"/>
  <c r="H36"/>
  <c r="D36"/>
  <c r="M36"/>
  <c r="P36"/>
  <c r="E36"/>
  <c r="I34"/>
  <c r="H34"/>
  <c r="D34"/>
  <c r="M34"/>
  <c r="P34"/>
  <c r="E34"/>
  <c r="I32"/>
  <c r="H32"/>
  <c r="E32"/>
  <c r="D32"/>
  <c r="I30"/>
  <c r="H30"/>
  <c r="E30"/>
  <c r="D30"/>
  <c r="I28"/>
  <c r="H28"/>
  <c r="E28"/>
  <c r="K28" s="1"/>
  <c r="D28"/>
  <c r="M28" s="1"/>
  <c r="P28" s="1"/>
  <c r="I26"/>
  <c r="H26"/>
  <c r="E26"/>
  <c r="D26"/>
  <c r="I24"/>
  <c r="H24"/>
  <c r="E24"/>
  <c r="D24"/>
  <c r="I22"/>
  <c r="H22"/>
  <c r="E22"/>
  <c r="D22"/>
  <c r="I20"/>
  <c r="H20"/>
  <c r="E20"/>
  <c r="D20"/>
  <c r="I18"/>
  <c r="H18"/>
  <c r="E18"/>
  <c r="D18"/>
  <c r="I16"/>
  <c r="H16"/>
  <c r="E16"/>
  <c r="D16"/>
  <c r="I14"/>
  <c r="H14"/>
  <c r="E14"/>
  <c r="D14"/>
  <c r="I12"/>
  <c r="H12"/>
  <c r="D12"/>
  <c r="M12"/>
  <c r="P12"/>
  <c r="E12"/>
  <c r="I10"/>
  <c r="H10"/>
  <c r="D10"/>
  <c r="M10"/>
  <c r="P10"/>
  <c r="E10"/>
  <c r="I7"/>
  <c r="H7"/>
  <c r="E7"/>
  <c r="D7"/>
  <c r="K32"/>
  <c r="K56"/>
  <c r="K34"/>
  <c r="K36"/>
  <c r="K38"/>
  <c r="K40"/>
  <c r="K42"/>
  <c r="K44"/>
  <c r="K46"/>
  <c r="K48"/>
  <c r="K50"/>
  <c r="K52"/>
  <c r="K54"/>
  <c r="K58"/>
  <c r="K10"/>
  <c r="K12"/>
  <c r="K14"/>
  <c r="K16"/>
  <c r="K18"/>
  <c r="K20"/>
  <c r="K22"/>
  <c r="K24"/>
  <c r="K26"/>
  <c r="K30"/>
  <c r="M38"/>
  <c r="P38"/>
  <c r="M42"/>
  <c r="P42"/>
  <c r="M46"/>
  <c r="P46"/>
  <c r="M48"/>
  <c r="P48"/>
  <c r="M54"/>
  <c r="P54"/>
  <c r="M56"/>
  <c r="P56"/>
  <c r="M14"/>
  <c r="P14"/>
  <c r="M16"/>
  <c r="P16"/>
  <c r="M22"/>
  <c r="P22"/>
  <c r="M24"/>
  <c r="P24"/>
  <c r="M30"/>
  <c r="P30"/>
  <c r="M32"/>
  <c r="P32"/>
  <c r="M26"/>
  <c r="P26"/>
  <c r="M50"/>
  <c r="P50"/>
  <c r="M52"/>
  <c r="P52"/>
  <c r="M18"/>
  <c r="P18"/>
  <c r="M20"/>
  <c r="P20"/>
  <c r="M44"/>
  <c r="P44"/>
  <c r="L40" i="24" l="1"/>
  <c r="O40" s="1"/>
  <c r="L72"/>
  <c r="O72" s="1"/>
  <c r="M7" i="23"/>
  <c r="P7" s="1"/>
  <c r="K7" i="21"/>
  <c r="L10" s="1"/>
  <c r="O10" s="1"/>
  <c r="L32" i="24"/>
  <c r="O32" s="1"/>
  <c r="L64"/>
  <c r="O64" s="1"/>
  <c r="L16"/>
  <c r="O16" s="1"/>
  <c r="L48"/>
  <c r="O48" s="1"/>
  <c r="L80"/>
  <c r="O80" s="1"/>
  <c r="L24"/>
  <c r="O24" s="1"/>
  <c r="L56"/>
  <c r="O56" s="1"/>
  <c r="L88"/>
  <c r="O88" s="1"/>
  <c r="M7" i="21"/>
  <c r="P7" s="1"/>
  <c r="L14" i="24"/>
  <c r="O14" s="1"/>
  <c r="L22"/>
  <c r="O22" s="1"/>
  <c r="L38"/>
  <c r="O38" s="1"/>
  <c r="L46"/>
  <c r="O46" s="1"/>
  <c r="L54"/>
  <c r="O54" s="1"/>
  <c r="L70"/>
  <c r="O70" s="1"/>
  <c r="L94"/>
  <c r="O94" s="1"/>
  <c r="L10"/>
  <c r="O10" s="1"/>
  <c r="L18"/>
  <c r="O18" s="1"/>
  <c r="L26"/>
  <c r="O26" s="1"/>
  <c r="L34"/>
  <c r="O34" s="1"/>
  <c r="L42"/>
  <c r="O42" s="1"/>
  <c r="L50"/>
  <c r="O50" s="1"/>
  <c r="L58"/>
  <c r="O58" s="1"/>
  <c r="L66"/>
  <c r="O66" s="1"/>
  <c r="L74"/>
  <c r="O74" s="1"/>
  <c r="L82"/>
  <c r="O82" s="1"/>
  <c r="L90"/>
  <c r="O90" s="1"/>
  <c r="L7"/>
  <c r="O7" s="1"/>
  <c r="L30"/>
  <c r="O30" s="1"/>
  <c r="L62"/>
  <c r="O62" s="1"/>
  <c r="L78"/>
  <c r="O78" s="1"/>
  <c r="L86"/>
  <c r="O86" s="1"/>
  <c r="L12"/>
  <c r="O12" s="1"/>
  <c r="L20"/>
  <c r="O20" s="1"/>
  <c r="L28"/>
  <c r="O28" s="1"/>
  <c r="L36"/>
  <c r="O36" s="1"/>
  <c r="L44"/>
  <c r="O44" s="1"/>
  <c r="L52"/>
  <c r="O52" s="1"/>
  <c r="L60"/>
  <c r="O60" s="1"/>
  <c r="L68"/>
  <c r="O68" s="1"/>
  <c r="L76"/>
  <c r="O76" s="1"/>
  <c r="L84"/>
  <c r="O84" s="1"/>
  <c r="L78" i="23"/>
  <c r="O78" s="1"/>
  <c r="L70"/>
  <c r="O70" s="1"/>
  <c r="L62"/>
  <c r="O62" s="1"/>
  <c r="L52"/>
  <c r="O52" s="1"/>
  <c r="L44"/>
  <c r="O44" s="1"/>
  <c r="L36"/>
  <c r="O36" s="1"/>
  <c r="L28"/>
  <c r="O28" s="1"/>
  <c r="L20"/>
  <c r="O20" s="1"/>
  <c r="L12"/>
  <c r="O12" s="1"/>
  <c r="L7"/>
  <c r="O7" s="1"/>
  <c r="L76"/>
  <c r="O76" s="1"/>
  <c r="L68"/>
  <c r="O68" s="1"/>
  <c r="L58"/>
  <c r="O58" s="1"/>
  <c r="L50"/>
  <c r="O50" s="1"/>
  <c r="L34"/>
  <c r="O34" s="1"/>
  <c r="L26"/>
  <c r="O26" s="1"/>
  <c r="L18"/>
  <c r="O18" s="1"/>
  <c r="L10"/>
  <c r="O10" s="1"/>
  <c r="L72"/>
  <c r="O72" s="1"/>
  <c r="L64"/>
  <c r="O64" s="1"/>
  <c r="L54"/>
  <c r="O54" s="1"/>
  <c r="L46"/>
  <c r="O46" s="1"/>
  <c r="L38"/>
  <c r="O38" s="1"/>
  <c r="L30"/>
  <c r="O30" s="1"/>
  <c r="L22"/>
  <c r="O22" s="1"/>
  <c r="L14"/>
  <c r="O14" s="1"/>
  <c r="L74"/>
  <c r="O74" s="1"/>
  <c r="L66"/>
  <c r="O66" s="1"/>
  <c r="L56"/>
  <c r="O56" s="1"/>
  <c r="L48"/>
  <c r="O48" s="1"/>
  <c r="L40"/>
  <c r="O40" s="1"/>
  <c r="L32"/>
  <c r="O32" s="1"/>
  <c r="L24"/>
  <c r="O24" s="1"/>
  <c r="L16"/>
  <c r="O16" s="1"/>
  <c r="L60"/>
  <c r="O60" s="1"/>
  <c r="L42"/>
  <c r="O42" s="1"/>
  <c r="L28" i="21"/>
  <c r="O28" s="1"/>
  <c r="L32" l="1"/>
  <c r="O32" s="1"/>
  <c r="L20"/>
  <c r="O20" s="1"/>
  <c r="L38"/>
  <c r="O38" s="1"/>
  <c r="L18"/>
  <c r="O18" s="1"/>
  <c r="L34"/>
  <c r="O34" s="1"/>
  <c r="L48"/>
  <c r="O48" s="1"/>
  <c r="L50"/>
  <c r="O50" s="1"/>
  <c r="L58"/>
  <c r="O58" s="1"/>
  <c r="L26"/>
  <c r="O26" s="1"/>
  <c r="L46"/>
  <c r="O46" s="1"/>
  <c r="L14"/>
  <c r="O14" s="1"/>
  <c r="L22"/>
  <c r="O22" s="1"/>
  <c r="L54"/>
  <c r="O54" s="1"/>
  <c r="L44"/>
  <c r="O44" s="1"/>
  <c r="L56"/>
  <c r="O56" s="1"/>
  <c r="L7"/>
  <c r="O7" s="1"/>
  <c r="L12"/>
  <c r="O12" s="1"/>
  <c r="L16"/>
  <c r="O16" s="1"/>
  <c r="L36"/>
  <c r="O36" s="1"/>
  <c r="L40"/>
  <c r="O40" s="1"/>
  <c r="L30"/>
  <c r="O30" s="1"/>
  <c r="L24"/>
  <c r="O24" s="1"/>
  <c r="L52"/>
  <c r="O52" s="1"/>
  <c r="L42"/>
  <c r="O42" s="1"/>
</calcChain>
</file>

<file path=xl/sharedStrings.xml><?xml version="1.0" encoding="utf-8"?>
<sst xmlns="http://schemas.openxmlformats.org/spreadsheetml/2006/main" count="197" uniqueCount="87">
  <si>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</si>
  <si>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</si>
  <si>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</si>
  <si>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</si>
  <si>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</si>
  <si>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</si>
  <si>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</si>
  <si>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</si>
  <si>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</si>
  <si>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</si>
  <si>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</si>
  <si>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</si>
  <si>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</si>
  <si>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</si>
  <si>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</si>
  <si>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</si>
  <si>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</si>
  <si>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</si>
  <si>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</si>
  <si>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</si>
  <si>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</si>
  <si>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</si>
  <si>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</si>
  <si>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</si>
  <si>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</si>
  <si>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</si>
  <si>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</si>
  <si>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</si>
  <si>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</si>
  <si>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</si>
  <si>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</si>
  <si>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</si>
  <si>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</si>
  <si>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</si>
  <si>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</si>
  <si>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</si>
  <si>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</si>
  <si>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</si>
  <si>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</si>
  <si>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</si>
  <si>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</si>
  <si>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</si>
  <si>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</si>
  <si>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</si>
  <si>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</si>
  <si>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</si>
  <si>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</si>
  <si>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</si>
  <si>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</si>
  <si>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</si>
  <si>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</si>
  <si>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</si>
  <si>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</si>
  <si>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</si>
  <si>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</si>
  <si>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</si>
  <si>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</si>
  <si>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</si>
  <si>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</si>
  <si>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</si>
  <si>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</si>
  <si>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</si>
  <si>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</si>
  <si>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</si>
  <si>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</si>
  <si>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</si>
  <si>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</si>
  <si>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</si>
  <si>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</si>
  <si>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</si>
  <si>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</si>
  <si>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</si>
  <si>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</si>
  <si>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</si>
  <si>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</si>
  <si>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</si>
  <si>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</si>
  <si>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</si>
  <si>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</si>
  <si>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</si>
  <si>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</si>
  <si>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</si>
  <si>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</si>
  <si>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</si>
  <si>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</si>
  <si>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</si>
  <si>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miR-10a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</si>
</sst>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16" fillId="0" borderId="0" xfId="0" applyNumberFormat="1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topLeftCell="A16" workbookViewId="0">
      <selection activeCell="C42" sqref="C4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24.708999633789063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24.802999496459961</v>
      </c>
      <c r="D7" s="5">
        <f>STDEV(C5:C8)</f>
        <v>6.6467940325196498E-2</v>
      </c>
      <c r="E7" s="1">
        <f>AVERAGE(C5:C8)</f>
        <v>24.755999565124512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2.6269998550415039</v>
      </c>
      <c r="L7" s="1">
        <f>K7-$K$7</f>
        <v>0</v>
      </c>
      <c r="M7" s="29">
        <f>SQRT((D7*D7)+(H7*H7))</f>
        <v>6.6482966949525907E-2</v>
      </c>
      <c r="N7" s="16"/>
      <c r="O7" s="37">
        <f>POWER(2,-L7)</f>
        <v>1</v>
      </c>
      <c r="P7" s="28">
        <f>M7/SQRT((COUNT(C5:C8)+COUNT(G5:G8)/2))</f>
        <v>3.8383958864833777E-2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69</v>
      </c>
      <c r="C9" s="32">
        <v>24.708999633789063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6"/>
    </row>
    <row r="10" spans="2:16" ht="15.75">
      <c r="B10" t="s">
        <v>69</v>
      </c>
      <c r="C10" s="32">
        <v>24.802999496459961</v>
      </c>
      <c r="D10" s="5">
        <f>STDEV(C9:C10)</f>
        <v>6.6467940325196498E-2</v>
      </c>
      <c r="E10" s="1">
        <f>AVERAGE(C9:C10)</f>
        <v>24.755999565124512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2.6269998550415039</v>
      </c>
      <c r="L10" s="1">
        <f>K10-$K$7</f>
        <v>0</v>
      </c>
      <c r="M10" s="29">
        <f>SQRT((D10*D10)+(H10*H10))</f>
        <v>6.6482966949525907E-2</v>
      </c>
      <c r="N10" s="16"/>
      <c r="O10" s="37">
        <f>POWER(2,-L10)</f>
        <v>1</v>
      </c>
      <c r="P10" s="28">
        <f>M10/SQRT((COUNT(C9:C10)+COUNT(G9:G10)/2))</f>
        <v>3.8383958864833777E-2</v>
      </c>
    </row>
    <row r="11" spans="2:16">
      <c r="B11" t="s">
        <v>70</v>
      </c>
      <c r="C11" s="32">
        <v>23.74799919128418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6"/>
    </row>
    <row r="12" spans="2:16" ht="15.75">
      <c r="B12" t="s">
        <v>70</v>
      </c>
      <c r="C12" s="32">
        <v>23.72599983215332</v>
      </c>
      <c r="D12" s="5">
        <f>STDEV(C11:C12)</f>
        <v>1.5555896023188857E-2</v>
      </c>
      <c r="E12" s="1">
        <f>AVERAGE(C11:C12)</f>
        <v>23.73699951171875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2.7524995803833008</v>
      </c>
      <c r="L12" s="1">
        <f>K12-$K$7</f>
        <v>0.12549972534179688</v>
      </c>
      <c r="M12" s="29">
        <f>SQRT((D12*D12)+(H12*H12))</f>
        <v>5.662690985543329E-2</v>
      </c>
      <c r="N12" s="16"/>
      <c r="O12" s="37">
        <f>POWER(2,-L12)</f>
        <v>0.91668646340435589</v>
      </c>
      <c r="P12" s="28">
        <f>M12/SQRT((COUNT(C11:C12)+COUNT(G11:G12)/2))</f>
        <v>3.2693561648411085E-2</v>
      </c>
    </row>
    <row r="13" spans="2:16">
      <c r="B13" t="s">
        <v>71</v>
      </c>
      <c r="C13" s="32">
        <v>24.684999465942383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71</v>
      </c>
      <c r="C14" s="32">
        <v>24.687999725341797</v>
      </c>
      <c r="D14" s="5">
        <f>STDEV(C13:C14)</f>
        <v>2.121503766644362E-3</v>
      </c>
      <c r="E14" s="1">
        <f>AVERAGE(C13:C14)</f>
        <v>24.68649959564209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4.0920000076293945</v>
      </c>
      <c r="L14" s="1">
        <f>K14-$K$7</f>
        <v>1.4650001525878906</v>
      </c>
      <c r="M14" s="29">
        <f>SQRT((D14*D14)+(H14*H14))</f>
        <v>2.9069155353181126E-2</v>
      </c>
      <c r="N14" s="16"/>
      <c r="O14" s="37">
        <f>POWER(2,-L14)</f>
        <v>0.36223550032656626</v>
      </c>
      <c r="P14" s="28">
        <f>M14/SQRT((COUNT(C13:C14)+COUNT(G13:G14)/2))</f>
        <v>1.6783084668274176E-2</v>
      </c>
    </row>
    <row r="15" spans="2:16">
      <c r="B15" t="s">
        <v>72</v>
      </c>
      <c r="C15" s="32">
        <v>24.544000625610352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6"/>
    </row>
    <row r="16" spans="2:16" ht="15.75">
      <c r="B16" t="s">
        <v>72</v>
      </c>
      <c r="C16" s="32">
        <v>24.520000457763672</v>
      </c>
      <c r="D16" s="5">
        <f>STDEV(C15:C16)</f>
        <v>1.6970681434002547E-2</v>
      </c>
      <c r="E16" s="1">
        <f>AVERAGE(C15:C16)</f>
        <v>24.532000541687012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3.7400007247924805</v>
      </c>
      <c r="L16" s="1">
        <f>K16-$K$7</f>
        <v>1.1130008697509766</v>
      </c>
      <c r="M16" s="29">
        <f>SQRT((D16*D16)+(H16*H16))</f>
        <v>9.0696939389474915E-2</v>
      </c>
      <c r="N16" s="16"/>
      <c r="O16" s="37">
        <f>POWER(2,-L16)</f>
        <v>0.46233136033316807</v>
      </c>
      <c r="P16" s="28">
        <f>M16/SQRT((COUNT(C15:C16)+COUNT(G15:G16)/2))</f>
        <v>5.2363902371188514E-2</v>
      </c>
    </row>
    <row r="17" spans="2:16">
      <c r="B17" t="s">
        <v>73</v>
      </c>
      <c r="C17" s="32">
        <v>25.597999572753906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6"/>
    </row>
    <row r="18" spans="2:16" ht="15.75">
      <c r="B18" t="s">
        <v>73</v>
      </c>
      <c r="C18" s="32">
        <v>25.600000381469727</v>
      </c>
      <c r="D18" s="5">
        <f>STDEV(C17:C18)</f>
        <v>1.4147854108136908E-3</v>
      </c>
      <c r="E18" s="1">
        <f>AVERAGE(C17:C18)</f>
        <v>25.598999977111816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4.1059999465942383</v>
      </c>
      <c r="L18" s="1">
        <f>K18-$K$7</f>
        <v>1.4790000915527344</v>
      </c>
      <c r="M18" s="29">
        <f>SQRT((D18*D18)+(H18*H18))</f>
        <v>5.8306928623346292E-3</v>
      </c>
      <c r="N18" s="16"/>
      <c r="O18" s="37">
        <f>POWER(2,-L18)</f>
        <v>0.35873736088637448</v>
      </c>
      <c r="P18" s="28">
        <f>M18/SQRT((COUNT(C17:C18)+COUNT(G17:G18)/2))</f>
        <v>3.3663520936309281E-3</v>
      </c>
    </row>
    <row r="19" spans="2:16">
      <c r="B19" t="s">
        <v>74</v>
      </c>
      <c r="C19" s="32">
        <v>23.913000106811523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74</v>
      </c>
      <c r="C20" s="32">
        <v>23.875999450683594</v>
      </c>
      <c r="D20" s="5">
        <f>STDEV(C19:C20)</f>
        <v>2.6163414856410667E-2</v>
      </c>
      <c r="E20" s="1">
        <f>AVERAGE(C19:C20)</f>
        <v>23.894499778747559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3.1625003814697266</v>
      </c>
      <c r="L20" s="1">
        <f>K20-$K$7</f>
        <v>0.53550052642822266</v>
      </c>
      <c r="M20" s="29">
        <f>SQRT((D20*D20)+(H20*H20))</f>
        <v>4.9844681096725137E-2</v>
      </c>
      <c r="N20" s="16"/>
      <c r="O20" s="37">
        <f>POWER(2,-L20)</f>
        <v>0.68991927562544775</v>
      </c>
      <c r="P20" s="28">
        <f>M20/SQRT((COUNT(C19:C20)+COUNT(G19:G20)/2))</f>
        <v>2.877784004886531E-2</v>
      </c>
    </row>
    <row r="21" spans="2:16">
      <c r="B21" t="s">
        <v>75</v>
      </c>
      <c r="C21" s="32">
        <v>23.798000335693359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6"/>
    </row>
    <row r="22" spans="2:16" ht="15.75">
      <c r="B22" t="s">
        <v>75</v>
      </c>
      <c r="C22" s="32">
        <v>23.791999816894531</v>
      </c>
      <c r="D22" s="5">
        <f>STDEV(C21:C22)</f>
        <v>4.243007533288724E-3</v>
      </c>
      <c r="E22" s="1">
        <f>AVERAGE(C21:C22)</f>
        <v>23.795000076293945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3.3509998321533203</v>
      </c>
      <c r="L22" s="1">
        <f>K22-$K$7</f>
        <v>0.72399997711181641</v>
      </c>
      <c r="M22" s="29">
        <f>SQRT((D22*D22)+(H22*H22))</f>
        <v>5.8138310706362252E-2</v>
      </c>
      <c r="N22" s="16"/>
      <c r="O22" s="37">
        <f>POWER(2,-L22)</f>
        <v>0.60541655158013785</v>
      </c>
      <c r="P22" s="28">
        <f>M22/SQRT((COUNT(C21:C22)+COUNT(G21:G22)/2))</f>
        <v>3.3566169336548352E-2</v>
      </c>
    </row>
    <row r="23" spans="2:16">
      <c r="B23" t="s">
        <v>76</v>
      </c>
      <c r="C23" s="32">
        <v>23.750999450683594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6"/>
    </row>
    <row r="24" spans="2:16" ht="15.75">
      <c r="B24" t="s">
        <v>76</v>
      </c>
      <c r="C24" s="32">
        <v>23.715000152587891</v>
      </c>
      <c r="D24" s="5">
        <f>STDEV(C23:C24)</f>
        <v>2.5455347801427646E-2</v>
      </c>
      <c r="E24" s="1">
        <f>AVERAGE(C23:C24)</f>
        <v>23.732999801635742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2.6814994812011719</v>
      </c>
      <c r="L24" s="1">
        <f>K24-$K$7</f>
        <v>5.4499626159667969E-2</v>
      </c>
      <c r="M24" s="29">
        <f>SQRT((D24*D24)+(H24*H24))</f>
        <v>2.7064387661040967E-2</v>
      </c>
      <c r="N24" s="16"/>
      <c r="O24" s="37">
        <f>POWER(2,-L24)</f>
        <v>0.96292836025083517</v>
      </c>
      <c r="P24" s="28">
        <f>M24/SQRT((COUNT(C23:C24)+COUNT(G23:G24)/2))</f>
        <v>1.5625631501554389E-2</v>
      </c>
    </row>
    <row r="25" spans="2:16">
      <c r="B25" t="s">
        <v>77</v>
      </c>
      <c r="C25" s="32">
        <v>23.548999786376953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77</v>
      </c>
      <c r="C26" s="32">
        <v>23.541000366210937</v>
      </c>
      <c r="D26" s="5">
        <f>STDEV(C25:C26)</f>
        <v>5.6564442449500664E-3</v>
      </c>
      <c r="E26" s="1">
        <f>AVERAGE(C25:C26)</f>
        <v>23.545000076293945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2.7060003280639648</v>
      </c>
      <c r="L26" s="1">
        <f>K26-$K$7</f>
        <v>7.9000473022460938E-2</v>
      </c>
      <c r="M26" s="29">
        <f>SQRT((D26*D26)+(H26*H26))</f>
        <v>1.7888526765237753E-2</v>
      </c>
      <c r="N26" s="16"/>
      <c r="O26" s="37">
        <f>POWER(2,-L26)</f>
        <v>0.94671332083380444</v>
      </c>
      <c r="P26" s="28">
        <f>M26/SQRT((COUNT(C25:C26)+COUNT(G25:G26)/2))</f>
        <v>1.0327945743315843E-2</v>
      </c>
    </row>
    <row r="27" spans="2:16">
      <c r="B27" s="33" t="s">
        <v>78</v>
      </c>
      <c r="C27" s="32">
        <v>23.545000076293945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6"/>
    </row>
    <row r="28" spans="2:16" ht="15.75">
      <c r="B28" s="33" t="s">
        <v>78</v>
      </c>
      <c r="C28" s="32">
        <v>24.351999282836914</v>
      </c>
      <c r="D28" s="5">
        <f>STDEV(C27:C28)</f>
        <v>0.57063461135869642</v>
      </c>
      <c r="E28" s="1">
        <f>AVERAGE(C27:C28)</f>
        <v>23.94849967956543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2.8364992141723633</v>
      </c>
      <c r="L28" s="1">
        <f>K28-$K$7</f>
        <v>0.20949935913085938</v>
      </c>
      <c r="M28" s="29">
        <f>SQRT((D28*D28)+(H28*H28))</f>
        <v>0.57069768638383056</v>
      </c>
      <c r="N28" s="16"/>
      <c r="O28" s="43">
        <f>POWER(2,-L28)</f>
        <v>0.86483729318226821</v>
      </c>
      <c r="P28" s="28">
        <f>M28/SQRT((COUNT(C27:C28)+COUNT(G27:G28)/2))</f>
        <v>0.32949246285960121</v>
      </c>
    </row>
    <row r="29" spans="2:16">
      <c r="B29" t="s">
        <v>79</v>
      </c>
      <c r="C29" s="32">
        <v>25.253000259399414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6"/>
    </row>
    <row r="30" spans="2:16" ht="15.75">
      <c r="B30" t="s">
        <v>79</v>
      </c>
      <c r="C30" s="32">
        <v>25.12700080871582</v>
      </c>
      <c r="D30" s="5">
        <f>STDEV(C29:C30)</f>
        <v>8.9095066004149112E-2</v>
      </c>
      <c r="E30" s="1">
        <f>AVERAGE(C29:C30)</f>
        <v>25.190000534057617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4.2460002899169922</v>
      </c>
      <c r="L30" s="1">
        <f>K30-$K$7</f>
        <v>1.6190004348754883</v>
      </c>
      <c r="M30" s="29">
        <f>SQRT((D30*D30)+(H30*H30))</f>
        <v>8.9095066004149112E-2</v>
      </c>
      <c r="N30" s="16"/>
      <c r="O30" s="37">
        <f>POWER(2,-L30)</f>
        <v>0.32556094925752038</v>
      </c>
      <c r="P30" s="28">
        <f>M30/SQRT((COUNT(C29:C30)+COUNT(G29:G30)/2))</f>
        <v>5.1439060340962968E-2</v>
      </c>
    </row>
    <row r="31" spans="2:16">
      <c r="B31" t="s">
        <v>80</v>
      </c>
      <c r="C31" s="32">
        <v>25.143999099731445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6"/>
    </row>
    <row r="32" spans="2:16" ht="15.75">
      <c r="B32" t="s">
        <v>80</v>
      </c>
      <c r="C32" s="32">
        <v>25.010000228881836</v>
      </c>
      <c r="D32" s="5">
        <f>STDEV(C31:C32)</f>
        <v>9.4751510249099183E-2</v>
      </c>
      <c r="E32" s="1">
        <f>AVERAGE(C31:C32)</f>
        <v>25.076999664306641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4.3159990310668945</v>
      </c>
      <c r="L32" s="1">
        <f>K32-$K$7</f>
        <v>1.6889991760253906</v>
      </c>
      <c r="M32" s="29">
        <f>SQRT((D32*D32)+(H32*H32))</f>
        <v>0.10324670183597076</v>
      </c>
      <c r="N32" s="16"/>
      <c r="O32" s="37">
        <f>POWER(2,-L32)</f>
        <v>0.31014200156195881</v>
      </c>
      <c r="P32" s="28">
        <f>M32/SQRT((COUNT(C31:C32)+COUNT(G31:G32)/2))</f>
        <v>5.9609511097938751E-2</v>
      </c>
    </row>
    <row r="33" spans="2:16">
      <c r="B33" t="s">
        <v>81</v>
      </c>
      <c r="C33" s="32">
        <v>22.78700065612793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6"/>
    </row>
    <row r="34" spans="2:16" ht="15.75">
      <c r="B34" t="s">
        <v>81</v>
      </c>
      <c r="C34" s="32">
        <v>22.85099983215332</v>
      </c>
      <c r="D34" s="5">
        <f>STDEV(C33:C34)</f>
        <v>4.5254251357905229E-2</v>
      </c>
      <c r="E34" s="1">
        <f>AVERAGE(C33:C34)</f>
        <v>22.819000244140625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2.7685003280639648</v>
      </c>
      <c r="L34" s="1">
        <f>K34-$K$7</f>
        <v>0.14150047302246094</v>
      </c>
      <c r="M34" s="29">
        <f>SQRT((D34*D34)+(H34*H34))</f>
        <v>5.0915769103530767E-2</v>
      </c>
      <c r="N34" s="16"/>
      <c r="O34" s="37">
        <f>POWER(2,-L34)</f>
        <v>0.90657578191149246</v>
      </c>
      <c r="P34" s="28">
        <f>M34/SQRT((COUNT(C33:C34)+COUNT(G33:G34)/2))</f>
        <v>2.9396232997920321E-2</v>
      </c>
    </row>
    <row r="35" spans="2:16">
      <c r="B35" t="s">
        <v>82</v>
      </c>
      <c r="C35" s="32">
        <v>24.115999221801758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6"/>
    </row>
    <row r="36" spans="2:16" ht="15.75">
      <c r="B36" t="s">
        <v>82</v>
      </c>
      <c r="C36" s="32">
        <v>24.033000946044922</v>
      </c>
      <c r="D36" s="5">
        <f>STDEV(C35:C36)</f>
        <v>5.8688643614449719E-2</v>
      </c>
      <c r="E36" s="1">
        <f>AVERAGE(C35:C36)</f>
        <v>24.07450008392334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3.4995002746582031</v>
      </c>
      <c r="L36" s="1">
        <f>K36-$K$7</f>
        <v>0.87250041961669922</v>
      </c>
      <c r="M36" s="29">
        <f>SQRT((D36*D36)+(H36*H36))</f>
        <v>6.0368268971830882E-2</v>
      </c>
      <c r="N36" s="16"/>
      <c r="O36" s="37">
        <f>POWER(2,-L36)</f>
        <v>0.54619937954328701</v>
      </c>
      <c r="P36" s="28">
        <f>M36/SQRT((COUNT(C35:C36)+COUNT(G35:G36)/2))</f>
        <v>3.4853636341398292E-2</v>
      </c>
    </row>
    <row r="37" spans="2:16">
      <c r="B37" t="s">
        <v>83</v>
      </c>
      <c r="C37" s="32">
        <v>22.691999435424805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6"/>
    </row>
    <row r="38" spans="2:16" ht="15.75">
      <c r="B38" t="s">
        <v>83</v>
      </c>
      <c r="C38" s="32">
        <v>22.725000381469727</v>
      </c>
      <c r="D38" s="5">
        <f>STDEV(C37:C38)</f>
        <v>2.3335192733935632E-2</v>
      </c>
      <c r="E38" s="1">
        <f>AVERAGE(C37:C38)</f>
        <v>22.708499908447266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1.4169998168945313</v>
      </c>
      <c r="L38" s="1">
        <f>K38-$K$7</f>
        <v>-1.2100000381469727</v>
      </c>
      <c r="M38" s="29">
        <f>SQRT((D38*D38)+(H38*H38))</f>
        <v>9.6896615535208994E-2</v>
      </c>
      <c r="N38" s="16"/>
      <c r="O38" s="37">
        <f>POWER(2,-L38)</f>
        <v>2.3133764289796392</v>
      </c>
      <c r="P38" s="28">
        <f>M38/SQRT((COUNT(C37:C38)+COUNT(G37:G38)/2))</f>
        <v>5.5943287062816587E-2</v>
      </c>
    </row>
    <row r="39" spans="2:16">
      <c r="B39" s="33" t="s">
        <v>84</v>
      </c>
      <c r="C39" s="32">
        <v>24.309999465942383</v>
      </c>
      <c r="D39" s="11"/>
      <c r="E39" s="9"/>
      <c r="F39" s="9"/>
      <c r="G39" s="38">
        <v>21.253999710083008</v>
      </c>
      <c r="H39" s="11"/>
      <c r="I39" s="9"/>
      <c r="J39" s="9"/>
      <c r="K39" s="9"/>
      <c r="L39" s="9"/>
      <c r="M39" s="9"/>
      <c r="N39" s="9"/>
      <c r="O39" s="36"/>
    </row>
    <row r="40" spans="2:16" ht="15.75">
      <c r="B40" s="33" t="s">
        <v>84</v>
      </c>
      <c r="C40" s="32">
        <v>24.22599983215332</v>
      </c>
      <c r="D40" s="5">
        <f>STDEV(C39:C40)</f>
        <v>5.9396710669432744E-2</v>
      </c>
      <c r="E40" s="1">
        <f>AVERAGE(C39:C40)</f>
        <v>24.267999649047852</v>
      </c>
      <c r="F40" s="9"/>
      <c r="G40" s="38">
        <v>20.67499923706</v>
      </c>
      <c r="H40" s="4">
        <f>STDEV(G39:G40)</f>
        <v>0.40941516078481732</v>
      </c>
      <c r="I40" s="1">
        <f>AVERAGE(G39:G40)</f>
        <v>20.964499473571504</v>
      </c>
      <c r="J40" s="9"/>
      <c r="K40" s="1">
        <f>E40-I40</f>
        <v>3.3035001754763478</v>
      </c>
      <c r="L40" s="1">
        <f>K40-$K$7</f>
        <v>0.67650032043484387</v>
      </c>
      <c r="M40" s="29">
        <f>SQRT((D40*D40)+(H40*H40))</f>
        <v>0.41370127280298052</v>
      </c>
      <c r="N40" s="16"/>
      <c r="O40" s="43">
        <f>POWER(2,-L40)</f>
        <v>0.62568120814636818</v>
      </c>
      <c r="P40" s="28">
        <f>M40/SQRT((COUNT(C39:C40)+COUNT(G39:G40)/2))</f>
        <v>0.23885054121689162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6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7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6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7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6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7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6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7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6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7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6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7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6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7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6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7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6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7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workbookViewId="0">
      <selection activeCell="O32" sqref="O3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24.708999633789063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24.802999496459961</v>
      </c>
      <c r="D7" s="5">
        <f>STDEV(C5:C8)</f>
        <v>6.6467940325196498E-2</v>
      </c>
      <c r="E7" s="1">
        <f>AVERAGE(C5:C8)</f>
        <v>24.755999565124512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2.6269998550415039</v>
      </c>
      <c r="L7" s="1">
        <f>K7-$K$7</f>
        <v>0</v>
      </c>
      <c r="M7" s="29">
        <f>SQRT((D7*D7)+(H7*H7))</f>
        <v>6.6482966949525907E-2</v>
      </c>
      <c r="N7" s="16"/>
      <c r="O7" s="37">
        <f>POWER(2,-L7)</f>
        <v>1</v>
      </c>
      <c r="P7" s="28">
        <f>M7/SQRT((COUNT(C5:C8)+COUNT(G5:G8)/2))</f>
        <v>3.8383958864833777E-2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9</v>
      </c>
      <c r="C9" s="32">
        <v>24.830999374389648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6"/>
    </row>
    <row r="10" spans="2:16" ht="15.75">
      <c r="B10" t="s">
        <v>9</v>
      </c>
      <c r="C10" s="32">
        <v>24.850000381469727</v>
      </c>
      <c r="D10" s="5">
        <f>STDEV(C9:C10)</f>
        <v>1.3435740955696843E-2</v>
      </c>
      <c r="E10" s="1">
        <f>AVERAGE(C9:C10)</f>
        <v>24.840499877929687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3.5834999084472656</v>
      </c>
      <c r="L10" s="1">
        <f>K10-$K$7</f>
        <v>0.95650005340576172</v>
      </c>
      <c r="M10" s="29">
        <f>SQRT((D10*D10)+(H10*H10))</f>
        <v>1.6688866963885374E-2</v>
      </c>
      <c r="N10" s="16"/>
      <c r="O10" s="37">
        <f>POWER(2,-L10)</f>
        <v>0.51530551808059577</v>
      </c>
      <c r="P10" s="28">
        <f>M10/SQRT((COUNT(C9:C10)+COUNT(G9:G10)/2))</f>
        <v>9.6353218340690747E-3</v>
      </c>
    </row>
    <row r="11" spans="2:16">
      <c r="B11" t="s">
        <v>10</v>
      </c>
      <c r="C11" s="32">
        <v>25.159999847412109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6"/>
    </row>
    <row r="12" spans="2:16" ht="15.75">
      <c r="B12" t="s">
        <v>10</v>
      </c>
      <c r="C12" s="32">
        <v>25.052000045776367</v>
      </c>
      <c r="D12" s="5">
        <f>STDEV(C11:C12)</f>
        <v>7.6367392103435294E-2</v>
      </c>
      <c r="E12" s="1">
        <f>AVERAGE(C11:C12)</f>
        <v>25.105999946594238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3.7895002365112305</v>
      </c>
      <c r="L12" s="1">
        <f>K12-$K$7</f>
        <v>1.1625003814697266</v>
      </c>
      <c r="M12" s="29">
        <f>SQRT((D12*D12)+(H12*H12))</f>
        <v>8.8410753153961713E-2</v>
      </c>
      <c r="N12" s="16"/>
      <c r="O12" s="37">
        <f>POWER(2,-L12)</f>
        <v>0.44673760872383472</v>
      </c>
      <c r="P12" s="28">
        <f>M12/SQRT((COUNT(C11:C12)+COUNT(G11:G12)/2))</f>
        <v>5.1043972132697353E-2</v>
      </c>
    </row>
    <row r="13" spans="2:16">
      <c r="B13" t="s">
        <v>11</v>
      </c>
      <c r="C13" s="32">
        <v>24.540000915527344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11</v>
      </c>
      <c r="C14" s="32">
        <v>24.47599983215332</v>
      </c>
      <c r="D14" s="5">
        <f>STDEV(C13:C14)</f>
        <v>4.5255600057057574E-2</v>
      </c>
      <c r="E14" s="1">
        <f>AVERAGE(C13:C14)</f>
        <v>24.508000373840332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3.2705001831054687</v>
      </c>
      <c r="L14" s="1">
        <f>K14-$K$7</f>
        <v>0.64350032806396484</v>
      </c>
      <c r="M14" s="29">
        <f>SQRT((D14*D14)+(H14*H14))</f>
        <v>4.5700944635875151E-2</v>
      </c>
      <c r="N14" s="16"/>
      <c r="O14" s="37">
        <f>POWER(2,-L14)</f>
        <v>0.64015788477803648</v>
      </c>
      <c r="P14" s="28">
        <f>M14/SQRT((COUNT(C13:C14)+COUNT(G13:G14)/2))</f>
        <v>2.6385452687742703E-2</v>
      </c>
    </row>
    <row r="15" spans="2:16">
      <c r="B15" t="s">
        <v>12</v>
      </c>
      <c r="C15" s="32">
        <v>24.39900016784668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6"/>
    </row>
    <row r="16" spans="2:16" ht="15.75">
      <c r="B16" t="s">
        <v>12</v>
      </c>
      <c r="C16" s="32">
        <v>24.402000427246094</v>
      </c>
      <c r="D16" s="5">
        <f>STDEV(C15:C16)</f>
        <v>2.121503766644362E-3</v>
      </c>
      <c r="E16" s="1">
        <f>AVERAGE(C15:C16)</f>
        <v>24.400500297546387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3.3395004272460938</v>
      </c>
      <c r="L16" s="1">
        <f>K16-$K$7</f>
        <v>0.71250057220458984</v>
      </c>
      <c r="M16" s="29">
        <f>SQRT((D16*D16)+(H16*H16))</f>
        <v>1.7102771897159974E-2</v>
      </c>
      <c r="N16" s="16"/>
      <c r="O16" s="37">
        <f>POWER(2,-L16)</f>
        <v>0.61026147704190437</v>
      </c>
      <c r="P16" s="28">
        <f>M16/SQRT((COUNT(C15:C16)+COUNT(G15:G16)/2))</f>
        <v>9.8742899587140782E-3</v>
      </c>
    </row>
    <row r="17" spans="2:16">
      <c r="B17" t="s">
        <v>13</v>
      </c>
      <c r="C17" s="32">
        <v>25.565999984741211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6"/>
    </row>
    <row r="18" spans="2:16" ht="15.75">
      <c r="B18" t="s">
        <v>13</v>
      </c>
      <c r="C18" s="32">
        <v>25.589000701904297</v>
      </c>
      <c r="D18" s="5">
        <f>STDEV(C17:C18)</f>
        <v>1.6263963078171875E-2</v>
      </c>
      <c r="E18" s="1">
        <f>AVERAGE(C17:C18)</f>
        <v>25.577500343322754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4.4805002212524414</v>
      </c>
      <c r="L18" s="1">
        <f>K18-$K$7</f>
        <v>1.8535003662109375</v>
      </c>
      <c r="M18" s="29">
        <f>SQRT((D18*D18)+(H18*H18))</f>
        <v>1.6508269625940299E-2</v>
      </c>
      <c r="N18" s="16"/>
      <c r="O18" s="37">
        <f>POWER(2,-L18)</f>
        <v>0.27672015533606464</v>
      </c>
      <c r="P18" s="28">
        <f>M18/SQRT((COUNT(C17:C18)+COUNT(G17:G18)/2))</f>
        <v>9.5310539123915541E-3</v>
      </c>
    </row>
    <row r="19" spans="2:16">
      <c r="B19" t="s">
        <v>14</v>
      </c>
      <c r="C19" s="32">
        <v>24.576999664306641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14</v>
      </c>
      <c r="C20" s="32">
        <v>24.655000686645508</v>
      </c>
      <c r="D20" s="5">
        <f>STDEV(C19:C20)</f>
        <v>5.5155051835296363E-2</v>
      </c>
      <c r="E20" s="1">
        <f>AVERAGE(C19:C20)</f>
        <v>24.616000175476074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3.9034996032714844</v>
      </c>
      <c r="L20" s="1">
        <f>K20-$K$7</f>
        <v>1.2764997482299805</v>
      </c>
      <c r="M20" s="29">
        <f>SQRT((D20*D20)+(H20*H20))</f>
        <v>6.6682479373962503E-2</v>
      </c>
      <c r="N20" s="16"/>
      <c r="O20" s="37">
        <f>POWER(2,-L20)</f>
        <v>0.41279581560948436</v>
      </c>
      <c r="P20" s="28">
        <f>M20/SQRT((COUNT(C19:C20)+COUNT(G19:G20)/2))</f>
        <v>3.849914741678892E-2</v>
      </c>
    </row>
    <row r="21" spans="2:16">
      <c r="B21" t="s">
        <v>15</v>
      </c>
      <c r="C21" s="32">
        <v>23.686000823974609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6"/>
    </row>
    <row r="22" spans="2:16" ht="15.75">
      <c r="B22" t="s">
        <v>15</v>
      </c>
      <c r="C22" s="32">
        <v>23.582000732421875</v>
      </c>
      <c r="D22" s="5">
        <f>STDEV(C21:C22)</f>
        <v>7.3539169980960259E-2</v>
      </c>
      <c r="E22" s="1">
        <f>AVERAGE(C21:C22)</f>
        <v>23.634000778198242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2.6905012130737305</v>
      </c>
      <c r="L22" s="1">
        <f>K22-$K$7</f>
        <v>6.3501358032226563E-2</v>
      </c>
      <c r="M22" s="29">
        <f>SQRT((D22*D22)+(H22*H22))</f>
        <v>7.7152302615853E-2</v>
      </c>
      <c r="N22" s="16"/>
      <c r="O22" s="37">
        <f>POWER(2,-L22)</f>
        <v>0.95693884989053757</v>
      </c>
      <c r="P22" s="28">
        <f>M22/SQRT((COUNT(C21:C22)+COUNT(G21:G22)/2))</f>
        <v>4.4543902683862199E-2</v>
      </c>
    </row>
    <row r="23" spans="2:16">
      <c r="B23" t="s">
        <v>16</v>
      </c>
      <c r="C23" s="32">
        <v>23.242000579833984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6"/>
    </row>
    <row r="24" spans="2:16" ht="15.75">
      <c r="B24" t="s">
        <v>16</v>
      </c>
      <c r="C24" s="32">
        <v>23.409999847412109</v>
      </c>
      <c r="D24" s="5">
        <f>STDEV(C23:C24)</f>
        <v>0.11879342133886549</v>
      </c>
      <c r="E24" s="1">
        <f>AVERAGE(C23:C24)</f>
        <v>23.326000213623047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3.1689996719360352</v>
      </c>
      <c r="L24" s="1">
        <f>K24-$K$7</f>
        <v>0.54199981689453125</v>
      </c>
      <c r="M24" s="29">
        <f>SQRT((D24*D24)+(H24*H24))</f>
        <v>0.12316596605585446</v>
      </c>
      <c r="N24" s="16"/>
      <c r="O24" s="37">
        <f>POWER(2,-L24)</f>
        <v>0.68681820388511239</v>
      </c>
      <c r="P24" s="28">
        <f>M24/SQRT((COUNT(C23:C24)+COUNT(G23:G24)/2))</f>
        <v>7.1109903657347887E-2</v>
      </c>
    </row>
    <row r="25" spans="2:16">
      <c r="B25" t="s">
        <v>17</v>
      </c>
      <c r="C25" s="32">
        <v>25.042999267578125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17</v>
      </c>
      <c r="C26" s="32">
        <v>25.066999435424805</v>
      </c>
      <c r="D26" s="5">
        <f>STDEV(C25:C26)</f>
        <v>1.6970681434002547E-2</v>
      </c>
      <c r="E26" s="1">
        <f>AVERAGE(C25:C26)</f>
        <v>25.054999351501465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4.4314994812011719</v>
      </c>
      <c r="L26" s="1">
        <f>K26-$K$7</f>
        <v>1.804499626159668</v>
      </c>
      <c r="M26" s="29">
        <f>SQRT((D26*D26)+(H26*H26))</f>
        <v>4.6351245324217756E-2</v>
      </c>
      <c r="N26" s="16"/>
      <c r="O26" s="37">
        <f>POWER(2,-L26)</f>
        <v>0.28628031431204914</v>
      </c>
      <c r="P26" s="28">
        <f>M26/SQRT((COUNT(C25:C26)+COUNT(G25:G26)/2))</f>
        <v>2.6760903965211507E-2</v>
      </c>
    </row>
    <row r="27" spans="2:16">
      <c r="B27" t="s">
        <v>18</v>
      </c>
      <c r="C27" s="32">
        <v>24.672000885009766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6"/>
    </row>
    <row r="28" spans="2:16" ht="15.75">
      <c r="B28" t="s">
        <v>18</v>
      </c>
      <c r="C28" s="32">
        <v>24.589000701904297</v>
      </c>
      <c r="D28" s="5">
        <f>STDEV(C27:C28)</f>
        <v>5.8689992313602071E-2</v>
      </c>
      <c r="E28" s="1">
        <f>AVERAGE(C27:C28)</f>
        <v>24.630500793457031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3.9809999465942383</v>
      </c>
      <c r="L28" s="1">
        <f>K28-$K$7</f>
        <v>1.3540000915527344</v>
      </c>
      <c r="M28" s="29">
        <f>SQRT((D28*D28)+(H28*H28))</f>
        <v>5.9908418189622795E-2</v>
      </c>
      <c r="N28" s="16"/>
      <c r="O28" s="37">
        <f>POWER(2,-L28)</f>
        <v>0.3912058660425185</v>
      </c>
      <c r="P28" s="28">
        <f>M28/SQRT((COUNT(C27:C28)+COUNT(G27:G28)/2))</f>
        <v>3.4588141368503397E-2</v>
      </c>
    </row>
    <row r="29" spans="2:16">
      <c r="B29" t="s">
        <v>19</v>
      </c>
      <c r="C29" s="32">
        <v>24.53700065612793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6"/>
    </row>
    <row r="30" spans="2:16" ht="15.75">
      <c r="B30" t="s">
        <v>19</v>
      </c>
      <c r="C30" s="32">
        <v>24.697999954223633</v>
      </c>
      <c r="D30" s="5">
        <f>STDEV(C29:C30)</f>
        <v>0.11384369544974608</v>
      </c>
      <c r="E30" s="1">
        <f>AVERAGE(C29:C30)</f>
        <v>24.617500305175781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2.3350000381469727</v>
      </c>
      <c r="L30" s="1">
        <f>K30-$K$7</f>
        <v>-0.29199981689453125</v>
      </c>
      <c r="M30" s="29">
        <f>SQRT((D30*D30)+(H30*H30))</f>
        <v>0.11859527370114868</v>
      </c>
      <c r="N30" s="16"/>
      <c r="O30" s="37">
        <f>POWER(2,-L30)</f>
        <v>1.2243362370086155</v>
      </c>
      <c r="P30" s="28">
        <f>M30/SQRT((COUNT(C29:C30)+COUNT(G29:G30)/2))</f>
        <v>6.8471013195975539E-2</v>
      </c>
    </row>
    <row r="31" spans="2:16">
      <c r="B31" t="s">
        <v>20</v>
      </c>
      <c r="C31" s="32">
        <v>23.628999710083008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6"/>
    </row>
    <row r="32" spans="2:16" ht="15.75">
      <c r="B32" t="s">
        <v>20</v>
      </c>
      <c r="C32" s="32">
        <v>23.785999298095703</v>
      </c>
      <c r="D32" s="5">
        <f>STDEV(C31:C32)</f>
        <v>0.11101547332727106</v>
      </c>
      <c r="E32" s="1">
        <f>AVERAGE(C31:C32)</f>
        <v>23.707499504089355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1.2204990386962891</v>
      </c>
      <c r="L32" s="1">
        <f>K32-$K$7</f>
        <v>-1.4065008163452148</v>
      </c>
      <c r="M32" s="29">
        <f>SQRT((D32*D32)+(H32*H32))</f>
        <v>2.5338753249096051</v>
      </c>
      <c r="N32" s="16"/>
      <c r="O32" s="43">
        <f>POWER(2,-L32)</f>
        <v>2.6509341181615045</v>
      </c>
      <c r="P32" s="28">
        <f>M32/SQRT((COUNT(C31:C32)+COUNT(G31:G32)/2))</f>
        <v>1.4629336009295111</v>
      </c>
    </row>
    <row r="33" spans="2:16">
      <c r="B33" t="s">
        <v>21</v>
      </c>
      <c r="C33" s="32">
        <v>25.843999862670898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6"/>
    </row>
    <row r="34" spans="2:16" ht="15.75">
      <c r="B34" t="s">
        <v>21</v>
      </c>
      <c r="C34" s="32">
        <v>25.784000396728516</v>
      </c>
      <c r="D34" s="5">
        <f>STDEV(C33:C34)</f>
        <v>4.2426029235430193E-2</v>
      </c>
      <c r="E34" s="1">
        <f>AVERAGE(C33:C34)</f>
        <v>25.814000129699707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4.8184995651245117</v>
      </c>
      <c r="L34" s="1">
        <f>K34-$K$7</f>
        <v>2.1914997100830078</v>
      </c>
      <c r="M34" s="29">
        <f>SQRT((D34*D34)+(H34*H34))</f>
        <v>4.7121635017220206E-2</v>
      </c>
      <c r="N34" s="16"/>
      <c r="O34" s="37">
        <f>POWER(2,-L34)</f>
        <v>0.21892373644120203</v>
      </c>
      <c r="P34" s="28">
        <f>M34/SQRT((COUNT(C33:C34)+COUNT(G33:G34)/2))</f>
        <v>2.7205688661847385E-2</v>
      </c>
    </row>
    <row r="35" spans="2:16">
      <c r="B35" t="s">
        <v>22</v>
      </c>
      <c r="C35" s="32">
        <v>25.496999740600586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6"/>
    </row>
    <row r="36" spans="2:16" ht="15.75">
      <c r="B36" t="s">
        <v>22</v>
      </c>
      <c r="C36" s="32">
        <v>25.486000061035156</v>
      </c>
      <c r="D36" s="5">
        <f>STDEV(C35:C36)</f>
        <v>7.7779480115944283E-3</v>
      </c>
      <c r="E36" s="1">
        <f>AVERAGE(C35:C36)</f>
        <v>25.491499900817871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4.630000114440918</v>
      </c>
      <c r="L36" s="1">
        <f>K36-$K$7</f>
        <v>2.0030002593994141</v>
      </c>
      <c r="M36" s="29">
        <f>SQRT((D36*D36)+(H36*H36))</f>
        <v>9.2193417144872392E-3</v>
      </c>
      <c r="N36" s="16"/>
      <c r="O36" s="37">
        <f>POWER(2,-L36)</f>
        <v>0.24948063489264838</v>
      </c>
      <c r="P36" s="28">
        <f>M36/SQRT((COUNT(C35:C36)+COUNT(G35:G36)/2))</f>
        <v>5.3227894206103535E-3</v>
      </c>
    </row>
    <row r="37" spans="2:16">
      <c r="B37" t="s">
        <v>23</v>
      </c>
      <c r="C37" s="32">
        <v>23.975000381469727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6"/>
    </row>
    <row r="38" spans="2:16" ht="15.75">
      <c r="B38" t="s">
        <v>23</v>
      </c>
      <c r="C38" s="32">
        <v>24.021999359130859</v>
      </c>
      <c r="D38" s="5">
        <f>STDEV(C37:C38)</f>
        <v>3.3233295813022076E-2</v>
      </c>
      <c r="E38" s="1">
        <f>AVERAGE(C37:C38)</f>
        <v>23.998499870300293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3.3150005340576172</v>
      </c>
      <c r="L38" s="1">
        <f>K38-$K$7</f>
        <v>0.68800067901611328</v>
      </c>
      <c r="M38" s="29">
        <f>SQRT((D38*D38)+(H38*H38))</f>
        <v>3.3300941860970192E-2</v>
      </c>
      <c r="N38" s="16"/>
      <c r="O38" s="37">
        <f>POWER(2,-L38)</f>
        <v>0.62071345361916996</v>
      </c>
      <c r="P38" s="28">
        <f>M38/SQRT((COUNT(C37:C38)+COUNT(G37:G38)/2))</f>
        <v>1.922630774769922E-2</v>
      </c>
    </row>
    <row r="39" spans="2:16">
      <c r="B39" t="s">
        <v>24</v>
      </c>
      <c r="C39" s="32">
        <v>24.368000030517578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6"/>
    </row>
    <row r="40" spans="2:16" ht="15.75">
      <c r="B40" t="s">
        <v>24</v>
      </c>
      <c r="C40" s="32">
        <v>24.261999130249023</v>
      </c>
      <c r="D40" s="5">
        <f>STDEV(C39:C40)</f>
        <v>7.4953955391773949E-2</v>
      </c>
      <c r="E40" s="1">
        <f>AVERAGE(C39:C40)</f>
        <v>24.314999580383301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3.055999755859375</v>
      </c>
      <c r="L40" s="1">
        <f>K40-$K$7</f>
        <v>0.42899990081787109</v>
      </c>
      <c r="M40" s="29">
        <f>SQRT((D40*D40)+(H40*H40))</f>
        <v>8.011276899790902E-2</v>
      </c>
      <c r="N40" s="16"/>
      <c r="O40" s="37">
        <f>POWER(2,-L40)</f>
        <v>0.74277651139467338</v>
      </c>
      <c r="P40" s="28">
        <f>M40/SQRT((COUNT(C39:C40)+COUNT(G39:G40)/2))</f>
        <v>4.6253128746469079E-2</v>
      </c>
    </row>
    <row r="41" spans="2:16">
      <c r="B41" t="s">
        <v>25</v>
      </c>
      <c r="C41" s="32">
        <v>24.729000091552734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6"/>
    </row>
    <row r="42" spans="2:16" ht="15.75">
      <c r="B42" t="s">
        <v>25</v>
      </c>
      <c r="C42" s="32">
        <v>24.815000534057617</v>
      </c>
      <c r="D42" s="5">
        <f>STDEV(C41:C42)</f>
        <v>6.0811496080246434E-2</v>
      </c>
      <c r="E42" s="1">
        <f>AVERAGE(C41:C42)</f>
        <v>24.772000312805176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3.1205005645751953</v>
      </c>
      <c r="L42" s="1">
        <f>K42-$K$7</f>
        <v>0.49350070953369141</v>
      </c>
      <c r="M42" s="29">
        <f>SQRT((D42*D42)+(H42*H42))</f>
        <v>6.2277772526163219E-2</v>
      </c>
      <c r="N42" s="16"/>
      <c r="O42" s="37">
        <f>POWER(2,-L42)</f>
        <v>0.71029945843961573</v>
      </c>
      <c r="P42" s="28">
        <f>M42/SQRT((COUNT(C41:C42)+COUNT(G41:G42)/2))</f>
        <v>3.5956088732510619E-2</v>
      </c>
    </row>
    <row r="43" spans="2:16">
      <c r="B43" t="s">
        <v>26</v>
      </c>
      <c r="C43" s="32">
        <v>23.978000640869141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6"/>
    </row>
    <row r="44" spans="2:16" ht="15.75">
      <c r="B44" t="s">
        <v>26</v>
      </c>
      <c r="C44" s="32">
        <v>24.000999450683594</v>
      </c>
      <c r="D44" s="5">
        <f>STDEV(C43:C44)</f>
        <v>1.6262614379019529E-2</v>
      </c>
      <c r="E44" s="1">
        <f>AVERAGE(C43:C44)</f>
        <v>23.989500045776367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2.2954998016357422</v>
      </c>
      <c r="L44" s="1">
        <f>K44-$K$7</f>
        <v>-0.33150005340576172</v>
      </c>
      <c r="M44" s="29">
        <f>SQRT((D44*D44)+(H44*H44))</f>
        <v>5.3445033007822926E-2</v>
      </c>
      <c r="N44" s="16"/>
      <c r="O44" s="37">
        <f>POWER(2,-L44)</f>
        <v>1.258321043680517</v>
      </c>
      <c r="P44" s="28">
        <f>M44/SQRT((COUNT(C43:C44)+COUNT(G43:G44)/2))</f>
        <v>3.0856504193915002E-2</v>
      </c>
    </row>
    <row r="45" spans="2:16">
      <c r="B45" t="s">
        <v>27</v>
      </c>
      <c r="C45" s="32">
        <v>24.39900016784668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6"/>
    </row>
    <row r="46" spans="2:16" ht="15.75">
      <c r="B46" t="s">
        <v>27</v>
      </c>
      <c r="C46" s="32">
        <v>24.358999252319336</v>
      </c>
      <c r="D46" s="5">
        <f>STDEV(C45:C46)</f>
        <v>2.8284918623055027E-2</v>
      </c>
      <c r="E46" s="1">
        <f>AVERAGE(C45:C46)</f>
        <v>24.378999710083008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3.0944995880126953</v>
      </c>
      <c r="L46" s="1">
        <f>K46-$K$7</f>
        <v>0.46749973297119141</v>
      </c>
      <c r="M46" s="29">
        <f>SQRT((D46*D46)+(H46*H46))</f>
        <v>3.3355280985919673E-2</v>
      </c>
      <c r="N46" s="16"/>
      <c r="O46" s="37">
        <f>POWER(2,-L46)</f>
        <v>0.72321688553050256</v>
      </c>
      <c r="P46" s="28">
        <f>M46/SQRT((COUNT(C45:C46)+COUNT(G45:G46)/2))</f>
        <v>1.9257680456116331E-2</v>
      </c>
    </row>
    <row r="47" spans="2:16">
      <c r="B47" t="s">
        <v>28</v>
      </c>
      <c r="C47" s="32">
        <v>24.075000762939453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6"/>
    </row>
    <row r="48" spans="2:16" ht="15.75">
      <c r="B48" t="s">
        <v>28</v>
      </c>
      <c r="C48" s="32">
        <v>24.172000885009766</v>
      </c>
      <c r="D48" s="5">
        <f>STDEV(C47:C48)</f>
        <v>6.8589444091840854E-2</v>
      </c>
      <c r="E48" s="1">
        <f>AVERAGE(C47:C48)</f>
        <v>24.123500823974609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3.149500846862793</v>
      </c>
      <c r="L48" s="1">
        <f>K48-$K$7</f>
        <v>0.52250099182128906</v>
      </c>
      <c r="M48" s="29">
        <f>SQRT((D48*D48)+(H48*H48))</f>
        <v>6.8720473735946919E-2</v>
      </c>
      <c r="N48" s="16"/>
      <c r="O48" s="37">
        <f>POWER(2,-L48)</f>
        <v>0.69616394771809309</v>
      </c>
      <c r="P48" s="28">
        <f>M48/SQRT((COUNT(C47:C48)+COUNT(G47:G48)/2))</f>
        <v>3.9675784010287561E-2</v>
      </c>
    </row>
    <row r="49" spans="2:16" s="14" customFormat="1">
      <c r="B49" t="s">
        <v>29</v>
      </c>
      <c r="C49" s="32">
        <v>24.156999588012695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6"/>
      <c r="P49" s="13"/>
    </row>
    <row r="50" spans="2:16" s="14" customFormat="1" ht="15.75">
      <c r="B50" t="s">
        <v>29</v>
      </c>
      <c r="C50" s="32">
        <v>24.290000915527344</v>
      </c>
      <c r="D50" s="5">
        <f>STDEV(C49:C50)</f>
        <v>9.4046140592420849E-2</v>
      </c>
      <c r="E50" s="1">
        <f>AVERAGE(C49:C50)</f>
        <v>24.22350025177002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3.0515003204345703</v>
      </c>
      <c r="L50" s="1">
        <f>K50-$K$7</f>
        <v>0.42450046539306641</v>
      </c>
      <c r="M50" s="29">
        <f>SQRT((D50*D50)+(H50*H50))</f>
        <v>0.11435368380919281</v>
      </c>
      <c r="N50" s="16"/>
      <c r="O50" s="37">
        <f>POWER(2,-L50)</f>
        <v>0.74509667737468277</v>
      </c>
      <c r="P50" s="28">
        <f>M50/SQRT((COUNT(C49:C50)+COUNT(G49:G50)/2))</f>
        <v>6.602213013006282E-2</v>
      </c>
    </row>
    <row r="51" spans="2:16" s="14" customFormat="1">
      <c r="B51" t="s">
        <v>30</v>
      </c>
      <c r="C51" s="32">
        <v>23.577999114990234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6"/>
      <c r="P51" s="13"/>
    </row>
    <row r="52" spans="2:16" s="14" customFormat="1" ht="15.75">
      <c r="B52" t="s">
        <v>30</v>
      </c>
      <c r="C52" s="32">
        <v>23.688999176025391</v>
      </c>
      <c r="D52" s="5">
        <f>STDEV(C51:C52)</f>
        <v>7.848889587007965E-2</v>
      </c>
      <c r="E52" s="1">
        <f>AVERAGE(C51:C52)</f>
        <v>23.633499145507813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2.5574989318847656</v>
      </c>
      <c r="L52" s="1">
        <f>K52-$K$7</f>
        <v>-6.9500923156738281E-2</v>
      </c>
      <c r="M52" s="29">
        <f>SQRT((D52*D52)+(H52*H52))</f>
        <v>8.0613473849016348E-2</v>
      </c>
      <c r="N52" s="16"/>
      <c r="O52" s="37">
        <f>POWER(2,-L52)</f>
        <v>1.0493536140422464</v>
      </c>
      <c r="P52" s="28">
        <f>M52/SQRT((COUNT(C51:C52)+COUNT(G51:G52)/2))</f>
        <v>4.6542210827040451E-2</v>
      </c>
    </row>
    <row r="53" spans="2:16" s="14" customFormat="1">
      <c r="B53" t="s">
        <v>31</v>
      </c>
      <c r="C53" s="32">
        <v>24.445999145507813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6"/>
      <c r="P53" s="13"/>
    </row>
    <row r="54" spans="2:16" s="14" customFormat="1" ht="15.75">
      <c r="B54" t="s">
        <v>31</v>
      </c>
      <c r="C54" s="32">
        <v>24.36400032043457</v>
      </c>
      <c r="D54" s="5">
        <f>STDEV(C53:C54)</f>
        <v>5.7981925258619053E-2</v>
      </c>
      <c r="E54" s="1">
        <f>AVERAGE(C53:C54)</f>
        <v>24.404999732971191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1.7129993438720703</v>
      </c>
      <c r="L54" s="1">
        <f>K54-$K$7</f>
        <v>-0.91400051116943359</v>
      </c>
      <c r="M54" s="29">
        <f>SQRT((D54*D54)+(H54*H54))</f>
        <v>9.4762857099013886E-2</v>
      </c>
      <c r="N54" s="16"/>
      <c r="O54" s="37">
        <f>POWER(2,-L54)</f>
        <v>1.8842632154334484</v>
      </c>
      <c r="P54" s="28">
        <f>M54/SQRT((COUNT(C53:C54)+COUNT(G53:G54)/2))</f>
        <v>5.4711361055293707E-2</v>
      </c>
    </row>
    <row r="55" spans="2:16" s="14" customFormat="1">
      <c r="B55" t="s">
        <v>32</v>
      </c>
      <c r="C55" s="32">
        <v>24.58799934387207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6"/>
      <c r="P55" s="13"/>
    </row>
    <row r="56" spans="2:16" s="14" customFormat="1" ht="15.75">
      <c r="B56" t="s">
        <v>32</v>
      </c>
      <c r="C56" s="32">
        <v>24.60099983215332</v>
      </c>
      <c r="D56" s="5">
        <f>STDEV(C55:C56)</f>
        <v>9.1927334224081187E-3</v>
      </c>
      <c r="E56" s="1">
        <f>AVERAGE(C55:C56)</f>
        <v>24.594499588012695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1.5894994735717773</v>
      </c>
      <c r="L56" s="1">
        <f>K56-$K$7</f>
        <v>-1.0375003814697266</v>
      </c>
      <c r="M56" s="29">
        <f>SQRT((D56*D56)+(H56*H56))</f>
        <v>5.7310559622662426E-2</v>
      </c>
      <c r="N56" s="16"/>
      <c r="O56" s="37">
        <f>POWER(2,-L56)</f>
        <v>2.0526681105363282</v>
      </c>
      <c r="P56" s="28">
        <f>M56/SQRT((COUNT(C55:C56)+COUNT(G55:G56)/2))</f>
        <v>3.3088267025552252E-2</v>
      </c>
    </row>
    <row r="57" spans="2:16" s="14" customFormat="1">
      <c r="B57" t="s">
        <v>33</v>
      </c>
      <c r="C57" s="32">
        <v>24.874000549316406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6"/>
      <c r="P57" s="13"/>
    </row>
    <row r="58" spans="2:16" s="14" customFormat="1" ht="15.75">
      <c r="B58" t="s">
        <v>33</v>
      </c>
      <c r="C58" s="32">
        <v>24.910999298095703</v>
      </c>
      <c r="D58" s="5">
        <f>STDEV(C57:C58)</f>
        <v>2.6162066157258319E-2</v>
      </c>
      <c r="E58" s="1">
        <f>AVERAGE(C57:C58)</f>
        <v>24.892499923706055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3.5879993438720703</v>
      </c>
      <c r="L58" s="1">
        <f>K58-$K$7</f>
        <v>0.96099948883056641</v>
      </c>
      <c r="M58" s="29">
        <f>SQRT((D58*D58)+(H58*H58))</f>
        <v>2.6171609741306112E-2</v>
      </c>
      <c r="N58" s="16"/>
      <c r="O58" s="37">
        <f>POWER(2,-L58)</f>
        <v>0.51370090170171945</v>
      </c>
      <c r="P58" s="28">
        <f>M58/SQRT((COUNT(C57:C58)+COUNT(G57:G58)/2))</f>
        <v>1.5110185929268917E-2</v>
      </c>
    </row>
    <row r="59" spans="2:16" s="14" customFormat="1">
      <c r="B59" t="s">
        <v>34</v>
      </c>
      <c r="C59" s="32">
        <v>24.423999786376953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6"/>
      <c r="P59" s="13"/>
    </row>
    <row r="60" spans="2:16" s="14" customFormat="1" ht="15.75">
      <c r="B60" t="s">
        <v>34</v>
      </c>
      <c r="C60" s="32">
        <v>24.436000823974609</v>
      </c>
      <c r="D60" s="5">
        <f>STDEV(C59:C60)</f>
        <v>8.4860150665774479E-3</v>
      </c>
      <c r="E60" s="1">
        <f>AVERAGE(C59:C60)</f>
        <v>24.430000305175781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3.0630006790161133</v>
      </c>
      <c r="L60" s="1">
        <f>K60-$K$7</f>
        <v>0.43600082397460938</v>
      </c>
      <c r="M60" s="29">
        <f>SQRT((D60*D60)+(H60*H60))</f>
        <v>9.2314155749378651E-2</v>
      </c>
      <c r="N60" s="16"/>
      <c r="O60" s="37">
        <f>POWER(2,-L60)</f>
        <v>0.73918079346427723</v>
      </c>
      <c r="P60" s="28">
        <f>M60/SQRT((COUNT(C59:C60)+COUNT(G59:G60)/2))</f>
        <v>5.3297602671916806E-2</v>
      </c>
    </row>
    <row r="61" spans="2:16" s="14" customFormat="1">
      <c r="B61" t="s">
        <v>35</v>
      </c>
      <c r="C61" s="32">
        <v>24.399999618530273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6"/>
      <c r="P61" s="13"/>
    </row>
    <row r="62" spans="2:16" s="14" customFormat="1" ht="15.75">
      <c r="B62" t="s">
        <v>35</v>
      </c>
      <c r="C62" s="32">
        <v>24.374000549316406</v>
      </c>
      <c r="D62" s="5">
        <f>STDEV(C61:C62)</f>
        <v>1.8384118145663889E-2</v>
      </c>
      <c r="E62" s="1">
        <f>AVERAGE(C61:C62)</f>
        <v>24.38700008392334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2.8365001678466797</v>
      </c>
      <c r="L62" s="1">
        <f>K62-$K$7</f>
        <v>0.20950031280517578</v>
      </c>
      <c r="M62" s="29">
        <f>SQRT((D62*D62)+(H62*H62))</f>
        <v>0.1601579271555266</v>
      </c>
      <c r="N62" s="16"/>
      <c r="O62" s="37">
        <f>POWER(2,-L62)</f>
        <v>0.86483672149329838</v>
      </c>
      <c r="P62" s="28">
        <f>M62/SQRT((COUNT(C61:C62)+COUNT(G61:G62)/2))</f>
        <v>9.2467222356095766E-2</v>
      </c>
    </row>
    <row r="63" spans="2:16" s="14" customFormat="1">
      <c r="B63" t="s">
        <v>36</v>
      </c>
      <c r="C63" s="32">
        <v>23.71299934387207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6"/>
      <c r="P63" s="13"/>
    </row>
    <row r="64" spans="2:16" s="14" customFormat="1" ht="15.75">
      <c r="B64" t="s">
        <v>36</v>
      </c>
      <c r="C64" s="32">
        <v>23.768999099731445</v>
      </c>
      <c r="D64" s="5">
        <f>STDEV(C63:C64)</f>
        <v>3.9597807112955158E-2</v>
      </c>
      <c r="E64" s="1">
        <f>AVERAGE(C63:C64)</f>
        <v>23.740999221801758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2.488499641418457</v>
      </c>
      <c r="L64" s="1">
        <f>K64-$K$7</f>
        <v>-0.13850021362304688</v>
      </c>
      <c r="M64" s="29">
        <f>SQRT((D64*D64)+(H64*H64))</f>
        <v>4.8254212982518717E-2</v>
      </c>
      <c r="N64" s="16"/>
      <c r="O64" s="37">
        <f>POWER(2,-L64)</f>
        <v>1.1007602006161015</v>
      </c>
      <c r="P64" s="28">
        <f>M64/SQRT((COUNT(C63:C64)+COUNT(G63:G64)/2))</f>
        <v>2.7859582854990718E-2</v>
      </c>
    </row>
    <row r="65" spans="2:16" s="14" customFormat="1">
      <c r="B65" t="s">
        <v>37</v>
      </c>
      <c r="C65" s="32">
        <v>24.597000122070313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6"/>
      <c r="P65" s="13"/>
    </row>
    <row r="66" spans="2:16" s="14" customFormat="1" ht="15.75">
      <c r="B66" t="s">
        <v>37</v>
      </c>
      <c r="C66" s="32">
        <v>24.583999633789063</v>
      </c>
      <c r="D66" s="5">
        <f>STDEV(C65:C66)</f>
        <v>9.1927334224081187E-3</v>
      </c>
      <c r="E66" s="1">
        <f>AVERAGE(C65:C66)</f>
        <v>24.590499877929688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3.4429998397827148</v>
      </c>
      <c r="L66" s="1">
        <f>K66-$K$7</f>
        <v>0.81599998474121094</v>
      </c>
      <c r="M66" s="29">
        <f>SQRT((D66*D66)+(H66*H66))</f>
        <v>1.2999534641915412E-2</v>
      </c>
      <c r="N66" s="16"/>
      <c r="O66" s="37">
        <f>POWER(2,-L66)</f>
        <v>0.56801463840099908</v>
      </c>
      <c r="P66" s="28">
        <f>M66/SQRT((COUNT(C65:C66)+COUNT(G65:G66)/2))</f>
        <v>7.5052848248497285E-3</v>
      </c>
    </row>
    <row r="67" spans="2:16" s="14" customFormat="1">
      <c r="B67" t="s">
        <v>38</v>
      </c>
      <c r="C67" s="32">
        <v>24.992000579833984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6"/>
      <c r="P67" s="13"/>
    </row>
    <row r="68" spans="2:16" s="14" customFormat="1" ht="15.75">
      <c r="B68" t="s">
        <v>38</v>
      </c>
      <c r="C68" s="32">
        <v>24.944000244140625</v>
      </c>
      <c r="D68" s="5">
        <f>STDEV(C67:C68)</f>
        <v>3.3941362868005094E-2</v>
      </c>
      <c r="E68" s="1">
        <f>AVERAGE(C67:C68)</f>
        <v>24.968000411987305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3.8705005645751953</v>
      </c>
      <c r="L68" s="1">
        <f>K68-$K$7</f>
        <v>1.2435007095336914</v>
      </c>
      <c r="M68" s="29">
        <f>SQRT((D68*D68)+(H68*H68))</f>
        <v>3.5559906611947426E-2</v>
      </c>
      <c r="N68" s="16"/>
      <c r="O68" s="37">
        <f>POWER(2,-L68)</f>
        <v>0.42234658487948529</v>
      </c>
      <c r="P68" s="28">
        <f>M68/SQRT((COUNT(C67:C68)+COUNT(G67:G68)/2))</f>
        <v>2.05305216547658E-2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6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7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6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7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6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7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6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7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6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7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tabSelected="1" workbookViewId="0">
      <selection activeCell="O32" sqref="O3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24.708999633789063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24.802999496459961</v>
      </c>
      <c r="D7" s="5">
        <f>STDEV(C5:C8)</f>
        <v>6.6467940325196498E-2</v>
      </c>
      <c r="E7" s="1">
        <f>AVERAGE(C5:C8)</f>
        <v>24.755999565124512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2.6269998550415039</v>
      </c>
      <c r="L7" s="1">
        <f>K7-$K$7</f>
        <v>0</v>
      </c>
      <c r="M7" s="29">
        <f>SQRT((D7*D7)+(H7*H7))</f>
        <v>6.6482966949525907E-2</v>
      </c>
      <c r="N7" s="16"/>
      <c r="O7" s="37">
        <f>POWER(2,-L7)</f>
        <v>1</v>
      </c>
      <c r="P7" s="28">
        <f>M7/SQRT((COUNT(C5:C8)+COUNT(G5:G8)/2))</f>
        <v>3.8383958864833777E-2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39</v>
      </c>
      <c r="C9" s="32">
        <v>26.238000869750977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6"/>
    </row>
    <row r="10" spans="2:16" ht="15.75">
      <c r="B10" t="s">
        <v>39</v>
      </c>
      <c r="C10" s="32">
        <v>26.26300048828125</v>
      </c>
      <c r="D10" s="5">
        <f>STDEV(C9:C10)</f>
        <v>1.767739978983322E-2</v>
      </c>
      <c r="E10" s="1">
        <f>AVERAGE(C9:C10)</f>
        <v>26.250500679016113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3.8775005340576172</v>
      </c>
      <c r="L10" s="1">
        <f>K10-$K$7</f>
        <v>1.2505006790161133</v>
      </c>
      <c r="M10" s="29">
        <f>SQRT((D10*D10)+(H10*H10))</f>
        <v>1.9608162246781573E-2</v>
      </c>
      <c r="N10" s="16"/>
      <c r="O10" s="37">
        <f>POWER(2,-L10)</f>
        <v>0.42030231881105828</v>
      </c>
      <c r="P10" s="28">
        <f>M10/SQRT((COUNT(C9:C10)+COUNT(G9:G10)/2))</f>
        <v>1.1320777751493198E-2</v>
      </c>
    </row>
    <row r="11" spans="2:16">
      <c r="B11" t="s">
        <v>40</v>
      </c>
      <c r="C11" s="32">
        <v>25.003000259399414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6"/>
    </row>
    <row r="12" spans="2:16" ht="15.75">
      <c r="B12" t="s">
        <v>40</v>
      </c>
      <c r="C12" s="32">
        <v>24.773000717163086</v>
      </c>
      <c r="D12" s="5">
        <f>STDEV(C11:C12)</f>
        <v>0.16263423598510937</v>
      </c>
      <c r="E12" s="1">
        <f>AVERAGE(C11:C12)</f>
        <v>24.88800048828125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3.3955001831054687</v>
      </c>
      <c r="L12" s="1">
        <f>K12-$K$7</f>
        <v>0.76850032806396484</v>
      </c>
      <c r="M12" s="29">
        <f>SQRT((D12*D12)+(H12*H12))</f>
        <v>0.20350541218716459</v>
      </c>
      <c r="N12" s="16"/>
      <c r="O12" s="37">
        <f>POWER(2,-L12)</f>
        <v>0.5870273686308094</v>
      </c>
      <c r="P12" s="28">
        <f>M12/SQRT((COUNT(C11:C12)+COUNT(G11:G12)/2))</f>
        <v>0.11749390450780522</v>
      </c>
    </row>
    <row r="13" spans="2:16">
      <c r="B13" t="s">
        <v>41</v>
      </c>
      <c r="C13" s="32">
        <v>24.805999755859375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41</v>
      </c>
      <c r="C14" s="32">
        <v>24.856000900268555</v>
      </c>
      <c r="D14" s="5">
        <f>STDEV(C13:C14)</f>
        <v>3.5356148278818784E-2</v>
      </c>
      <c r="E14" s="1">
        <f>AVERAGE(C13:C14)</f>
        <v>24.831000328063965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3.82550048828125</v>
      </c>
      <c r="L14" s="1">
        <f>K14-$K$7</f>
        <v>1.1985006332397461</v>
      </c>
      <c r="M14" s="29">
        <f>SQRT((D14*D14)+(H14*H14))</f>
        <v>5.4685995660520723E-2</v>
      </c>
      <c r="N14" s="16"/>
      <c r="O14" s="37">
        <f>POWER(2,-L14)</f>
        <v>0.43572789049810695</v>
      </c>
      <c r="P14" s="28">
        <f>M14/SQRT((COUNT(C13:C14)+COUNT(G13:G14)/2))</f>
        <v>3.1572974315504349E-2</v>
      </c>
    </row>
    <row r="15" spans="2:16">
      <c r="B15" t="s">
        <v>42</v>
      </c>
      <c r="C15" s="32">
        <v>24.447000503540039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6"/>
    </row>
    <row r="16" spans="2:16" ht="15.75">
      <c r="B16" t="s">
        <v>42</v>
      </c>
      <c r="C16" s="32">
        <v>24.573999404907227</v>
      </c>
      <c r="D16" s="5">
        <f>STDEV(C15:C16)</f>
        <v>8.9801784359979778E-2</v>
      </c>
      <c r="E16" s="1">
        <f>AVERAGE(C15:C16)</f>
        <v>24.510499954223633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3.6599998474121094</v>
      </c>
      <c r="L16" s="1">
        <f>K16-$K$7</f>
        <v>1.0329999923706055</v>
      </c>
      <c r="M16" s="29">
        <f>SQRT((D16*D16)+(H16*H16))</f>
        <v>8.9871384852926992E-2</v>
      </c>
      <c r="N16" s="16"/>
      <c r="O16" s="37">
        <f>POWER(2,-L16)</f>
        <v>0.48869288578975401</v>
      </c>
      <c r="P16" s="28">
        <f>M16/SQRT((COUNT(C15:C16)+COUNT(G15:G16)/2))</f>
        <v>5.1887268237281854E-2</v>
      </c>
    </row>
    <row r="17" spans="2:16">
      <c r="B17" t="s">
        <v>43</v>
      </c>
      <c r="C17" s="32">
        <v>24.37299919128418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6"/>
    </row>
    <row r="18" spans="2:16" ht="15.75">
      <c r="B18" t="s">
        <v>43</v>
      </c>
      <c r="C18" s="32">
        <v>24.628999710083008</v>
      </c>
      <c r="D18" s="5">
        <f>STDEV(C17:C18)</f>
        <v>0.18101970282992561</v>
      </c>
      <c r="E18" s="1">
        <f>AVERAGE(C17:C18)</f>
        <v>24.500999450683594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3.2249994277954102</v>
      </c>
      <c r="L18" s="1">
        <f>K18-$K$7</f>
        <v>0.59799957275390625</v>
      </c>
      <c r="M18" s="29">
        <f>SQRT((D18*D18)+(H18*H18))</f>
        <v>0.18500290797428234</v>
      </c>
      <c r="N18" s="16"/>
      <c r="O18" s="37">
        <f>POWER(2,-L18)</f>
        <v>0.66066939848266293</v>
      </c>
      <c r="P18" s="28">
        <f>M18/SQRT((COUNT(C17:C18)+COUNT(G17:G18)/2))</f>
        <v>0.10681147871981549</v>
      </c>
    </row>
    <row r="19" spans="2:16">
      <c r="B19" t="s">
        <v>44</v>
      </c>
      <c r="C19" s="32">
        <v>24.113000869750977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44</v>
      </c>
      <c r="C20" s="32">
        <v>24.113000869750977</v>
      </c>
      <c r="D20" s="5">
        <f>STDEV(C19:C20)</f>
        <v>0</v>
      </c>
      <c r="E20" s="1">
        <f>AVERAGE(C19:C20)</f>
        <v>24.113000869750977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3.221501350402832</v>
      </c>
      <c r="L20" s="1">
        <f>K20-$K$7</f>
        <v>0.59450149536132813</v>
      </c>
      <c r="M20" s="29">
        <f>SQRT((D20*D20)+(H20*H20))</f>
        <v>2.121503766644362E-3</v>
      </c>
      <c r="N20" s="16"/>
      <c r="O20" s="37">
        <f>POWER(2,-L20)</f>
        <v>0.66227325563599171</v>
      </c>
      <c r="P20" s="28">
        <f>M20/SQRT((COUNT(C19:C20)+COUNT(G19:G20)/2))</f>
        <v>1.2248507707589274E-3</v>
      </c>
    </row>
    <row r="21" spans="2:16">
      <c r="B21" t="s">
        <v>45</v>
      </c>
      <c r="C21" s="32">
        <v>25.663000106811523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6"/>
    </row>
    <row r="22" spans="2:16" ht="15.75">
      <c r="B22" t="s">
        <v>45</v>
      </c>
      <c r="C22" s="32">
        <v>25.709999084472656</v>
      </c>
      <c r="D22" s="5">
        <f>STDEV(C21:C22)</f>
        <v>3.3233295813022076E-2</v>
      </c>
      <c r="E22" s="1">
        <f>AVERAGE(C21:C22)</f>
        <v>25.68649959564209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4.6584997177124023</v>
      </c>
      <c r="L22" s="1">
        <f>K22-$K$7</f>
        <v>2.0314998626708984</v>
      </c>
      <c r="M22" s="29">
        <f>SQRT((D22*D22)+(H22*H22))</f>
        <v>3.4676376628844971E-2</v>
      </c>
      <c r="N22" s="16"/>
      <c r="O22" s="37">
        <f>POWER(2,-L22)</f>
        <v>0.24460064907406676</v>
      </c>
      <c r="P22" s="28">
        <f>M22/SQRT((COUNT(C21:C22)+COUNT(G21:G22)/2))</f>
        <v>2.0020415381184493E-2</v>
      </c>
    </row>
    <row r="23" spans="2:16">
      <c r="B23" t="s">
        <v>46</v>
      </c>
      <c r="C23" s="32">
        <v>23.938999176025391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6"/>
    </row>
    <row r="24" spans="2:16" ht="15.75">
      <c r="B24" t="s">
        <v>46</v>
      </c>
      <c r="C24" s="32">
        <v>23.996000289916992</v>
      </c>
      <c r="D24" s="5">
        <f>STDEV(C23:C24)</f>
        <v>4.0305874167938183E-2</v>
      </c>
      <c r="E24" s="1">
        <f>AVERAGE(C23:C24)</f>
        <v>23.967499732971191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2.9955005645751953</v>
      </c>
      <c r="L24" s="1">
        <f>K24-$K$7</f>
        <v>0.36850070953369141</v>
      </c>
      <c r="M24" s="29">
        <f>SQRT((D24*D24)+(H24*H24))</f>
        <v>4.0921458689619307E-2</v>
      </c>
      <c r="N24" s="16"/>
      <c r="O24" s="37">
        <f>POWER(2,-L24)</f>
        <v>0.77458705193634581</v>
      </c>
      <c r="P24" s="28">
        <f>M24/SQRT((COUNT(C23:C24)+COUNT(G23:G24)/2))</f>
        <v>2.3626015190083859E-2</v>
      </c>
    </row>
    <row r="25" spans="2:16">
      <c r="B25" t="s">
        <v>47</v>
      </c>
      <c r="C25" s="32">
        <v>25.909000396728516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47</v>
      </c>
      <c r="C26" s="32">
        <v>25.798999786376953</v>
      </c>
      <c r="D26" s="5">
        <f>STDEV(C25:C26)</f>
        <v>7.7782177514248985E-2</v>
      </c>
      <c r="E26" s="1">
        <f>AVERAGE(C25:C26)</f>
        <v>25.854000091552734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4.3030004501342773</v>
      </c>
      <c r="L26" s="1">
        <f>K26-$K$7</f>
        <v>1.6760005950927734</v>
      </c>
      <c r="M26" s="29">
        <f>SQRT((D26*D26)+(H26*H26))</f>
        <v>7.779504326508721E-2</v>
      </c>
      <c r="N26" s="16"/>
      <c r="O26" s="37">
        <f>POWER(2,-L26)</f>
        <v>0.31294898557612194</v>
      </c>
      <c r="P26" s="28">
        <f>M26/SQRT((COUNT(C25:C26)+COUNT(G25:G26)/2))</f>
        <v>4.4914989170716686E-2</v>
      </c>
    </row>
    <row r="27" spans="2:16">
      <c r="B27" t="s">
        <v>48</v>
      </c>
      <c r="C27" s="32">
        <v>24.971000671386719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6"/>
    </row>
    <row r="28" spans="2:16" ht="15.75">
      <c r="B28" t="s">
        <v>48</v>
      </c>
      <c r="C28" s="32">
        <v>25.202999114990234</v>
      </c>
      <c r="D28" s="5">
        <f>STDEV(C27:C28)</f>
        <v>0.1640476726967707</v>
      </c>
      <c r="E28" s="1">
        <f>AVERAGE(C27:C28)</f>
        <v>25.086999893188477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3.7829999923706055</v>
      </c>
      <c r="L28" s="1">
        <f>K28-$K$7</f>
        <v>1.1560001373291016</v>
      </c>
      <c r="M28" s="29">
        <f>SQRT((D28*D28)+(H28*H28))</f>
        <v>0.2527923721168237</v>
      </c>
      <c r="N28" s="16"/>
      <c r="O28" s="37">
        <f>POWER(2,-L28)</f>
        <v>0.44875498261696523</v>
      </c>
      <c r="P28" s="28">
        <f>M28/SQRT((COUNT(C27:C28)+COUNT(G27:G28)/2))</f>
        <v>0.14594974409073222</v>
      </c>
    </row>
    <row r="29" spans="2:16">
      <c r="B29" t="s">
        <v>49</v>
      </c>
      <c r="C29" s="32">
        <v>23.976999282836914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6"/>
    </row>
    <row r="30" spans="2:16" ht="15.75">
      <c r="B30" t="s">
        <v>49</v>
      </c>
      <c r="C30" s="32">
        <v>24.018999099731445</v>
      </c>
      <c r="D30" s="5">
        <f>STDEV(C29:C30)</f>
        <v>2.9698355334716372E-2</v>
      </c>
      <c r="E30" s="1">
        <f>AVERAGE(C29:C30)</f>
        <v>23.99799919128418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2.8134984970092773</v>
      </c>
      <c r="L30" s="1">
        <f>K30-$K$7</f>
        <v>0.18649864196777344</v>
      </c>
      <c r="M30" s="29">
        <f>SQRT((D30*D30)+(H30*H30))</f>
        <v>2.9774033784809251E-2</v>
      </c>
      <c r="N30" s="16"/>
      <c r="O30" s="37">
        <f>POWER(2,-L30)</f>
        <v>0.87873578896906845</v>
      </c>
      <c r="P30" s="28">
        <f>M30/SQRT((COUNT(C29:C30)+COUNT(G29:G30)/2))</f>
        <v>1.7190046420520633E-2</v>
      </c>
    </row>
    <row r="31" spans="2:16">
      <c r="B31" s="33" t="s">
        <v>50</v>
      </c>
      <c r="C31" s="38">
        <v>24.493000030517578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6"/>
    </row>
    <row r="32" spans="2:16" ht="15.75">
      <c r="B32" s="33" t="s">
        <v>50</v>
      </c>
      <c r="C32" s="38">
        <v>20.173000335693359</v>
      </c>
      <c r="D32" s="5">
        <f>STDEV(C31:C32)</f>
        <v>3.0547010789340208</v>
      </c>
      <c r="E32" s="1">
        <f>AVERAGE(C31:C32)</f>
        <v>22.333000183105469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2.0635004043579102</v>
      </c>
      <c r="L32" s="1">
        <f>K32-$K$7</f>
        <v>-0.56349945068359375</v>
      </c>
      <c r="M32" s="29">
        <f>SQRT((D32*D32)+(H32*H32))</f>
        <v>3.0552118124623626</v>
      </c>
      <c r="N32" s="16"/>
      <c r="O32" s="43">
        <f>POWER(2,-L32)</f>
        <v>1.4778495959716447</v>
      </c>
      <c r="P32" s="28">
        <f>M32/SQRT((COUNT(C31:C32)+COUNT(G31:G32)/2))</f>
        <v>1.7639273623564695</v>
      </c>
    </row>
    <row r="33" spans="2:16">
      <c r="B33" t="s">
        <v>51</v>
      </c>
      <c r="C33" s="32">
        <v>23.923999786376953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6"/>
    </row>
    <row r="34" spans="2:16" ht="15.75">
      <c r="B34" t="s">
        <v>51</v>
      </c>
      <c r="C34" s="32">
        <v>23.944999694824219</v>
      </c>
      <c r="D34" s="5">
        <f>STDEV(C33:C34)</f>
        <v>1.4849177667358186E-2</v>
      </c>
      <c r="E34" s="1">
        <f>AVERAGE(C33:C34)</f>
        <v>23.934499740600586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2.8514995574951172</v>
      </c>
      <c r="L34" s="1">
        <f>K34-$K$7</f>
        <v>0.22449970245361328</v>
      </c>
      <c r="M34" s="29">
        <f>SQRT((D34*D34)+(H34*H34))</f>
        <v>2.1505440671630793E-2</v>
      </c>
      <c r="N34" s="16"/>
      <c r="O34" s="37">
        <f>POWER(2,-L34)</f>
        <v>0.85589178023461243</v>
      </c>
      <c r="P34" s="28">
        <f>M34/SQRT((COUNT(C33:C34)+COUNT(G33:G34)/2))</f>
        <v>1.2416171960807566E-2</v>
      </c>
    </row>
    <row r="35" spans="2:16">
      <c r="B35" t="s">
        <v>52</v>
      </c>
      <c r="C35" s="32">
        <v>24.63599967956543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6"/>
    </row>
    <row r="36" spans="2:16" ht="15.75">
      <c r="B36" t="s">
        <v>52</v>
      </c>
      <c r="C36" s="32">
        <v>24.777000427246094</v>
      </c>
      <c r="D36" s="5">
        <f>STDEV(C35:C36)</f>
        <v>9.9702584837370919E-2</v>
      </c>
      <c r="E36" s="1">
        <f>AVERAGE(C35:C36)</f>
        <v>24.706500053405762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4.0034999847412109</v>
      </c>
      <c r="L36" s="1">
        <f>K36-$K$7</f>
        <v>1.376500129699707</v>
      </c>
      <c r="M36" s="29">
        <f>SQRT((D36*D36)+(H36*H36))</f>
        <v>0.11678460291823993</v>
      </c>
      <c r="N36" s="16"/>
      <c r="O36" s="37">
        <f>POWER(2,-L36)</f>
        <v>0.38515201289213946</v>
      </c>
      <c r="P36" s="28">
        <f>M36/SQRT((COUNT(C35:C36)+COUNT(G35:G36)/2))</f>
        <v>6.7425621932049387E-2</v>
      </c>
    </row>
    <row r="37" spans="2:16">
      <c r="B37" t="s">
        <v>53</v>
      </c>
      <c r="C37" s="32">
        <v>24.871999740600586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6"/>
    </row>
    <row r="38" spans="2:16" ht="15.75">
      <c r="B38" t="s">
        <v>53</v>
      </c>
      <c r="C38" s="32">
        <v>24.989999771118164</v>
      </c>
      <c r="D38" s="5">
        <f>STDEV(C37:C38)</f>
        <v>8.3438621759199041E-2</v>
      </c>
      <c r="E38" s="1">
        <f>AVERAGE(C37:C38)</f>
        <v>24.930999755859375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4.422999382019043</v>
      </c>
      <c r="L38" s="1">
        <f>K38-$K$7</f>
        <v>1.7959995269775391</v>
      </c>
      <c r="M38" s="29">
        <f>SQRT((D38*D38)+(H38*H38))</f>
        <v>0.11311048659498603</v>
      </c>
      <c r="N38" s="16"/>
      <c r="O38" s="37">
        <f>POWER(2,-L38)</f>
        <v>0.28797200500591047</v>
      </c>
      <c r="P38" s="28">
        <f>M38/SQRT((COUNT(C37:C38)+COUNT(G37:G38)/2))</f>
        <v>6.5304369883784741E-2</v>
      </c>
    </row>
    <row r="39" spans="2:16">
      <c r="B39" t="s">
        <v>54</v>
      </c>
      <c r="C39" s="32">
        <v>23.840999603271484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6"/>
    </row>
    <row r="40" spans="2:16" ht="15.75">
      <c r="B40" t="s">
        <v>54</v>
      </c>
      <c r="C40" s="32">
        <v>23.974000930786133</v>
      </c>
      <c r="D40" s="5">
        <f>STDEV(C39:C40)</f>
        <v>9.4046140592420849E-2</v>
      </c>
      <c r="E40" s="1">
        <f>AVERAGE(C39:C40)</f>
        <v>23.907500267028809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3.3940000534057617</v>
      </c>
      <c r="L40" s="1">
        <f>K40-$K$7</f>
        <v>0.76700019836425781</v>
      </c>
      <c r="M40" s="29">
        <f>SQRT((D40*D40)+(H40*H40))</f>
        <v>9.6897924540514851E-2</v>
      </c>
      <c r="N40" s="16"/>
      <c r="O40" s="37">
        <f>POWER(2,-L40)</f>
        <v>0.58763808341221357</v>
      </c>
      <c r="P40" s="28">
        <f>M40/SQRT((COUNT(C39:C40)+COUNT(G39:G40)/2))</f>
        <v>5.59440428173823E-2</v>
      </c>
    </row>
    <row r="41" spans="2:16" s="14" customFormat="1">
      <c r="B41" t="s">
        <v>55</v>
      </c>
      <c r="C41" s="32">
        <v>23.695999145507813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6"/>
      <c r="P41" s="13"/>
    </row>
    <row r="42" spans="2:16" s="14" customFormat="1" ht="15.75">
      <c r="B42" t="s">
        <v>55</v>
      </c>
      <c r="C42" s="32">
        <v>23.708000183105469</v>
      </c>
      <c r="D42" s="5">
        <f>STDEV(C41:C42)</f>
        <v>8.4860150665774479E-3</v>
      </c>
      <c r="E42" s="1">
        <f>AVERAGE(C41:C42)</f>
        <v>23.701999664306641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2.9689998626708984</v>
      </c>
      <c r="L42" s="1">
        <f>K42-$K$7</f>
        <v>0.34200000762939453</v>
      </c>
      <c r="M42" s="29">
        <f>SQRT((D42*D42)+(H42*H42))</f>
        <v>0.13461705511323657</v>
      </c>
      <c r="N42" s="16"/>
      <c r="O42" s="37">
        <f>POWER(2,-L42)</f>
        <v>0.78894683668028298</v>
      </c>
      <c r="P42" s="28">
        <f>M42/SQRT((COUNT(C41:C42)+COUNT(G41:G42)/2))</f>
        <v>7.7721193007141823E-2</v>
      </c>
    </row>
    <row r="43" spans="2:16" s="14" customFormat="1">
      <c r="B43" t="s">
        <v>56</v>
      </c>
      <c r="C43" s="32">
        <v>23.620000839233398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6"/>
      <c r="P43" s="13"/>
    </row>
    <row r="44" spans="2:16" s="14" customFormat="1" ht="15.75">
      <c r="B44" t="s">
        <v>56</v>
      </c>
      <c r="C44" s="32">
        <v>23.694999694824219</v>
      </c>
      <c r="D44" s="5">
        <f>STDEV(C43:C44)</f>
        <v>5.3032199369499655E-2</v>
      </c>
      <c r="E44" s="1">
        <f>AVERAGE(C43:C44)</f>
        <v>23.657500267028809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2.7135009765625</v>
      </c>
      <c r="L44" s="1">
        <f>K44-$K$7</f>
        <v>8.6501121520996094E-2</v>
      </c>
      <c r="M44" s="29">
        <f>SQRT((D44*D44)+(H44*H44))</f>
        <v>0.10490208469389445</v>
      </c>
      <c r="N44" s="16"/>
      <c r="O44" s="37">
        <f>POWER(2,-L44)</f>
        <v>0.94180408052227826</v>
      </c>
      <c r="P44" s="28">
        <f>M44/SQRT((COUNT(C43:C44)+COUNT(G43:G44)/2))</f>
        <v>6.0565246836572884E-2</v>
      </c>
    </row>
    <row r="45" spans="2:16" s="14" customFormat="1">
      <c r="B45" t="s">
        <v>57</v>
      </c>
      <c r="C45" s="32">
        <v>24.233999252319336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6"/>
      <c r="P45" s="13"/>
    </row>
    <row r="46" spans="2:16" s="14" customFormat="1" ht="15.75">
      <c r="B46" t="s">
        <v>57</v>
      </c>
      <c r="C46" s="32">
        <v>24.51099967956543</v>
      </c>
      <c r="D46" s="5">
        <f>STDEV(C45:C46)</f>
        <v>0.19586888049728379</v>
      </c>
      <c r="E46" s="1">
        <f>AVERAGE(C45:C46)</f>
        <v>24.372499465942383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2.6984996795654297</v>
      </c>
      <c r="L46" s="1">
        <f>K46-$K$7</f>
        <v>7.1499824523925781E-2</v>
      </c>
      <c r="M46" s="29">
        <f>SQRT((D46*D46)+(H46*H46))</f>
        <v>0.2343639774760497</v>
      </c>
      <c r="N46" s="16"/>
      <c r="O46" s="37">
        <f>POWER(2,-L46)</f>
        <v>0.95164815101156142</v>
      </c>
      <c r="P46" s="28">
        <f>M46/SQRT((COUNT(C45:C46)+COUNT(G45:G46)/2))</f>
        <v>0.13531010548414868</v>
      </c>
    </row>
    <row r="47" spans="2:16" s="14" customFormat="1">
      <c r="B47" t="s">
        <v>58</v>
      </c>
      <c r="C47" s="32">
        <v>24.23900032043457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6"/>
      <c r="P47" s="13"/>
    </row>
    <row r="48" spans="2:16" s="14" customFormat="1" ht="15.75">
      <c r="B48" t="s">
        <v>58</v>
      </c>
      <c r="C48" s="32">
        <v>24.257999420166016</v>
      </c>
      <c r="D48" s="5">
        <f>STDEV(C47:C48)</f>
        <v>1.3434392256544494E-2</v>
      </c>
      <c r="E48" s="1">
        <f>AVERAGE(C47:C48)</f>
        <v>24.248499870300293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2.6309995651245117</v>
      </c>
      <c r="L48" s="1">
        <f>K48-$K$7</f>
        <v>3.9997100830078125E-3</v>
      </c>
      <c r="M48" s="29">
        <f>SQRT((D48*D48)+(H48*H48))</f>
        <v>3.1953057913417231E-2</v>
      </c>
      <c r="N48" s="16"/>
      <c r="O48" s="37">
        <f>POWER(2,-L48)</f>
        <v>0.99723145175084105</v>
      </c>
      <c r="P48" s="28">
        <f>M48/SQRT((COUNT(C47:C48)+COUNT(G47:G48)/2))</f>
        <v>1.8448106587743141E-2</v>
      </c>
    </row>
    <row r="49" spans="2:16" s="14" customFormat="1">
      <c r="B49" t="s">
        <v>59</v>
      </c>
      <c r="C49" s="32">
        <v>22.812999725341797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6"/>
      <c r="P49" s="13"/>
    </row>
    <row r="50" spans="2:16" s="14" customFormat="1" ht="15.75">
      <c r="B50" t="s">
        <v>59</v>
      </c>
      <c r="C50" s="32">
        <v>22.840999603271484</v>
      </c>
      <c r="D50" s="5">
        <f>STDEV(C49:C50)</f>
        <v>1.9798903556477579E-2</v>
      </c>
      <c r="E50" s="1">
        <f>AVERAGE(C49:C50)</f>
        <v>22.826999664306641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2.6074991226196289</v>
      </c>
      <c r="L50" s="1">
        <f>K50-$K$7</f>
        <v>-1.9500732421875E-2</v>
      </c>
      <c r="M50" s="29">
        <f>SQRT((D50*D50)+(H50*H50))</f>
        <v>0.25462173545272959</v>
      </c>
      <c r="N50" s="16"/>
      <c r="O50" s="37">
        <f>POWER(2,-L50)</f>
        <v>1.0136086436854825</v>
      </c>
      <c r="P50" s="28">
        <f>M50/SQRT((COUNT(C49:C50)+COUNT(G49:G50)/2))</f>
        <v>0.14700592750516311</v>
      </c>
    </row>
    <row r="51" spans="2:16" s="14" customFormat="1">
      <c r="B51" t="s">
        <v>60</v>
      </c>
      <c r="C51" s="32">
        <v>23.323999404907227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6"/>
      <c r="P51" s="13"/>
    </row>
    <row r="52" spans="2:16" s="14" customFormat="1" ht="15.75">
      <c r="B52" t="s">
        <v>60</v>
      </c>
      <c r="C52" s="32">
        <v>23.409000396728516</v>
      </c>
      <c r="D52" s="5">
        <f>STDEV(C51:C52)</f>
        <v>6.0104777724415762E-2</v>
      </c>
      <c r="E52" s="1">
        <f>AVERAGE(C51:C52)</f>
        <v>23.366499900817871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2.7790002822875977</v>
      </c>
      <c r="L52" s="1">
        <f>K52-$K$7</f>
        <v>0.15200042724609375</v>
      </c>
      <c r="M52" s="29">
        <f>SQRT((D52*D52)+(H52*H52))</f>
        <v>6.0308242319593794E-2</v>
      </c>
      <c r="N52" s="16"/>
      <c r="O52" s="37">
        <f>POWER(2,-L52)</f>
        <v>0.90000166326299735</v>
      </c>
      <c r="P52" s="28">
        <f>M52/SQRT((COUNT(C51:C52)+COUNT(G51:G52)/2))</f>
        <v>3.481897993757066E-2</v>
      </c>
    </row>
    <row r="53" spans="2:16" s="14" customFormat="1">
      <c r="B53" t="s">
        <v>61</v>
      </c>
      <c r="C53" s="32">
        <v>22.958000183105469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6"/>
      <c r="P53" s="13"/>
    </row>
    <row r="54" spans="2:16" s="14" customFormat="1" ht="15.75">
      <c r="B54" t="s">
        <v>61</v>
      </c>
      <c r="C54" s="32">
        <v>23.017000198364258</v>
      </c>
      <c r="D54" s="5">
        <f>STDEV(C53:C54)</f>
        <v>4.1719310879599521E-2</v>
      </c>
      <c r="E54" s="1">
        <f>AVERAGE(C53:C54)</f>
        <v>22.987500190734863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2.5830001831054687</v>
      </c>
      <c r="L54" s="1">
        <f>K54-$K$7</f>
        <v>-4.3999671936035156E-2</v>
      </c>
      <c r="M54" s="29">
        <f>SQRT((D54*D54)+(H54*H54))</f>
        <v>5.2469079785137464E-2</v>
      </c>
      <c r="N54" s="16"/>
      <c r="O54" s="37">
        <f>POWER(2,-L54)</f>
        <v>1.0309680843561124</v>
      </c>
      <c r="P54" s="28">
        <f>M54/SQRT((COUNT(C53:C54)+COUNT(G53:G54)/2))</f>
        <v>3.0293037338081068E-2</v>
      </c>
    </row>
    <row r="55" spans="2:16" s="14" customFormat="1">
      <c r="B55" t="s">
        <v>62</v>
      </c>
      <c r="C55" s="32">
        <v>24.190999984741211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6"/>
      <c r="P55" s="13"/>
    </row>
    <row r="56" spans="2:16" s="14" customFormat="1" ht="15.75">
      <c r="B56" t="s">
        <v>62</v>
      </c>
      <c r="C56" s="32">
        <v>24.211999893188477</v>
      </c>
      <c r="D56" s="5">
        <f>STDEV(C55:C56)</f>
        <v>1.4849177667358186E-2</v>
      </c>
      <c r="E56" s="1">
        <f>AVERAGE(C55:C56)</f>
        <v>24.201499938964844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3.251500129699707</v>
      </c>
      <c r="L56" s="1">
        <f>K56-$K$7</f>
        <v>0.62450027465820313</v>
      </c>
      <c r="M56" s="29">
        <f>SQRT((D56*D56)+(H56*H56))</f>
        <v>3.965476588972517E-2</v>
      </c>
      <c r="N56" s="16"/>
      <c r="O56" s="37">
        <f>POWER(2,-L56)</f>
        <v>0.64864441795414329</v>
      </c>
      <c r="P56" s="28">
        <f>M56/SQRT((COUNT(C55:C56)+COUNT(G55:G56)/2))</f>
        <v>2.2894689761084417E-2</v>
      </c>
    </row>
    <row r="57" spans="2:16" s="14" customFormat="1">
      <c r="B57" t="s">
        <v>63</v>
      </c>
      <c r="C57" s="32">
        <v>23.759000778198242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6"/>
      <c r="P57" s="13"/>
    </row>
    <row r="58" spans="2:16" s="14" customFormat="1" ht="15.75">
      <c r="B58" t="s">
        <v>63</v>
      </c>
      <c r="C58" s="32">
        <v>23.843999862670898</v>
      </c>
      <c r="D58" s="5">
        <f>STDEV(C57:C58)</f>
        <v>6.0103429025263409E-2</v>
      </c>
      <c r="E58" s="1">
        <f>AVERAGE(C57:C58)</f>
        <v>23.80150032043457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2.7485008239746094</v>
      </c>
      <c r="L58" s="1">
        <f>K58-$K$7</f>
        <v>0.12150096893310547</v>
      </c>
      <c r="M58" s="29">
        <f>SQRT((D58*D58)+(H58*H58))</f>
        <v>0.10283202702305133</v>
      </c>
      <c r="N58" s="16"/>
      <c r="O58" s="37">
        <f>POWER(2,-L58)</f>
        <v>0.9192307922416284</v>
      </c>
      <c r="P58" s="28">
        <f>M58/SQRT((COUNT(C57:C58)+COUNT(G57:G58)/2))</f>
        <v>5.9370098483073563E-2</v>
      </c>
    </row>
    <row r="59" spans="2:16" s="14" customFormat="1">
      <c r="B59" t="s">
        <v>64</v>
      </c>
      <c r="C59" s="32">
        <v>24.503000259399414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6"/>
      <c r="P59" s="13"/>
    </row>
    <row r="60" spans="2:16" s="14" customFormat="1" ht="15.75">
      <c r="B60" t="s">
        <v>64</v>
      </c>
      <c r="C60" s="32">
        <v>24.604000091552734</v>
      </c>
      <c r="D60" s="5">
        <f>STDEV(C59:C60)</f>
        <v>7.1417666214315889E-2</v>
      </c>
      <c r="E60" s="1">
        <f>AVERAGE(C59:C60)</f>
        <v>24.553500175476074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3.8665008544921875</v>
      </c>
      <c r="L60" s="1">
        <f>K60-$K$7</f>
        <v>1.2395009994506836</v>
      </c>
      <c r="M60" s="29">
        <f>SQRT((D60*D60)+(H60*H60))</f>
        <v>7.4916419188256408E-2</v>
      </c>
      <c r="N60" s="16"/>
      <c r="O60" s="37">
        <f>POWER(2,-L60)</f>
        <v>0.42351911799208763</v>
      </c>
      <c r="P60" s="28">
        <f>M60/SQRT((COUNT(C59:C60)+COUNT(G59:G60)/2))</f>
        <v>4.3253014785062688E-2</v>
      </c>
    </row>
    <row r="61" spans="2:16" s="14" customFormat="1">
      <c r="B61" t="s">
        <v>65</v>
      </c>
      <c r="C61" s="32">
        <v>24.464000701904297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6"/>
      <c r="P61" s="13"/>
    </row>
    <row r="62" spans="2:16" s="14" customFormat="1" ht="15.75">
      <c r="B62" t="s">
        <v>65</v>
      </c>
      <c r="C62" s="32">
        <v>24.423999786376953</v>
      </c>
      <c r="D62" s="5">
        <f>STDEV(C61:C62)</f>
        <v>2.8284918623055027E-2</v>
      </c>
      <c r="E62" s="1">
        <f>AVERAGE(C61:C62)</f>
        <v>24.444000244140625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3.4510002136230469</v>
      </c>
      <c r="L62" s="1">
        <f>K62-$K$7</f>
        <v>0.82400035858154297</v>
      </c>
      <c r="M62" s="29">
        <f>SQRT((D62*D62)+(H62*H62))</f>
        <v>3.046338896934745E-2</v>
      </c>
      <c r="N62" s="16"/>
      <c r="O62" s="37">
        <f>POWER(2,-L62)</f>
        <v>0.56487346688586526</v>
      </c>
      <c r="P62" s="28">
        <f>M62/SQRT((COUNT(C61:C62)+COUNT(G61:G62)/2))</f>
        <v>1.7588045821881029E-2</v>
      </c>
    </row>
    <row r="63" spans="2:16" s="14" customFormat="1">
      <c r="B63" t="s">
        <v>66</v>
      </c>
      <c r="C63" s="32">
        <v>24.815000534057617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6"/>
      <c r="P63" s="13"/>
    </row>
    <row r="64" spans="2:16" s="14" customFormat="1" ht="15.75">
      <c r="B64" t="s">
        <v>66</v>
      </c>
      <c r="C64" s="32">
        <v>24.770999908447266</v>
      </c>
      <c r="D64" s="5">
        <f>STDEV(C63:C64)</f>
        <v>3.1113140745530062E-2</v>
      </c>
      <c r="E64" s="1">
        <f>AVERAGE(C63:C64)</f>
        <v>24.793000221252441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4.1129999160766602</v>
      </c>
      <c r="L64" s="1">
        <f>K64-$K$7</f>
        <v>1.4860000610351563</v>
      </c>
      <c r="M64" s="29">
        <f>SQRT((D64*D64)+(H64*H64))</f>
        <v>4.3011856930830587E-2</v>
      </c>
      <c r="N64" s="16"/>
      <c r="O64" s="37">
        <f>POWER(2,-L64)</f>
        <v>0.35700097981785861</v>
      </c>
      <c r="P64" s="28">
        <f>M64/SQRT((COUNT(C63:C64)+COUNT(G63:G64)/2))</f>
        <v>2.4832907177360711E-2</v>
      </c>
    </row>
    <row r="65" spans="2:16" s="14" customFormat="1">
      <c r="B65" t="s">
        <v>67</v>
      </c>
      <c r="C65" s="32">
        <v>25.915000915527344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6"/>
      <c r="P65" s="13"/>
    </row>
    <row r="66" spans="2:16" s="14" customFormat="1" ht="15.75">
      <c r="B66" t="s">
        <v>67</v>
      </c>
      <c r="C66" s="32">
        <v>25.971000671386719</v>
      </c>
      <c r="D66" s="5">
        <f>STDEV(C65:C66)</f>
        <v>3.9597807112955158E-2</v>
      </c>
      <c r="E66" s="1">
        <f>AVERAGE(C65:C66)</f>
        <v>25.943000793457031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4.149500846862793</v>
      </c>
      <c r="L66" s="1">
        <f>K66-$K$7</f>
        <v>1.5225009918212891</v>
      </c>
      <c r="M66" s="29">
        <f>SQRT((D66*D66)+(H66*H66))</f>
        <v>4.1814701044698442E-2</v>
      </c>
      <c r="N66" s="16"/>
      <c r="O66" s="37">
        <f>POWER(2,-L66)</f>
        <v>0.34808197385904655</v>
      </c>
      <c r="P66" s="28">
        <f>M66/SQRT((COUNT(C65:C66)+COUNT(G65:G66)/2))</f>
        <v>2.4141728904240371E-2</v>
      </c>
    </row>
    <row r="67" spans="2:16" s="14" customFormat="1">
      <c r="B67" t="s">
        <v>68</v>
      </c>
      <c r="C67" s="32">
        <v>27.209999084472656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6"/>
      <c r="P67" s="13"/>
    </row>
    <row r="68" spans="2:16" s="14" customFormat="1" ht="15.75">
      <c r="B68" t="s">
        <v>68</v>
      </c>
      <c r="C68" s="32">
        <v>27.274999618530273</v>
      </c>
      <c r="D68" s="5">
        <f>STDEV(C67:C68)</f>
        <v>4.5962318412888246E-2</v>
      </c>
      <c r="E68" s="1">
        <f>AVERAGE(C67:C68)</f>
        <v>27.242499351501465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3.29949951171875</v>
      </c>
      <c r="L68" s="1">
        <f>K68-$K$7</f>
        <v>0.67249965667724609</v>
      </c>
      <c r="M68" s="29">
        <f>SQRT((D68*D68)+(H68*H68))</f>
        <v>5.7135446753041594E-2</v>
      </c>
      <c r="N68" s="16"/>
      <c r="O68" s="37">
        <f>POWER(2,-L68)</f>
        <v>0.6274186605790778</v>
      </c>
      <c r="P68" s="28">
        <f>M68/SQRT((COUNT(C67:C68)+COUNT(G67:G68)/2))</f>
        <v>3.2987165563138098E-2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6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7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6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7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6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7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6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7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6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7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6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7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6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7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6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7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6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7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6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7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6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7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6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7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6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7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2014-01-08T15:56:52Z</dcterms:modified>
</cp:coreProperties>
</file>