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heckCompatibility="1" defaultThemeVersion="124226"/>
  <bookViews>
    <workbookView xWindow="-1230" yWindow="75" windowWidth="17760" windowHeight="11760" activeTab="2"/>
  </bookViews>
  <sheets>
    <sheet name="KONTROLL" sheetId="21" r:id="rId1"/>
    <sheet name="PSORIAAS" sheetId="23" r:id="rId2"/>
    <sheet name="VITILIIGO" sheetId="24" r:id="rId3"/>
  </sheets>
  <calcPr calcId="125725"/>
</workbook>
</file>

<file path=xl/calcChain.xml><?xml version="1.0" encoding="utf-8"?>
<calcChain xmlns="http://schemas.openxmlformats.org/spreadsheetml/2006/main">
  <c r="D94" i="24"/>
  <c r="H94"/>
  <c r="M94"/>
  <c r="P94"/>
  <c r="E94"/>
  <c r="I94"/>
  <c r="K94"/>
  <c r="E7"/>
  <c r="I7"/>
  <c r="K7"/>
  <c r="L94"/>
  <c r="O94"/>
  <c r="D92"/>
  <c r="H92"/>
  <c r="M92"/>
  <c r="P92"/>
  <c r="E92"/>
  <c r="I92"/>
  <c r="K92"/>
  <c r="L92"/>
  <c r="O92"/>
  <c r="D90"/>
  <c r="H90"/>
  <c r="M90"/>
  <c r="P90"/>
  <c r="E90"/>
  <c r="I90"/>
  <c r="K90"/>
  <c r="L90"/>
  <c r="O90"/>
  <c r="D88"/>
  <c r="H88"/>
  <c r="M88"/>
  <c r="P88"/>
  <c r="E88"/>
  <c r="I88"/>
  <c r="K88"/>
  <c r="L88"/>
  <c r="O88"/>
  <c r="D86"/>
  <c r="H86"/>
  <c r="M86"/>
  <c r="P86"/>
  <c r="E86"/>
  <c r="I86"/>
  <c r="K86"/>
  <c r="L86"/>
  <c r="O86"/>
  <c r="D84"/>
  <c r="H84"/>
  <c r="M84"/>
  <c r="P84"/>
  <c r="E84"/>
  <c r="I84"/>
  <c r="K84"/>
  <c r="L84"/>
  <c r="O84"/>
  <c r="D82"/>
  <c r="H82"/>
  <c r="M82"/>
  <c r="P82"/>
  <c r="E82"/>
  <c r="I82"/>
  <c r="K82"/>
  <c r="L82"/>
  <c r="O82"/>
  <c r="D80"/>
  <c r="H80"/>
  <c r="M80"/>
  <c r="P80"/>
  <c r="E80"/>
  <c r="I80"/>
  <c r="K80"/>
  <c r="L80"/>
  <c r="O80"/>
  <c r="D78"/>
  <c r="H78"/>
  <c r="M78"/>
  <c r="P78"/>
  <c r="E78"/>
  <c r="I78"/>
  <c r="K78"/>
  <c r="L78"/>
  <c r="O78"/>
  <c r="D76"/>
  <c r="H76"/>
  <c r="M76"/>
  <c r="P76"/>
  <c r="E76"/>
  <c r="I76"/>
  <c r="K76"/>
  <c r="L76"/>
  <c r="O76"/>
  <c r="D74"/>
  <c r="H74"/>
  <c r="M74"/>
  <c r="P74"/>
  <c r="E74"/>
  <c r="I74"/>
  <c r="K74"/>
  <c r="L74"/>
  <c r="O74"/>
  <c r="D72"/>
  <c r="H72"/>
  <c r="M72"/>
  <c r="P72"/>
  <c r="E72"/>
  <c r="I72"/>
  <c r="K72"/>
  <c r="L72"/>
  <c r="O72"/>
  <c r="D70"/>
  <c r="H70"/>
  <c r="M70"/>
  <c r="P70"/>
  <c r="E70"/>
  <c r="I70"/>
  <c r="K70"/>
  <c r="L70"/>
  <c r="O70"/>
  <c r="D68"/>
  <c r="M68"/>
  <c r="P68"/>
  <c r="H68"/>
  <c r="E68"/>
  <c r="K68"/>
  <c r="L68"/>
  <c r="O68"/>
  <c r="I68"/>
  <c r="D66"/>
  <c r="M66"/>
  <c r="P66"/>
  <c r="H66"/>
  <c r="E66"/>
  <c r="K66"/>
  <c r="L66"/>
  <c r="O66"/>
  <c r="I66"/>
  <c r="D64"/>
  <c r="H64"/>
  <c r="M64"/>
  <c r="P64"/>
  <c r="E64"/>
  <c r="I64"/>
  <c r="K64"/>
  <c r="L64"/>
  <c r="O64"/>
  <c r="D62"/>
  <c r="H62"/>
  <c r="M62"/>
  <c r="P62"/>
  <c r="E62"/>
  <c r="I62"/>
  <c r="K62"/>
  <c r="L62"/>
  <c r="O62"/>
  <c r="D60"/>
  <c r="M60"/>
  <c r="P60"/>
  <c r="H60"/>
  <c r="E60"/>
  <c r="K60"/>
  <c r="L60"/>
  <c r="O60"/>
  <c r="I60"/>
  <c r="D78" i="23"/>
  <c r="H78"/>
  <c r="M78"/>
  <c r="P78"/>
  <c r="E78"/>
  <c r="I78"/>
  <c r="K78"/>
  <c r="D76"/>
  <c r="H76"/>
  <c r="M76"/>
  <c r="P76"/>
  <c r="E76"/>
  <c r="I76"/>
  <c r="K76"/>
  <c r="D74"/>
  <c r="H74"/>
  <c r="M74"/>
  <c r="P74"/>
  <c r="E74"/>
  <c r="I74"/>
  <c r="K74"/>
  <c r="D72"/>
  <c r="H72"/>
  <c r="M72"/>
  <c r="P72"/>
  <c r="E72"/>
  <c r="I72"/>
  <c r="K72"/>
  <c r="D70"/>
  <c r="H70"/>
  <c r="M70"/>
  <c r="P70"/>
  <c r="E70"/>
  <c r="I70"/>
  <c r="K70"/>
  <c r="D68"/>
  <c r="H68"/>
  <c r="M68"/>
  <c r="P68"/>
  <c r="E68"/>
  <c r="I68"/>
  <c r="K68"/>
  <c r="D66"/>
  <c r="M66"/>
  <c r="P66"/>
  <c r="H66"/>
  <c r="E66"/>
  <c r="K66"/>
  <c r="I66"/>
  <c r="D64"/>
  <c r="M64"/>
  <c r="P64"/>
  <c r="H64"/>
  <c r="E64"/>
  <c r="K64"/>
  <c r="I64"/>
  <c r="D62"/>
  <c r="H62"/>
  <c r="M62"/>
  <c r="P62"/>
  <c r="E62"/>
  <c r="I62"/>
  <c r="K62"/>
  <c r="D60"/>
  <c r="H60"/>
  <c r="M60"/>
  <c r="P60"/>
  <c r="E60"/>
  <c r="I60"/>
  <c r="K60"/>
  <c r="D58" i="24"/>
  <c r="H58"/>
  <c r="M58"/>
  <c r="P58"/>
  <c r="E58"/>
  <c r="I58"/>
  <c r="K58"/>
  <c r="L58"/>
  <c r="O58"/>
  <c r="D56"/>
  <c r="H56"/>
  <c r="M56"/>
  <c r="P56"/>
  <c r="E56"/>
  <c r="I56"/>
  <c r="K56"/>
  <c r="L56"/>
  <c r="O56"/>
  <c r="D54"/>
  <c r="H54"/>
  <c r="M54"/>
  <c r="P54"/>
  <c r="E54"/>
  <c r="I54"/>
  <c r="K54"/>
  <c r="L54"/>
  <c r="O54"/>
  <c r="D52"/>
  <c r="M52"/>
  <c r="P52"/>
  <c r="H52"/>
  <c r="E52"/>
  <c r="K52"/>
  <c r="L52"/>
  <c r="O52"/>
  <c r="I52"/>
  <c r="D50"/>
  <c r="M50"/>
  <c r="P50"/>
  <c r="H50"/>
  <c r="E50"/>
  <c r="K50"/>
  <c r="L50"/>
  <c r="O50"/>
  <c r="I50"/>
  <c r="D48"/>
  <c r="H48"/>
  <c r="M48"/>
  <c r="P48"/>
  <c r="E48"/>
  <c r="I48"/>
  <c r="K48"/>
  <c r="L48"/>
  <c r="O48"/>
  <c r="D46"/>
  <c r="H46"/>
  <c r="M46"/>
  <c r="P46"/>
  <c r="E46"/>
  <c r="I46"/>
  <c r="K46"/>
  <c r="L46"/>
  <c r="O46"/>
  <c r="D44"/>
  <c r="M44"/>
  <c r="P44"/>
  <c r="H44"/>
  <c r="E44"/>
  <c r="K44"/>
  <c r="L44"/>
  <c r="O44"/>
  <c r="I44"/>
  <c r="D42"/>
  <c r="M42"/>
  <c r="P42"/>
  <c r="H42"/>
  <c r="E42"/>
  <c r="K42"/>
  <c r="L42"/>
  <c r="O42"/>
  <c r="I42"/>
  <c r="D40"/>
  <c r="H40"/>
  <c r="M40"/>
  <c r="P40"/>
  <c r="E40"/>
  <c r="I40"/>
  <c r="K40"/>
  <c r="L40"/>
  <c r="O40"/>
  <c r="D38"/>
  <c r="H38"/>
  <c r="M38"/>
  <c r="P38"/>
  <c r="E38"/>
  <c r="I38"/>
  <c r="K38"/>
  <c r="L38"/>
  <c r="O38"/>
  <c r="D36"/>
  <c r="M36"/>
  <c r="P36"/>
  <c r="H36"/>
  <c r="E36"/>
  <c r="K36"/>
  <c r="L36"/>
  <c r="O36"/>
  <c r="I36"/>
  <c r="D34"/>
  <c r="M34"/>
  <c r="P34"/>
  <c r="H34"/>
  <c r="E34"/>
  <c r="K34"/>
  <c r="L34"/>
  <c r="O34"/>
  <c r="I34"/>
  <c r="D32"/>
  <c r="H32"/>
  <c r="M32"/>
  <c r="P32"/>
  <c r="E32"/>
  <c r="I32"/>
  <c r="K32"/>
  <c r="L32"/>
  <c r="O32"/>
  <c r="D30"/>
  <c r="H30"/>
  <c r="M30"/>
  <c r="P30"/>
  <c r="E30"/>
  <c r="I30"/>
  <c r="K30"/>
  <c r="L30"/>
  <c r="O30"/>
  <c r="D28"/>
  <c r="M28"/>
  <c r="P28"/>
  <c r="H28"/>
  <c r="E28"/>
  <c r="K28"/>
  <c r="L28"/>
  <c r="O28"/>
  <c r="I28"/>
  <c r="D26"/>
  <c r="M26"/>
  <c r="P26"/>
  <c r="H26"/>
  <c r="E26"/>
  <c r="K26"/>
  <c r="L26"/>
  <c r="O26"/>
  <c r="I26"/>
  <c r="D24"/>
  <c r="H24"/>
  <c r="M24"/>
  <c r="P24"/>
  <c r="E24"/>
  <c r="I24"/>
  <c r="K24"/>
  <c r="L24"/>
  <c r="O24"/>
  <c r="D22"/>
  <c r="H22"/>
  <c r="M22"/>
  <c r="P22"/>
  <c r="E22"/>
  <c r="I22"/>
  <c r="K22"/>
  <c r="L22"/>
  <c r="O22"/>
  <c r="D20"/>
  <c r="M20"/>
  <c r="P20"/>
  <c r="H20"/>
  <c r="E20"/>
  <c r="K20"/>
  <c r="L20"/>
  <c r="O20"/>
  <c r="I20"/>
  <c r="D18"/>
  <c r="M18"/>
  <c r="P18"/>
  <c r="H18"/>
  <c r="E18"/>
  <c r="K18"/>
  <c r="L18"/>
  <c r="O18"/>
  <c r="I18"/>
  <c r="D16"/>
  <c r="M16" s="1"/>
  <c r="P16" s="1"/>
  <c r="H16"/>
  <c r="E16"/>
  <c r="K16" s="1"/>
  <c r="L16" s="1"/>
  <c r="O16" s="1"/>
  <c r="I16"/>
  <c r="D14"/>
  <c r="H14"/>
  <c r="M14"/>
  <c r="P14" s="1"/>
  <c r="E14"/>
  <c r="I14"/>
  <c r="K14"/>
  <c r="L14" s="1"/>
  <c r="O14" s="1"/>
  <c r="D12"/>
  <c r="M12"/>
  <c r="P12"/>
  <c r="H12"/>
  <c r="E12"/>
  <c r="K12"/>
  <c r="L12"/>
  <c r="O12"/>
  <c r="I12"/>
  <c r="D10"/>
  <c r="M10"/>
  <c r="P10"/>
  <c r="H10"/>
  <c r="E10"/>
  <c r="K10"/>
  <c r="L10"/>
  <c r="O10"/>
  <c r="I10"/>
  <c r="D7"/>
  <c r="H7"/>
  <c r="M7"/>
  <c r="P7"/>
  <c r="L7"/>
  <c r="O7"/>
  <c r="D58" i="23"/>
  <c r="H58"/>
  <c r="M58"/>
  <c r="P58"/>
  <c r="E58"/>
  <c r="I58"/>
  <c r="K58"/>
  <c r="E7"/>
  <c r="I7"/>
  <c r="D56"/>
  <c r="H56"/>
  <c r="M56"/>
  <c r="P56"/>
  <c r="E56"/>
  <c r="I56"/>
  <c r="K56"/>
  <c r="D54"/>
  <c r="H54"/>
  <c r="M54"/>
  <c r="P54"/>
  <c r="E54"/>
  <c r="I54"/>
  <c r="K54"/>
  <c r="D52"/>
  <c r="M52"/>
  <c r="P52"/>
  <c r="H52"/>
  <c r="E52"/>
  <c r="K52"/>
  <c r="I52"/>
  <c r="D50"/>
  <c r="M50"/>
  <c r="P50"/>
  <c r="H50"/>
  <c r="E50"/>
  <c r="K50"/>
  <c r="I50"/>
  <c r="D48"/>
  <c r="H48"/>
  <c r="M48"/>
  <c r="P48"/>
  <c r="E48"/>
  <c r="I48"/>
  <c r="K48"/>
  <c r="D46"/>
  <c r="H46"/>
  <c r="M46"/>
  <c r="P46"/>
  <c r="E46"/>
  <c r="I46"/>
  <c r="K46"/>
  <c r="D44"/>
  <c r="M44"/>
  <c r="P44"/>
  <c r="H44"/>
  <c r="E44"/>
  <c r="K44"/>
  <c r="I44"/>
  <c r="D42"/>
  <c r="M42"/>
  <c r="P42"/>
  <c r="H42"/>
  <c r="E42"/>
  <c r="K42"/>
  <c r="I42"/>
  <c r="D40"/>
  <c r="H40"/>
  <c r="M40"/>
  <c r="P40"/>
  <c r="E40"/>
  <c r="I40"/>
  <c r="K40"/>
  <c r="D38"/>
  <c r="H38"/>
  <c r="M38"/>
  <c r="P38"/>
  <c r="E38"/>
  <c r="I38"/>
  <c r="K38"/>
  <c r="D36"/>
  <c r="M36"/>
  <c r="P36"/>
  <c r="H36"/>
  <c r="E36"/>
  <c r="K36"/>
  <c r="I36"/>
  <c r="D34"/>
  <c r="M34"/>
  <c r="P34"/>
  <c r="H34"/>
  <c r="E34"/>
  <c r="K34"/>
  <c r="I34"/>
  <c r="D32"/>
  <c r="H32"/>
  <c r="M32" s="1"/>
  <c r="P32" s="1"/>
  <c r="E32"/>
  <c r="I32"/>
  <c r="K32" s="1"/>
  <c r="L32" s="1"/>
  <c r="O32" s="1"/>
  <c r="D30"/>
  <c r="H30"/>
  <c r="M30"/>
  <c r="P30"/>
  <c r="E30"/>
  <c r="I30"/>
  <c r="K30"/>
  <c r="D28"/>
  <c r="M28"/>
  <c r="P28"/>
  <c r="H28"/>
  <c r="E28"/>
  <c r="K28"/>
  <c r="I28"/>
  <c r="D26"/>
  <c r="M26"/>
  <c r="P26"/>
  <c r="H26"/>
  <c r="E26"/>
  <c r="K26"/>
  <c r="I26"/>
  <c r="D24"/>
  <c r="H24"/>
  <c r="M24"/>
  <c r="P24"/>
  <c r="E24"/>
  <c r="I24"/>
  <c r="K24"/>
  <c r="D22"/>
  <c r="H22"/>
  <c r="M22"/>
  <c r="P22"/>
  <c r="E22"/>
  <c r="I22"/>
  <c r="K22"/>
  <c r="D20"/>
  <c r="M20"/>
  <c r="P20"/>
  <c r="H20"/>
  <c r="E20"/>
  <c r="K20"/>
  <c r="I20"/>
  <c r="D18"/>
  <c r="M18"/>
  <c r="P18"/>
  <c r="H18"/>
  <c r="E18"/>
  <c r="K18"/>
  <c r="I18"/>
  <c r="D16"/>
  <c r="H16"/>
  <c r="M16"/>
  <c r="P16"/>
  <c r="E16"/>
  <c r="I16"/>
  <c r="K16"/>
  <c r="D14"/>
  <c r="H14"/>
  <c r="M14"/>
  <c r="P14"/>
  <c r="E14"/>
  <c r="I14"/>
  <c r="K14"/>
  <c r="D12"/>
  <c r="M12"/>
  <c r="P12"/>
  <c r="H12"/>
  <c r="E12"/>
  <c r="K12"/>
  <c r="I12"/>
  <c r="D10"/>
  <c r="M10"/>
  <c r="P10"/>
  <c r="H10"/>
  <c r="E10"/>
  <c r="K10"/>
  <c r="I10"/>
  <c r="D7"/>
  <c r="H7"/>
  <c r="M7"/>
  <c r="P7"/>
  <c r="I58" i="21"/>
  <c r="H58"/>
  <c r="D58"/>
  <c r="M58"/>
  <c r="P58"/>
  <c r="E58"/>
  <c r="I56"/>
  <c r="H56"/>
  <c r="E56"/>
  <c r="D56"/>
  <c r="I54"/>
  <c r="H54"/>
  <c r="E54"/>
  <c r="D54"/>
  <c r="I52"/>
  <c r="H52"/>
  <c r="E52"/>
  <c r="D52"/>
  <c r="I50"/>
  <c r="H50"/>
  <c r="E50"/>
  <c r="D50"/>
  <c r="I48"/>
  <c r="H48"/>
  <c r="E48"/>
  <c r="D48"/>
  <c r="I46"/>
  <c r="H46"/>
  <c r="E46"/>
  <c r="D46"/>
  <c r="I44"/>
  <c r="H44"/>
  <c r="E44"/>
  <c r="D44"/>
  <c r="I42"/>
  <c r="H42"/>
  <c r="E42"/>
  <c r="D42"/>
  <c r="I40"/>
  <c r="H40"/>
  <c r="M40" s="1"/>
  <c r="P40" s="1"/>
  <c r="E40"/>
  <c r="D40"/>
  <c r="I38"/>
  <c r="H38"/>
  <c r="E38"/>
  <c r="D38"/>
  <c r="I36"/>
  <c r="H36"/>
  <c r="D36"/>
  <c r="M36"/>
  <c r="P36"/>
  <c r="E36"/>
  <c r="K36"/>
  <c r="I34"/>
  <c r="H34"/>
  <c r="D34"/>
  <c r="M34"/>
  <c r="P34"/>
  <c r="E34"/>
  <c r="I32"/>
  <c r="H32"/>
  <c r="E32"/>
  <c r="D32"/>
  <c r="I30"/>
  <c r="H30"/>
  <c r="E30"/>
  <c r="D30"/>
  <c r="I28"/>
  <c r="H28"/>
  <c r="E28"/>
  <c r="D28"/>
  <c r="I26"/>
  <c r="H26"/>
  <c r="E26"/>
  <c r="D26"/>
  <c r="I24"/>
  <c r="H24"/>
  <c r="E24"/>
  <c r="D24"/>
  <c r="I22"/>
  <c r="H22"/>
  <c r="E22"/>
  <c r="D22"/>
  <c r="I20"/>
  <c r="H20"/>
  <c r="E20"/>
  <c r="D20"/>
  <c r="I18"/>
  <c r="H18"/>
  <c r="E18"/>
  <c r="D18"/>
  <c r="I16"/>
  <c r="H16"/>
  <c r="E16"/>
  <c r="D16"/>
  <c r="I14"/>
  <c r="H14"/>
  <c r="E14"/>
  <c r="D14"/>
  <c r="I12"/>
  <c r="H12"/>
  <c r="D12"/>
  <c r="M12"/>
  <c r="P12"/>
  <c r="E12"/>
  <c r="I10"/>
  <c r="H10"/>
  <c r="D10"/>
  <c r="M10"/>
  <c r="P10"/>
  <c r="E10"/>
  <c r="I7"/>
  <c r="K7"/>
  <c r="H7"/>
  <c r="M7"/>
  <c r="P7"/>
  <c r="E7"/>
  <c r="D7"/>
  <c r="K32"/>
  <c r="K56"/>
  <c r="K34"/>
  <c r="K38"/>
  <c r="K40"/>
  <c r="L40" s="1"/>
  <c r="O40" s="1"/>
  <c r="K42"/>
  <c r="K44"/>
  <c r="K46"/>
  <c r="K48"/>
  <c r="K50"/>
  <c r="K52"/>
  <c r="K54"/>
  <c r="K58"/>
  <c r="K10"/>
  <c r="K12"/>
  <c r="K14"/>
  <c r="K16"/>
  <c r="K18"/>
  <c r="K20"/>
  <c r="K22"/>
  <c r="K24"/>
  <c r="K26"/>
  <c r="K28"/>
  <c r="K30"/>
  <c r="M38"/>
  <c r="P38"/>
  <c r="M42"/>
  <c r="P42"/>
  <c r="M46"/>
  <c r="P46"/>
  <c r="M48"/>
  <c r="P48"/>
  <c r="M54"/>
  <c r="P54"/>
  <c r="M56"/>
  <c r="P56"/>
  <c r="M14"/>
  <c r="P14"/>
  <c r="M16"/>
  <c r="P16"/>
  <c r="M22"/>
  <c r="P22"/>
  <c r="M24"/>
  <c r="P24"/>
  <c r="M30"/>
  <c r="P30"/>
  <c r="M32"/>
  <c r="P32"/>
  <c r="M26"/>
  <c r="P26"/>
  <c r="M28"/>
  <c r="P28"/>
  <c r="M50"/>
  <c r="P50"/>
  <c r="M52"/>
  <c r="P52"/>
  <c r="M18"/>
  <c r="P18"/>
  <c r="M20"/>
  <c r="P20"/>
  <c r="M44"/>
  <c r="P44"/>
  <c r="K7" i="23"/>
  <c r="L76"/>
  <c r="O76"/>
  <c r="L78"/>
  <c r="O78"/>
  <c r="L72"/>
  <c r="O72"/>
  <c r="L16"/>
  <c r="O16"/>
  <c r="L24"/>
  <c r="O24"/>
  <c r="L48"/>
  <c r="O48"/>
  <c r="L56"/>
  <c r="O56"/>
  <c r="L28"/>
  <c r="O28"/>
  <c r="L34"/>
  <c r="O34"/>
  <c r="L58"/>
  <c r="O58"/>
  <c r="L60"/>
  <c r="O60"/>
  <c r="L18"/>
  <c r="O18"/>
  <c r="L26"/>
  <c r="O26"/>
  <c r="L52"/>
  <c r="O52"/>
  <c r="L62"/>
  <c r="O62"/>
  <c r="L30"/>
  <c r="O30"/>
  <c r="L38"/>
  <c r="O38"/>
  <c r="L64"/>
  <c r="O64"/>
  <c r="L66"/>
  <c r="O66"/>
  <c r="L7" i="21"/>
  <c r="O7"/>
  <c r="L26"/>
  <c r="O26"/>
  <c r="L56"/>
  <c r="O56"/>
  <c r="L46"/>
  <c r="O46"/>
  <c r="L50"/>
  <c r="O50"/>
  <c r="L54"/>
  <c r="O54"/>
  <c r="L42"/>
  <c r="O42"/>
  <c r="L16"/>
  <c r="O16"/>
  <c r="L20"/>
  <c r="O20"/>
  <c r="L44"/>
  <c r="O44"/>
  <c r="L34"/>
  <c r="O34"/>
  <c r="L10"/>
  <c r="O10"/>
  <c r="L48"/>
  <c r="O48"/>
  <c r="L24"/>
  <c r="O24"/>
  <c r="L52"/>
  <c r="O52"/>
  <c r="L28"/>
  <c r="O28"/>
  <c r="L18"/>
  <c r="O18"/>
  <c r="L58"/>
  <c r="O58"/>
  <c r="L36"/>
  <c r="O36"/>
  <c r="L30"/>
  <c r="O30"/>
  <c r="L22"/>
  <c r="O22"/>
  <c r="L14"/>
  <c r="O14"/>
  <c r="L32"/>
  <c r="O32"/>
  <c r="L12"/>
  <c r="O12"/>
  <c r="L38"/>
  <c r="O38"/>
  <c r="L46" i="23"/>
  <c r="O46"/>
  <c r="L14"/>
  <c r="O14"/>
  <c r="L36"/>
  <c r="O36"/>
  <c r="L68"/>
  <c r="O68"/>
  <c r="L42"/>
  <c r="O42"/>
  <c r="L10"/>
  <c r="O10"/>
  <c r="L7"/>
  <c r="O7"/>
  <c r="L74"/>
  <c r="O74"/>
  <c r="L54"/>
  <c r="O54"/>
  <c r="L22"/>
  <c r="O22"/>
  <c r="L44"/>
  <c r="O44"/>
  <c r="L12"/>
  <c r="O12"/>
  <c r="L50"/>
  <c r="O50"/>
  <c r="L20"/>
  <c r="O20"/>
  <c r="L40"/>
  <c r="O40"/>
  <c r="L70"/>
  <c r="O70"/>
</calcChain>
</file>

<file path=xl/sharedStrings.xml><?xml version="1.0" encoding="utf-8"?>
<sst xmlns="http://schemas.openxmlformats.org/spreadsheetml/2006/main" count="197" uniqueCount="87">
  <si>
    <r>
      <t>C</t>
    </r>
    <r>
      <rPr>
        <b/>
        <vertAlign val="subscript"/>
        <sz val="12"/>
        <rFont val="Arial"/>
        <family val="2"/>
        <charset val="186"/>
      </rPr>
      <t>T</t>
    </r>
  </si>
  <si>
    <t>STD</t>
  </si>
  <si>
    <r>
      <t>2</t>
    </r>
    <r>
      <rPr>
        <b/>
        <vertAlign val="superscript"/>
        <sz val="12"/>
        <rFont val="Arial"/>
        <family val="2"/>
        <charset val="186"/>
      </rPr>
      <t>-ΔΔCT</t>
    </r>
  </si>
  <si>
    <t>SAMPLE</t>
  </si>
  <si>
    <t>Kalibraator</t>
  </si>
  <si>
    <t>SEM</t>
  </si>
  <si>
    <r>
      <t>[</t>
    </r>
    <r>
      <rPr>
        <sz val="8"/>
        <rFont val="Arial"/>
        <family val="2"/>
        <charset val="186"/>
      </rPr>
      <t>C</t>
    </r>
    <r>
      <rPr>
        <vertAlign val="subscript"/>
        <sz val="8"/>
        <rFont val="Arial"/>
        <family val="2"/>
        <charset val="186"/>
      </rPr>
      <t>T</t>
    </r>
    <r>
      <rPr>
        <sz val="8"/>
        <rFont val="Times New Roman"/>
        <family val="1"/>
        <charset val="186"/>
      </rPr>
      <t>]</t>
    </r>
  </si>
  <si>
    <r>
      <t>ΔC</t>
    </r>
    <r>
      <rPr>
        <vertAlign val="subscript"/>
        <sz val="8"/>
        <rFont val="Arial"/>
        <family val="2"/>
      </rPr>
      <t>T</t>
    </r>
  </si>
  <si>
    <r>
      <t>ΔΔC</t>
    </r>
    <r>
      <rPr>
        <vertAlign val="subscript"/>
        <sz val="8"/>
        <rFont val="Arial"/>
        <family val="2"/>
      </rPr>
      <t>T</t>
    </r>
  </si>
  <si>
    <t>PH019</t>
  </si>
  <si>
    <t>PT019</t>
  </si>
  <si>
    <t>PH022</t>
  </si>
  <si>
    <t>PT022</t>
  </si>
  <si>
    <t>PH023</t>
  </si>
  <si>
    <t>PT023</t>
  </si>
  <si>
    <t>PH024</t>
  </si>
  <si>
    <t>PT024</t>
  </si>
  <si>
    <t>PH025</t>
  </si>
  <si>
    <t>PT025</t>
  </si>
  <si>
    <t>PH026</t>
  </si>
  <si>
    <t>PT026</t>
  </si>
  <si>
    <t>PH027</t>
  </si>
  <si>
    <t>PT027</t>
  </si>
  <si>
    <t>PH028</t>
  </si>
  <si>
    <t>PT028</t>
  </si>
  <si>
    <t>PH029</t>
  </si>
  <si>
    <t>PT029</t>
  </si>
  <si>
    <t>PH030</t>
  </si>
  <si>
    <t>PT030</t>
  </si>
  <si>
    <t>PH031</t>
  </si>
  <si>
    <t>PT031</t>
  </si>
  <si>
    <t>PH032</t>
  </si>
  <si>
    <t>PT032</t>
  </si>
  <si>
    <t>PH033</t>
  </si>
  <si>
    <t>PT033</t>
  </si>
  <si>
    <t>PH034</t>
  </si>
  <si>
    <t>PT034</t>
  </si>
  <si>
    <t>PH035</t>
  </si>
  <si>
    <t>PT035</t>
  </si>
  <si>
    <t>VH003</t>
  </si>
  <si>
    <t>VT003</t>
  </si>
  <si>
    <t>VH004</t>
  </si>
  <si>
    <t>VT004</t>
  </si>
  <si>
    <t>VH005</t>
  </si>
  <si>
    <t>VT005</t>
  </si>
  <si>
    <t>VH006</t>
  </si>
  <si>
    <t>VT006</t>
  </si>
  <si>
    <t>VH007</t>
  </si>
  <si>
    <t>VT007</t>
  </si>
  <si>
    <t>VH009</t>
  </si>
  <si>
    <t>VT009</t>
  </si>
  <si>
    <t>VH010</t>
  </si>
  <si>
    <t>VT010</t>
  </si>
  <si>
    <t>VH011</t>
  </si>
  <si>
    <t>VT011</t>
  </si>
  <si>
    <t>VH012</t>
  </si>
  <si>
    <t>VT012</t>
  </si>
  <si>
    <t>VH013</t>
  </si>
  <si>
    <t>VT013</t>
  </si>
  <si>
    <t>VH014</t>
  </si>
  <si>
    <t>VT014</t>
  </si>
  <si>
    <t>VH015</t>
  </si>
  <si>
    <t>VT015</t>
  </si>
  <si>
    <t>VH016</t>
  </si>
  <si>
    <t>VT016</t>
  </si>
  <si>
    <t>VH017</t>
  </si>
  <si>
    <t>VT017</t>
  </si>
  <si>
    <t>VH018</t>
  </si>
  <si>
    <t>VT018</t>
  </si>
  <si>
    <t>C001</t>
  </si>
  <si>
    <t>C008</t>
  </si>
  <si>
    <t>C009</t>
  </si>
  <si>
    <t>C011</t>
  </si>
  <si>
    <t>C012</t>
  </si>
  <si>
    <t>C014</t>
  </si>
  <si>
    <t>C015</t>
  </si>
  <si>
    <t>C017</t>
  </si>
  <si>
    <t>C018</t>
  </si>
  <si>
    <t>C019</t>
  </si>
  <si>
    <t>C020</t>
  </si>
  <si>
    <t>C021</t>
  </si>
  <si>
    <t>C022</t>
  </si>
  <si>
    <t>C023</t>
  </si>
  <si>
    <t>C024</t>
  </si>
  <si>
    <t>C025</t>
  </si>
  <si>
    <t>let7a</t>
  </si>
  <si>
    <t>miR-145</t>
  </si>
</sst>
</file>

<file path=xl/styles.xml><?xml version="1.0" encoding="utf-8"?>
<styleSheet xmlns="http://schemas.openxmlformats.org/spreadsheetml/2006/main">
  <numFmts count="2">
    <numFmt numFmtId="164" formatCode="#,##0.000"/>
    <numFmt numFmtId="165" formatCode="0.000"/>
  </numFmts>
  <fonts count="17">
    <font>
      <sz val="10"/>
      <name val="Arial"/>
      <charset val="186"/>
    </font>
    <font>
      <b/>
      <sz val="12"/>
      <name val="Arial"/>
      <family val="2"/>
      <charset val="186"/>
    </font>
    <font>
      <b/>
      <vertAlign val="subscript"/>
      <sz val="12"/>
      <name val="Arial"/>
      <family val="2"/>
      <charset val="186"/>
    </font>
    <font>
      <b/>
      <vertAlign val="superscript"/>
      <sz val="12"/>
      <name val="Arial"/>
      <family val="2"/>
      <charset val="186"/>
    </font>
    <font>
      <b/>
      <sz val="12"/>
      <name val="Times New Roman"/>
      <family val="1"/>
      <charset val="186"/>
    </font>
    <font>
      <b/>
      <sz val="10"/>
      <name val="Arial"/>
      <family val="2"/>
      <charset val="186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  <charset val="186"/>
    </font>
    <font>
      <sz val="8"/>
      <name val="Times New Roman"/>
      <family val="1"/>
      <charset val="186"/>
    </font>
    <font>
      <vertAlign val="subscript"/>
      <sz val="8"/>
      <name val="Arial"/>
      <family val="2"/>
      <charset val="186"/>
    </font>
    <font>
      <sz val="8"/>
      <name val="Arial"/>
      <family val="2"/>
    </font>
    <font>
      <vertAlign val="subscript"/>
      <sz val="8"/>
      <name val="Arial"/>
      <family val="2"/>
    </font>
    <font>
      <sz val="10"/>
      <name val="Arial"/>
      <family val="2"/>
      <charset val="186"/>
    </font>
    <font>
      <sz val="10"/>
      <color rgb="FF00B050"/>
      <name val="Arial"/>
      <family val="2"/>
      <charset val="186"/>
    </font>
    <font>
      <b/>
      <sz val="12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/>
  </cellStyleXfs>
  <cellXfs count="43">
    <xf numFmtId="0" fontId="0" fillId="0" borderId="0" xfId="0"/>
    <xf numFmtId="2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2" fontId="5" fillId="0" borderId="1" xfId="0" applyNumberFormat="1" applyFont="1" applyBorder="1" applyAlignment="1">
      <alignment horizontal="center"/>
    </xf>
    <xf numFmtId="2" fontId="0" fillId="0" borderId="1" xfId="0" applyNumberFormat="1" applyBorder="1" applyAlignment="1" applyProtection="1">
      <alignment horizontal="center"/>
      <protection locked="0"/>
    </xf>
    <xf numFmtId="2" fontId="0" fillId="0" borderId="1" xfId="0" applyNumberFormat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  <protection locked="0"/>
    </xf>
    <xf numFmtId="2" fontId="0" fillId="2" borderId="1" xfId="0" applyNumberFormat="1" applyFill="1" applyBorder="1" applyAlignment="1" applyProtection="1">
      <alignment horizontal="center"/>
      <protection locked="0"/>
    </xf>
    <xf numFmtId="2" fontId="0" fillId="0" borderId="0" xfId="0" applyNumberFormat="1"/>
    <xf numFmtId="2" fontId="0" fillId="0" borderId="0" xfId="0" applyNumberFormat="1" applyBorder="1" applyAlignment="1">
      <alignment horizontal="center"/>
    </xf>
    <xf numFmtId="0" fontId="7" fillId="0" borderId="0" xfId="0" applyFont="1" applyProtection="1"/>
    <xf numFmtId="2" fontId="0" fillId="0" borderId="0" xfId="0" applyNumberFormat="1" applyBorder="1" applyAlignment="1" applyProtection="1">
      <alignment horizontal="center"/>
      <protection locked="0"/>
    </xf>
    <xf numFmtId="2" fontId="0" fillId="0" borderId="0" xfId="0" applyNumberFormat="1" applyBorder="1"/>
    <xf numFmtId="2" fontId="7" fillId="0" borderId="0" xfId="0" applyNumberFormat="1" applyFont="1" applyAlignment="1">
      <alignment horizontal="center"/>
    </xf>
    <xf numFmtId="2" fontId="8" fillId="0" borderId="0" xfId="0" applyNumberFormat="1" applyFont="1" applyAlignment="1">
      <alignment horizontal="center"/>
    </xf>
    <xf numFmtId="2" fontId="8" fillId="0" borderId="0" xfId="0" applyNumberFormat="1" applyFont="1" applyAlignment="1" applyProtection="1">
      <alignment horizontal="center"/>
    </xf>
    <xf numFmtId="2" fontId="8" fillId="0" borderId="0" xfId="0" applyNumberFormat="1" applyFont="1" applyBorder="1" applyAlignment="1">
      <alignment horizontal="center"/>
    </xf>
    <xf numFmtId="2" fontId="1" fillId="0" borderId="0" xfId="0" applyNumberFormat="1" applyFont="1" applyAlignment="1" applyProtection="1">
      <alignment horizontal="center"/>
    </xf>
    <xf numFmtId="2" fontId="4" fillId="0" borderId="0" xfId="0" applyNumberFormat="1" applyFont="1" applyBorder="1" applyAlignment="1" applyProtection="1">
      <alignment horizontal="center"/>
    </xf>
    <xf numFmtId="2" fontId="1" fillId="0" borderId="0" xfId="0" applyNumberFormat="1" applyFont="1" applyBorder="1" applyAlignment="1" applyProtection="1">
      <protection locked="0"/>
    </xf>
    <xf numFmtId="2" fontId="1" fillId="0" borderId="0" xfId="0" applyNumberFormat="1" applyFont="1" applyBorder="1" applyAlignment="1">
      <alignment horizontal="center"/>
    </xf>
    <xf numFmtId="2" fontId="1" fillId="0" borderId="0" xfId="0" applyNumberFormat="1" applyFont="1" applyAlignment="1">
      <alignment horizontal="center"/>
    </xf>
    <xf numFmtId="2" fontId="1" fillId="0" borderId="0" xfId="0" applyNumberFormat="1" applyFont="1"/>
    <xf numFmtId="2" fontId="0" fillId="0" borderId="0" xfId="0" applyNumberFormat="1" applyAlignment="1">
      <alignment horizontal="right"/>
    </xf>
    <xf numFmtId="2" fontId="9" fillId="0" borderId="0" xfId="0" applyNumberFormat="1" applyFont="1" applyAlignment="1" applyProtection="1">
      <alignment horizontal="center"/>
    </xf>
    <xf numFmtId="2" fontId="10" fillId="0" borderId="0" xfId="0" applyNumberFormat="1" applyFont="1" applyAlignment="1" applyProtection="1">
      <alignment horizontal="center"/>
    </xf>
    <xf numFmtId="2" fontId="12" fillId="0" borderId="0" xfId="0" applyNumberFormat="1" applyFont="1" applyAlignment="1" applyProtection="1">
      <alignment horizontal="center"/>
    </xf>
    <xf numFmtId="2" fontId="12" fillId="0" borderId="0" xfId="0" applyNumberFormat="1" applyFont="1" applyProtection="1"/>
    <xf numFmtId="2" fontId="7" fillId="0" borderId="1" xfId="0" applyNumberFormat="1" applyFont="1" applyBorder="1" applyAlignment="1">
      <alignment horizontal="center"/>
    </xf>
    <xf numFmtId="2" fontId="8" fillId="0" borderId="1" xfId="0" applyNumberFormat="1" applyFont="1" applyBorder="1" applyAlignment="1">
      <alignment horizontal="center"/>
    </xf>
    <xf numFmtId="2" fontId="8" fillId="0" borderId="0" xfId="0" applyNumberFormat="1" applyFont="1" applyBorder="1" applyAlignment="1" applyProtection="1">
      <alignment horizontal="center"/>
    </xf>
    <xf numFmtId="2" fontId="1" fillId="0" borderId="0" xfId="0" applyNumberFormat="1" applyFont="1" applyBorder="1"/>
    <xf numFmtId="164" fontId="0" fillId="0" borderId="0" xfId="0" applyNumberFormat="1"/>
    <xf numFmtId="165" fontId="0" fillId="0" borderId="0" xfId="0" applyNumberFormat="1"/>
    <xf numFmtId="165" fontId="1" fillId="0" borderId="0" xfId="0" applyNumberFormat="1" applyFont="1" applyAlignment="1" applyProtection="1">
      <alignment horizontal="center"/>
    </xf>
    <xf numFmtId="165" fontId="0" fillId="0" borderId="0" xfId="0" applyNumberFormat="1" applyBorder="1" applyAlignment="1">
      <alignment horizontal="center"/>
    </xf>
    <xf numFmtId="165" fontId="6" fillId="0" borderId="1" xfId="0" applyNumberFormat="1" applyFont="1" applyBorder="1" applyAlignment="1">
      <alignment horizontal="center"/>
    </xf>
    <xf numFmtId="164" fontId="15" fillId="0" borderId="0" xfId="0" applyNumberFormat="1" applyFont="1"/>
    <xf numFmtId="165" fontId="16" fillId="0" borderId="1" xfId="0" applyNumberFormat="1" applyFont="1" applyBorder="1" applyAlignment="1">
      <alignment horizontal="center"/>
    </xf>
    <xf numFmtId="2" fontId="1" fillId="0" borderId="2" xfId="0" applyNumberFormat="1" applyFont="1" applyBorder="1" applyAlignment="1" applyProtection="1">
      <alignment horizontal="center"/>
      <protection locked="0"/>
    </xf>
    <xf numFmtId="2" fontId="1" fillId="0" borderId="3" xfId="0" applyNumberFormat="1" applyFont="1" applyBorder="1" applyAlignment="1" applyProtection="1">
      <alignment horizontal="center"/>
      <protection locked="0"/>
    </xf>
    <xf numFmtId="2" fontId="1" fillId="0" borderId="4" xfId="0" applyNumberFormat="1" applyFont="1" applyBorder="1" applyAlignment="1" applyProtection="1">
      <alignment horizontal="center"/>
      <protection locked="0"/>
    </xf>
    <xf numFmtId="2" fontId="1" fillId="0" borderId="1" xfId="0" applyNumberFormat="1" applyFont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Q58"/>
  <sheetViews>
    <sheetView showGridLines="0" topLeftCell="A19" workbookViewId="0">
      <selection activeCell="O40" sqref="O40"/>
    </sheetView>
  </sheetViews>
  <sheetFormatPr defaultRowHeight="12.75"/>
  <cols>
    <col min="1" max="1" width="0.7109375" customWidth="1"/>
    <col min="2" max="2" width="21.140625" customWidth="1"/>
    <col min="3" max="3" width="7.28515625" style="8" customWidth="1"/>
    <col min="4" max="4" width="4.7109375" style="8" customWidth="1"/>
    <col min="5" max="5" width="6.42578125" style="8" customWidth="1"/>
    <col min="6" max="6" width="0.42578125" style="12" customWidth="1"/>
    <col min="7" max="7" width="8.140625" style="8" customWidth="1"/>
    <col min="8" max="8" width="5" style="8" customWidth="1"/>
    <col min="9" max="9" width="5.85546875" style="8" customWidth="1"/>
    <col min="10" max="10" width="0.5703125" style="12" customWidth="1"/>
    <col min="11" max="11" width="5.28515625" style="8" customWidth="1"/>
    <col min="12" max="13" width="5.5703125" style="8" customWidth="1"/>
    <col min="14" max="14" width="1.140625" style="12" customWidth="1"/>
    <col min="15" max="15" width="8.7109375" style="33" customWidth="1"/>
    <col min="16" max="16" width="6.28515625" style="13" customWidth="1"/>
    <col min="17" max="17" width="9.140625" style="14"/>
  </cols>
  <sheetData>
    <row r="1" spans="2:16" ht="6" customHeight="1"/>
    <row r="2" spans="2:16" ht="20.25">
      <c r="B2" s="10" t="s">
        <v>3</v>
      </c>
      <c r="C2" s="17" t="s">
        <v>0</v>
      </c>
      <c r="D2" s="24" t="s">
        <v>1</v>
      </c>
      <c r="E2" s="25" t="s">
        <v>6</v>
      </c>
      <c r="F2" s="18"/>
      <c r="G2" s="17" t="s">
        <v>0</v>
      </c>
      <c r="H2" s="24" t="s">
        <v>1</v>
      </c>
      <c r="I2" s="25" t="s">
        <v>6</v>
      </c>
      <c r="J2" s="18"/>
      <c r="K2" s="26" t="s">
        <v>7</v>
      </c>
      <c r="L2" s="27" t="s">
        <v>8</v>
      </c>
      <c r="M2" s="15" t="s">
        <v>1</v>
      </c>
      <c r="N2" s="30"/>
      <c r="O2" s="34" t="s">
        <v>2</v>
      </c>
      <c r="P2" s="13" t="s">
        <v>5</v>
      </c>
    </row>
    <row r="3" spans="2:16" ht="15.75">
      <c r="C3" s="39" t="s">
        <v>86</v>
      </c>
      <c r="D3" s="40"/>
      <c r="E3" s="41"/>
      <c r="F3" s="19"/>
      <c r="G3" s="42" t="s">
        <v>85</v>
      </c>
      <c r="H3" s="42"/>
      <c r="I3" s="42"/>
      <c r="J3" s="20"/>
      <c r="K3" s="21"/>
      <c r="L3" s="22"/>
      <c r="M3" s="22"/>
      <c r="N3" s="31"/>
    </row>
    <row r="4" spans="2:16" ht="5.25" customHeight="1">
      <c r="C4" s="23"/>
      <c r="G4" s="23"/>
    </row>
    <row r="5" spans="2:16">
      <c r="B5" s="6"/>
      <c r="C5"/>
      <c r="D5" s="12"/>
      <c r="E5" s="9"/>
      <c r="F5" s="9"/>
      <c r="G5"/>
      <c r="H5" s="12"/>
      <c r="I5" s="9"/>
      <c r="J5" s="9"/>
      <c r="K5" s="9"/>
      <c r="L5" s="9"/>
      <c r="M5" s="9"/>
      <c r="N5" s="9"/>
      <c r="O5" s="35"/>
    </row>
    <row r="6" spans="2:16">
      <c r="B6" s="2" t="s">
        <v>4</v>
      </c>
      <c r="C6" s="32">
        <v>22.222999572753899</v>
      </c>
      <c r="D6" s="11"/>
      <c r="E6" s="9"/>
      <c r="F6" s="9"/>
      <c r="G6" s="32">
        <v>22.128000259399414</v>
      </c>
      <c r="H6" s="11"/>
      <c r="I6" s="9"/>
      <c r="J6" s="9"/>
      <c r="K6" s="9"/>
      <c r="L6" s="9"/>
      <c r="M6" s="9"/>
      <c r="N6" s="9"/>
      <c r="O6" s="35"/>
    </row>
    <row r="7" spans="2:16" ht="15.75">
      <c r="B7" s="2"/>
      <c r="C7" s="32">
        <v>22.106000900268555</v>
      </c>
      <c r="D7" s="5">
        <f>STDEV(C5:C8)</f>
        <v>8.2730554704211007E-2</v>
      </c>
      <c r="E7" s="1">
        <f>AVERAGE(C5:C8)</f>
        <v>22.164500236511227</v>
      </c>
      <c r="F7" s="9"/>
      <c r="G7" s="32">
        <v>22.129999160766602</v>
      </c>
      <c r="H7" s="4">
        <f>STDEV(G5:G8)</f>
        <v>1.4134367116613422E-3</v>
      </c>
      <c r="I7" s="1">
        <f>AVERAGE(G5:G8)</f>
        <v>22.128999710083008</v>
      </c>
      <c r="J7" s="9"/>
      <c r="K7" s="3">
        <f>E7-I7</f>
        <v>3.5500526428219104E-2</v>
      </c>
      <c r="L7" s="1">
        <f>K7-$K$7</f>
        <v>0</v>
      </c>
      <c r="M7" s="29">
        <f>SQRT((D7*D7)+(H7*H7))</f>
        <v>8.2742627979804473E-2</v>
      </c>
      <c r="N7" s="16"/>
      <c r="O7" s="36">
        <f>POWER(2,-L7)</f>
        <v>1</v>
      </c>
      <c r="P7" s="28">
        <f>M7/SQRT((COUNT(C5:C8)+COUNT(G5:G8)/2))</f>
        <v>4.7771478537597174E-2</v>
      </c>
    </row>
    <row r="8" spans="2:16">
      <c r="B8" s="2"/>
      <c r="C8" s="7"/>
      <c r="D8" s="11"/>
      <c r="E8" s="9"/>
      <c r="F8" s="9"/>
      <c r="G8" s="7"/>
      <c r="H8" s="11"/>
      <c r="I8" s="9"/>
      <c r="J8" s="9"/>
      <c r="K8" s="9"/>
      <c r="L8" s="9"/>
      <c r="M8" s="9"/>
      <c r="N8" s="9"/>
      <c r="O8" s="35"/>
    </row>
    <row r="9" spans="2:16">
      <c r="B9" t="s">
        <v>69</v>
      </c>
      <c r="C9" s="32">
        <v>22.222999572753899</v>
      </c>
      <c r="D9" s="11"/>
      <c r="E9" s="9"/>
      <c r="F9" s="9"/>
      <c r="G9" s="32">
        <v>22.128000259399414</v>
      </c>
      <c r="H9" s="11"/>
      <c r="I9" s="9"/>
      <c r="J9" s="9"/>
      <c r="K9" s="9"/>
      <c r="L9" s="9"/>
      <c r="M9" s="9"/>
      <c r="N9" s="9"/>
      <c r="O9" s="35"/>
    </row>
    <row r="10" spans="2:16" ht="15.75">
      <c r="B10" t="s">
        <v>69</v>
      </c>
      <c r="C10" s="32">
        <v>22.106000900268555</v>
      </c>
      <c r="D10" s="5">
        <f>STDEV(C9:C10)</f>
        <v>8.2730554704211007E-2</v>
      </c>
      <c r="E10" s="1">
        <f>AVERAGE(C9:C10)</f>
        <v>22.164500236511227</v>
      </c>
      <c r="F10" s="9"/>
      <c r="G10" s="32">
        <v>22.129999160766602</v>
      </c>
      <c r="H10" s="4">
        <f>STDEV(G9:G10)</f>
        <v>1.4134367116613422E-3</v>
      </c>
      <c r="I10" s="1">
        <f>AVERAGE(G9:G10)</f>
        <v>22.128999710083008</v>
      </c>
      <c r="J10" s="9"/>
      <c r="K10" s="1">
        <f>E10-I10</f>
        <v>3.5500526428219104E-2</v>
      </c>
      <c r="L10" s="1">
        <f>K10-$K$7</f>
        <v>0</v>
      </c>
      <c r="M10" s="29">
        <f>SQRT((D10*D10)+(H10*H10))</f>
        <v>8.2742627979804473E-2</v>
      </c>
      <c r="N10" s="16"/>
      <c r="O10" s="36">
        <f>POWER(2,-L10)</f>
        <v>1</v>
      </c>
      <c r="P10" s="28">
        <f>M10/SQRT((COUNT(C9:C10)+COUNT(G9:G10)/2))</f>
        <v>4.7771478537597174E-2</v>
      </c>
    </row>
    <row r="11" spans="2:16">
      <c r="B11" t="s">
        <v>70</v>
      </c>
      <c r="C11" s="32">
        <v>19.606000900268555</v>
      </c>
      <c r="D11" s="11"/>
      <c r="E11" s="9"/>
      <c r="F11" s="9"/>
      <c r="G11" s="32">
        <v>21.023000717163086</v>
      </c>
      <c r="H11" s="11"/>
      <c r="I11" s="9"/>
      <c r="J11" s="9"/>
      <c r="K11" s="9"/>
      <c r="L11" s="9"/>
      <c r="M11" s="9"/>
      <c r="N11" s="9"/>
      <c r="O11" s="35"/>
    </row>
    <row r="12" spans="2:16" ht="15.75">
      <c r="B12" t="s">
        <v>70</v>
      </c>
      <c r="C12" s="32">
        <v>19.506000518798828</v>
      </c>
      <c r="D12" s="5">
        <f>STDEV(C11:C12)</f>
        <v>7.0710947858485224E-2</v>
      </c>
      <c r="E12" s="1">
        <f>AVERAGE(C11:C12)</f>
        <v>19.556000709533691</v>
      </c>
      <c r="F12" s="9"/>
      <c r="G12" s="32">
        <v>20.945999145507813</v>
      </c>
      <c r="H12" s="4">
        <f>STDEV(G11:G12)</f>
        <v>5.4448333479465698E-2</v>
      </c>
      <c r="I12" s="1">
        <f>AVERAGE(G11:G12)</f>
        <v>20.984499931335449</v>
      </c>
      <c r="J12" s="9"/>
      <c r="K12" s="1">
        <f>E12-I12</f>
        <v>-1.4284992218017578</v>
      </c>
      <c r="L12" s="1">
        <f>K12-$K$7</f>
        <v>-1.4639997482299769</v>
      </c>
      <c r="M12" s="29">
        <f>SQRT((D12*D12)+(H12*H12))</f>
        <v>8.9244939160360914E-2</v>
      </c>
      <c r="N12" s="16"/>
      <c r="O12" s="36">
        <f>POWER(2,-L12)</f>
        <v>2.7587213622194575</v>
      </c>
      <c r="P12" s="28">
        <f>M12/SQRT((COUNT(C11:C12)+COUNT(G11:G12)/2))</f>
        <v>5.1525589648046148E-2</v>
      </c>
    </row>
    <row r="13" spans="2:16">
      <c r="B13" t="s">
        <v>71</v>
      </c>
      <c r="C13" s="32">
        <v>19.829000473022461</v>
      </c>
      <c r="D13" s="11"/>
      <c r="E13" s="9"/>
      <c r="F13" s="9"/>
      <c r="G13" s="32">
        <v>20.614999771118164</v>
      </c>
      <c r="H13" s="11"/>
      <c r="I13" s="9"/>
      <c r="J13" s="9"/>
      <c r="K13" s="9"/>
      <c r="L13" s="9"/>
      <c r="M13" s="9"/>
      <c r="N13" s="9"/>
      <c r="O13" s="35"/>
    </row>
    <row r="14" spans="2:16" ht="15.75">
      <c r="B14" t="s">
        <v>71</v>
      </c>
      <c r="C14" s="32">
        <v>19.843000411987305</v>
      </c>
      <c r="D14" s="5">
        <f>STDEV(C13:C14)</f>
        <v>9.8994517782387895E-3</v>
      </c>
      <c r="E14" s="1">
        <f>AVERAGE(C13:C14)</f>
        <v>19.836000442504883</v>
      </c>
      <c r="F14" s="9"/>
      <c r="G14" s="32">
        <v>20.573999404907227</v>
      </c>
      <c r="H14" s="4">
        <f>STDEV(G13:G14)</f>
        <v>2.8991636978885699E-2</v>
      </c>
      <c r="I14" s="1">
        <f>AVERAGE(G13:G14)</f>
        <v>20.594499588012695</v>
      </c>
      <c r="J14" s="9"/>
      <c r="K14" s="1">
        <f>E14-I14</f>
        <v>-0.7584991455078125</v>
      </c>
      <c r="L14" s="1">
        <f>K14-$K$7</f>
        <v>-0.7939996719360316</v>
      </c>
      <c r="M14" s="29">
        <f>SQRT((D14*D14)+(H14*H14))</f>
        <v>3.0635178475490688E-2</v>
      </c>
      <c r="N14" s="16"/>
      <c r="O14" s="36">
        <f>POWER(2,-L14)</f>
        <v>1.7338747327520838</v>
      </c>
      <c r="P14" s="28">
        <f>M14/SQRT((COUNT(C13:C14)+COUNT(G13:G14)/2))</f>
        <v>1.768722853949678E-2</v>
      </c>
    </row>
    <row r="15" spans="2:16">
      <c r="B15" t="s">
        <v>72</v>
      </c>
      <c r="C15" s="32">
        <v>21.208000183105469</v>
      </c>
      <c r="D15" s="11"/>
      <c r="E15" s="9"/>
      <c r="F15" s="9"/>
      <c r="G15" s="32">
        <v>20.854999542236328</v>
      </c>
      <c r="H15" s="11"/>
      <c r="I15" s="9"/>
      <c r="J15" s="9"/>
      <c r="K15" s="9"/>
      <c r="L15" s="9"/>
      <c r="M15" s="9"/>
      <c r="N15" s="9"/>
      <c r="O15" s="35"/>
    </row>
    <row r="16" spans="2:16" ht="15.75">
      <c r="B16" t="s">
        <v>72</v>
      </c>
      <c r="C16" s="32">
        <v>21.191999435424805</v>
      </c>
      <c r="D16" s="5">
        <f>STDEV(C15:C16)</f>
        <v>1.1314237189052482E-2</v>
      </c>
      <c r="E16" s="1">
        <f>AVERAGE(C15:C16)</f>
        <v>21.199999809265137</v>
      </c>
      <c r="F16" s="9"/>
      <c r="G16" s="32">
        <v>20.729000091552734</v>
      </c>
      <c r="H16" s="4">
        <f>STDEV(G15:G16)</f>
        <v>8.9095066004149112E-2</v>
      </c>
      <c r="I16" s="1">
        <f>AVERAGE(G15:G16)</f>
        <v>20.791999816894531</v>
      </c>
      <c r="J16" s="9"/>
      <c r="K16" s="1">
        <f>E16-I16</f>
        <v>0.40799999237060547</v>
      </c>
      <c r="L16" s="1">
        <f>K16-$K$7</f>
        <v>0.37249946594238637</v>
      </c>
      <c r="M16" s="29">
        <f>SQRT((D16*D16)+(H16*H16))</f>
        <v>8.9810593748476164E-2</v>
      </c>
      <c r="N16" s="16"/>
      <c r="O16" s="36">
        <f>POWER(2,-L16)</f>
        <v>0.77244308092291258</v>
      </c>
      <c r="P16" s="28">
        <f>M16/SQRT((COUNT(C15:C16)+COUNT(G15:G16)/2))</f>
        <v>5.1852170476762841E-2</v>
      </c>
    </row>
    <row r="17" spans="2:16">
      <c r="B17" t="s">
        <v>73</v>
      </c>
      <c r="C17" s="32">
        <v>21.555999755859375</v>
      </c>
      <c r="D17" s="11"/>
      <c r="E17" s="9"/>
      <c r="F17" s="9"/>
      <c r="G17" s="32">
        <v>21.48900032043457</v>
      </c>
      <c r="H17" s="11"/>
      <c r="I17" s="9"/>
      <c r="J17" s="9"/>
      <c r="K17" s="9"/>
      <c r="L17" s="9"/>
      <c r="M17" s="9"/>
      <c r="N17" s="9"/>
      <c r="O17" s="35"/>
    </row>
    <row r="18" spans="2:16" ht="15.75">
      <c r="B18" t="s">
        <v>73</v>
      </c>
      <c r="C18" s="32">
        <v>21.652999877929688</v>
      </c>
      <c r="D18" s="5">
        <f>STDEV(C17:C18)</f>
        <v>6.8589444091840854E-2</v>
      </c>
      <c r="E18" s="1">
        <f>AVERAGE(C17:C18)</f>
        <v>21.604499816894531</v>
      </c>
      <c r="F18" s="9"/>
      <c r="G18" s="32">
        <v>21.496999740600586</v>
      </c>
      <c r="H18" s="4">
        <f>STDEV(G17:G18)</f>
        <v>5.6564442449500664E-3</v>
      </c>
      <c r="I18" s="1">
        <f>AVERAGE(G17:G18)</f>
        <v>21.493000030517578</v>
      </c>
      <c r="J18" s="9"/>
      <c r="K18" s="1">
        <f>E18-I18</f>
        <v>0.11149978637695313</v>
      </c>
      <c r="L18" s="1">
        <f>K18-$K$7</f>
        <v>7.5999259948734021E-2</v>
      </c>
      <c r="M18" s="29">
        <f>SQRT((D18*D18)+(H18*H18))</f>
        <v>6.8822287104716232E-2</v>
      </c>
      <c r="N18" s="16"/>
      <c r="O18" s="36">
        <f>POWER(2,-L18)</f>
        <v>0.94868480178190517</v>
      </c>
      <c r="P18" s="28">
        <f>M18/SQRT((COUNT(C17:C18)+COUNT(G17:G18)/2))</f>
        <v>3.973456598615363E-2</v>
      </c>
    </row>
    <row r="19" spans="2:16">
      <c r="B19" t="s">
        <v>74</v>
      </c>
      <c r="C19" s="32">
        <v>20.631000518798828</v>
      </c>
      <c r="D19" s="11"/>
      <c r="E19" s="9"/>
      <c r="F19" s="9"/>
      <c r="G19" s="32">
        <v>20.761999130249023</v>
      </c>
      <c r="H19" s="11"/>
      <c r="I19" s="9"/>
      <c r="J19" s="9"/>
      <c r="K19" s="9"/>
      <c r="L19" s="9"/>
      <c r="M19" s="9"/>
      <c r="N19" s="9"/>
      <c r="O19" s="35"/>
    </row>
    <row r="20" spans="2:16" ht="15.75">
      <c r="B20" t="s">
        <v>74</v>
      </c>
      <c r="C20" s="32">
        <v>20.680000305175781</v>
      </c>
      <c r="D20" s="5">
        <f>STDEV(C19:C20)</f>
        <v>3.4648081223835767E-2</v>
      </c>
      <c r="E20" s="1">
        <f>AVERAGE(C19:C20)</f>
        <v>20.655500411987305</v>
      </c>
      <c r="F20" s="9"/>
      <c r="G20" s="32">
        <v>20.701999664306641</v>
      </c>
      <c r="H20" s="4">
        <f>STDEV(G19:G20)</f>
        <v>4.2426029235430193E-2</v>
      </c>
      <c r="I20" s="1">
        <f>AVERAGE(G19:G20)</f>
        <v>20.731999397277832</v>
      </c>
      <c r="J20" s="9"/>
      <c r="K20" s="1">
        <f>E20-I20</f>
        <v>-7.6498985290527344E-2</v>
      </c>
      <c r="L20" s="1">
        <f>K20-$K$7</f>
        <v>-0.11199951171874645</v>
      </c>
      <c r="M20" s="29">
        <f>SQRT((D20*D20)+(H20*H20))</f>
        <v>5.4776431877031732E-2</v>
      </c>
      <c r="N20" s="16"/>
      <c r="O20" s="36">
        <f>POWER(2,-L20)</f>
        <v>1.0807250362670644</v>
      </c>
      <c r="P20" s="28">
        <f>M20/SQRT((COUNT(C19:C20)+COUNT(G19:G20)/2))</f>
        <v>3.1625187689451467E-2</v>
      </c>
    </row>
    <row r="21" spans="2:16">
      <c r="B21" t="s">
        <v>75</v>
      </c>
      <c r="C21" s="32">
        <v>20.520000457763672</v>
      </c>
      <c r="D21" s="11"/>
      <c r="E21" s="9"/>
      <c r="F21" s="9"/>
      <c r="G21" s="32">
        <v>20.402999877929688</v>
      </c>
      <c r="H21" s="11"/>
      <c r="I21" s="9"/>
      <c r="J21" s="9"/>
      <c r="K21" s="9"/>
      <c r="L21" s="9"/>
      <c r="M21" s="9"/>
      <c r="N21" s="9"/>
      <c r="O21" s="35"/>
    </row>
    <row r="22" spans="2:16" ht="15.75">
      <c r="B22" t="s">
        <v>75</v>
      </c>
      <c r="C22" s="32">
        <v>20.496999740600586</v>
      </c>
      <c r="D22" s="5">
        <f>STDEV(C21:C22)</f>
        <v>1.6263963078171875E-2</v>
      </c>
      <c r="E22" s="1">
        <f>AVERAGE(C21:C22)</f>
        <v>20.508500099182129</v>
      </c>
      <c r="F22" s="9"/>
      <c r="G22" s="32">
        <v>20.485000610351563</v>
      </c>
      <c r="H22" s="4">
        <f>STDEV(G21:G22)</f>
        <v>5.7983273957771399E-2</v>
      </c>
      <c r="I22" s="1">
        <f>AVERAGE(G21:G22)</f>
        <v>20.444000244140625</v>
      </c>
      <c r="J22" s="9"/>
      <c r="K22" s="1">
        <f>E22-I22</f>
        <v>6.4499855041503906E-2</v>
      </c>
      <c r="L22" s="1">
        <f>K22-$K$7</f>
        <v>2.8999328613284803E-2</v>
      </c>
      <c r="M22" s="29">
        <f>SQRT((D22*D22)+(H22*H22))</f>
        <v>6.0221064038010065E-2</v>
      </c>
      <c r="N22" s="16"/>
      <c r="O22" s="36">
        <f>POWER(2,-L22)</f>
        <v>0.98009987145065425</v>
      </c>
      <c r="P22" s="28">
        <f>M22/SQRT((COUNT(C21:C22)+COUNT(G21:G22)/2))</f>
        <v>3.4768647533230806E-2</v>
      </c>
    </row>
    <row r="23" spans="2:16">
      <c r="B23" t="s">
        <v>76</v>
      </c>
      <c r="C23" s="32">
        <v>21.839000701904297</v>
      </c>
      <c r="D23" s="11"/>
      <c r="E23" s="9"/>
      <c r="F23" s="9"/>
      <c r="G23" s="32">
        <v>21.058000564575195</v>
      </c>
      <c r="H23" s="11"/>
      <c r="I23" s="9"/>
      <c r="J23" s="9"/>
      <c r="K23" s="9"/>
      <c r="L23" s="9"/>
      <c r="M23" s="9"/>
      <c r="N23" s="9"/>
      <c r="O23" s="35"/>
    </row>
    <row r="24" spans="2:16" ht="15.75">
      <c r="B24" t="s">
        <v>76</v>
      </c>
      <c r="C24" s="32">
        <v>21.895000457763672</v>
      </c>
      <c r="D24" s="5">
        <f>STDEV(C23:C24)</f>
        <v>3.9597807112955158E-2</v>
      </c>
      <c r="E24" s="1">
        <f>AVERAGE(C23:C24)</f>
        <v>21.867000579833984</v>
      </c>
      <c r="F24" s="9"/>
      <c r="G24" s="32">
        <v>21.045000076293945</v>
      </c>
      <c r="H24" s="4">
        <f>STDEV(G23:G24)</f>
        <v>9.1927334224081187E-3</v>
      </c>
      <c r="I24" s="1">
        <f>AVERAGE(G23:G24)</f>
        <v>21.05150032043457</v>
      </c>
      <c r="J24" s="9"/>
      <c r="K24" s="1">
        <f>E24-I24</f>
        <v>0.81550025939941406</v>
      </c>
      <c r="L24" s="1">
        <f>K24-$K$7</f>
        <v>0.77999973297119496</v>
      </c>
      <c r="M24" s="29">
        <f>SQRT((D24*D24)+(H24*H24))</f>
        <v>4.0650863163409719E-2</v>
      </c>
      <c r="N24" s="16"/>
      <c r="O24" s="36">
        <f>POWER(2,-L24)</f>
        <v>0.58236690102466104</v>
      </c>
      <c r="P24" s="28">
        <f>M24/SQRT((COUNT(C23:C24)+COUNT(G23:G24)/2))</f>
        <v>2.3469786790185243E-2</v>
      </c>
    </row>
    <row r="25" spans="2:16">
      <c r="B25" t="s">
        <v>77</v>
      </c>
      <c r="C25" s="32">
        <v>21.483999252319336</v>
      </c>
      <c r="D25" s="11"/>
      <c r="E25" s="9"/>
      <c r="F25" s="9"/>
      <c r="G25" s="32">
        <v>20.85099983215332</v>
      </c>
      <c r="H25" s="11"/>
      <c r="I25" s="9"/>
      <c r="J25" s="9"/>
      <c r="K25" s="9"/>
      <c r="L25" s="9"/>
      <c r="M25" s="9"/>
      <c r="N25" s="9"/>
      <c r="O25" s="35"/>
    </row>
    <row r="26" spans="2:16" ht="15.75">
      <c r="B26" t="s">
        <v>77</v>
      </c>
      <c r="C26" s="32">
        <v>21.50200080871582</v>
      </c>
      <c r="D26" s="5">
        <f>STDEV(C25:C26)</f>
        <v>1.2729022599866172E-2</v>
      </c>
      <c r="E26" s="1">
        <f>AVERAGE(C25:C26)</f>
        <v>21.493000030517578</v>
      </c>
      <c r="F26" s="9"/>
      <c r="G26" s="32">
        <v>20.826999664306641</v>
      </c>
      <c r="H26" s="4">
        <f>STDEV(G25:G26)</f>
        <v>1.6970681434002547E-2</v>
      </c>
      <c r="I26" s="1">
        <f>AVERAGE(G25:G26)</f>
        <v>20.83899974822998</v>
      </c>
      <c r="J26" s="9"/>
      <c r="K26" s="1">
        <f>E26-I26</f>
        <v>0.65400028228759766</v>
      </c>
      <c r="L26" s="1">
        <f>K26-$K$7</f>
        <v>0.61849975585937855</v>
      </c>
      <c r="M26" s="29">
        <f>SQRT((D26*D26)+(H26*H26))</f>
        <v>2.1213958722555829E-2</v>
      </c>
      <c r="N26" s="16"/>
      <c r="O26" s="36">
        <f>POWER(2,-L26)</f>
        <v>0.65134790583991864</v>
      </c>
      <c r="P26" s="28">
        <f>M26/SQRT((COUNT(C25:C26)+COUNT(G25:G26)/2))</f>
        <v>1.2247884779045218E-2</v>
      </c>
    </row>
    <row r="27" spans="2:16">
      <c r="B27" t="s">
        <v>78</v>
      </c>
      <c r="C27" s="32">
        <v>20.656000137329102</v>
      </c>
      <c r="D27" s="12"/>
      <c r="E27" s="9"/>
      <c r="F27" s="9"/>
      <c r="G27" s="32">
        <v>21.118000030517578</v>
      </c>
      <c r="I27" s="9"/>
      <c r="J27" s="9"/>
      <c r="K27" s="9"/>
      <c r="L27" s="9"/>
      <c r="M27" s="9"/>
      <c r="N27" s="9"/>
      <c r="O27" s="35"/>
    </row>
    <row r="28" spans="2:16" ht="15.75">
      <c r="B28" t="s">
        <v>78</v>
      </c>
      <c r="C28" s="32">
        <v>20.697999954223633</v>
      </c>
      <c r="D28" s="5">
        <f>STDEV(C27:C28)</f>
        <v>2.9698355334716372E-2</v>
      </c>
      <c r="E28" s="1">
        <f>AVERAGE(C27:C28)</f>
        <v>20.677000045776367</v>
      </c>
      <c r="F28" s="9"/>
      <c r="G28" s="32">
        <v>21.106000900268555</v>
      </c>
      <c r="H28" s="4">
        <f>STDEV(G27:G28)</f>
        <v>8.4846663674250991E-3</v>
      </c>
      <c r="I28" s="1">
        <f>AVERAGE(G27:G28)</f>
        <v>21.112000465393066</v>
      </c>
      <c r="J28" s="9"/>
      <c r="K28" s="1">
        <f>E28-I28</f>
        <v>-0.43500041961669922</v>
      </c>
      <c r="L28" s="1">
        <f>K28-$K$7</f>
        <v>-0.47050094604491832</v>
      </c>
      <c r="M28" s="29">
        <f>SQRT((D28*D28)+(H28*H28))</f>
        <v>3.0886596979168669E-2</v>
      </c>
      <c r="N28" s="16"/>
      <c r="O28" s="36">
        <f>POWER(2,-L28)</f>
        <v>1.3855905022652442</v>
      </c>
      <c r="P28" s="28">
        <f>M28/SQRT((COUNT(C27:C28)+COUNT(G27:G28)/2))</f>
        <v>1.7832385080274515E-2</v>
      </c>
    </row>
    <row r="29" spans="2:16">
      <c r="B29" t="s">
        <v>79</v>
      </c>
      <c r="C29" s="32">
        <v>21.368999481201172</v>
      </c>
      <c r="D29" s="12"/>
      <c r="E29" s="9"/>
      <c r="F29" s="9"/>
      <c r="G29" s="32">
        <v>20.944000244140625</v>
      </c>
      <c r="I29" s="9"/>
      <c r="J29" s="9"/>
      <c r="K29" s="9"/>
      <c r="L29" s="9"/>
      <c r="M29" s="9"/>
      <c r="N29" s="9"/>
      <c r="O29" s="35"/>
    </row>
    <row r="30" spans="2:16" ht="15.75">
      <c r="B30" t="s">
        <v>79</v>
      </c>
      <c r="C30" s="32">
        <v>21.413999557495117</v>
      </c>
      <c r="D30" s="5">
        <f>STDEV(C29:C30)</f>
        <v>3.1819859101360731E-2</v>
      </c>
      <c r="E30" s="1">
        <f>AVERAGE(C29:C30)</f>
        <v>21.391499519348145</v>
      </c>
      <c r="F30" s="9"/>
      <c r="G30" s="32">
        <v>20.944000244140625</v>
      </c>
      <c r="H30" s="4">
        <f>STDEV(G29:G30)</f>
        <v>0</v>
      </c>
      <c r="I30" s="1">
        <f>AVERAGE(G29:G30)</f>
        <v>20.944000244140625</v>
      </c>
      <c r="J30" s="9"/>
      <c r="K30" s="1">
        <f>E30-I30</f>
        <v>0.44749927520751953</v>
      </c>
      <c r="L30" s="1">
        <f>K30-$K$7</f>
        <v>0.41199874877930043</v>
      </c>
      <c r="M30" s="29">
        <f>SQRT((D30*D30)+(H30*H30))</f>
        <v>3.1819859101360731E-2</v>
      </c>
      <c r="N30" s="16"/>
      <c r="O30" s="36">
        <f>POWER(2,-L30)</f>
        <v>0.75158139086408271</v>
      </c>
      <c r="P30" s="28">
        <f>M30/SQRT((COUNT(C29:C30)+COUNT(G29:G30)/2))</f>
        <v>1.8371204217746583E-2</v>
      </c>
    </row>
    <row r="31" spans="2:16">
      <c r="B31" t="s">
        <v>80</v>
      </c>
      <c r="C31" s="32">
        <v>20.968000411987305</v>
      </c>
      <c r="D31" s="12"/>
      <c r="E31" s="9"/>
      <c r="F31" s="9"/>
      <c r="G31" s="32">
        <v>20.732000350952148</v>
      </c>
      <c r="I31" s="9"/>
      <c r="J31" s="9"/>
      <c r="K31" s="9"/>
      <c r="L31" s="9"/>
      <c r="M31" s="9"/>
      <c r="N31" s="9"/>
      <c r="O31" s="35"/>
    </row>
    <row r="32" spans="2:16" ht="15.75">
      <c r="B32" t="s">
        <v>80</v>
      </c>
      <c r="C32" s="32">
        <v>21.072999954223633</v>
      </c>
      <c r="D32" s="5">
        <f>STDEV(C31:C32)</f>
        <v>7.4245888336790924E-2</v>
      </c>
      <c r="E32" s="1">
        <f>AVERAGE(C31:C32)</f>
        <v>21.020500183105469</v>
      </c>
      <c r="F32" s="9"/>
      <c r="G32" s="32">
        <v>20.790000915527344</v>
      </c>
      <c r="H32" s="4">
        <f>STDEV(G31:G32)</f>
        <v>4.1012592523768848E-2</v>
      </c>
      <c r="I32" s="1">
        <f>AVERAGE(G31:G32)</f>
        <v>20.761000633239746</v>
      </c>
      <c r="J32" s="9"/>
      <c r="K32" s="1">
        <f>E32-I32</f>
        <v>0.25949954986572266</v>
      </c>
      <c r="L32" s="1">
        <f>K32-$K$7</f>
        <v>0.22399902343750355</v>
      </c>
      <c r="M32" s="29">
        <f>SQRT((D32*D32)+(H32*H32))</f>
        <v>8.4820308184065968E-2</v>
      </c>
      <c r="N32" s="16"/>
      <c r="O32" s="36">
        <f>POWER(2,-L32)</f>
        <v>0.85618886410182227</v>
      </c>
      <c r="P32" s="28">
        <f>M32/SQRT((COUNT(C31:C32)+COUNT(G31:G32)/2))</f>
        <v>4.8971027762817504E-2</v>
      </c>
    </row>
    <row r="33" spans="2:16">
      <c r="B33" t="s">
        <v>81</v>
      </c>
      <c r="C33" s="32">
        <v>20.618000030517578</v>
      </c>
      <c r="D33" s="12"/>
      <c r="E33" s="9"/>
      <c r="F33" s="9"/>
      <c r="G33" s="32">
        <v>20.066999435424805</v>
      </c>
      <c r="I33" s="9"/>
      <c r="J33" s="9"/>
      <c r="K33" s="9"/>
      <c r="L33" s="9"/>
      <c r="M33" s="9"/>
      <c r="N33" s="9"/>
      <c r="O33" s="35"/>
    </row>
    <row r="34" spans="2:16" ht="15.75">
      <c r="B34" t="s">
        <v>81</v>
      </c>
      <c r="C34" s="32">
        <v>20.472999572753906</v>
      </c>
      <c r="D34" s="5">
        <f>STDEV(C33:C34)</f>
        <v>0.10253080695984595</v>
      </c>
      <c r="E34" s="1">
        <f>AVERAGE(C33:C34)</f>
        <v>20.545499801635742</v>
      </c>
      <c r="F34" s="9"/>
      <c r="G34" s="32">
        <v>20.034000396728516</v>
      </c>
      <c r="H34" s="4">
        <f>STDEV(G33:G34)</f>
        <v>2.3333844034783283E-2</v>
      </c>
      <c r="I34" s="1">
        <f>AVERAGE(G33:G34)</f>
        <v>20.05049991607666</v>
      </c>
      <c r="J34" s="9"/>
      <c r="K34" s="1">
        <f>E34-I34</f>
        <v>0.49499988555908203</v>
      </c>
      <c r="L34" s="1">
        <f>K34-$K$7</f>
        <v>0.45949935913086293</v>
      </c>
      <c r="M34" s="29">
        <f>SQRT((D34*D34)+(H34*H34))</f>
        <v>0.10515243531786027</v>
      </c>
      <c r="N34" s="16"/>
      <c r="O34" s="36">
        <f>POWER(2,-L34)</f>
        <v>0.72723857961469318</v>
      </c>
      <c r="P34" s="28">
        <f>M34/SQRT((COUNT(C33:C34)+COUNT(G33:G34)/2))</f>
        <v>6.0709786836711341E-2</v>
      </c>
    </row>
    <row r="35" spans="2:16">
      <c r="B35" t="s">
        <v>82</v>
      </c>
      <c r="C35" s="32">
        <v>21.011999130249023</v>
      </c>
      <c r="D35" s="12"/>
      <c r="E35" s="9"/>
      <c r="F35" s="9"/>
      <c r="G35" s="32">
        <v>20.584999084472656</v>
      </c>
      <c r="I35" s="9"/>
      <c r="J35" s="9"/>
      <c r="K35" s="9"/>
      <c r="L35" s="9"/>
      <c r="M35" s="9"/>
      <c r="N35" s="9"/>
      <c r="O35" s="35"/>
    </row>
    <row r="36" spans="2:16" ht="15.75">
      <c r="B36" t="s">
        <v>82</v>
      </c>
      <c r="C36" s="32">
        <v>21.010000228881836</v>
      </c>
      <c r="D36" s="5">
        <f>STDEV(C35:C36)</f>
        <v>1.4134367116613422E-3</v>
      </c>
      <c r="E36" s="1">
        <f>AVERAGE(C35:C36)</f>
        <v>21.01099967956543</v>
      </c>
      <c r="F36" s="9"/>
      <c r="G36" s="32">
        <v>20.565000534057617</v>
      </c>
      <c r="H36" s="4">
        <f>STDEV(G35:G36)</f>
        <v>1.4141110612375166E-2</v>
      </c>
      <c r="I36" s="1">
        <f>AVERAGE(G35:G36)</f>
        <v>20.574999809265137</v>
      </c>
      <c r="J36" s="9"/>
      <c r="K36" s="1">
        <f>E36-I36</f>
        <v>0.43599987030029297</v>
      </c>
      <c r="L36" s="1">
        <f>K36-$K$7</f>
        <v>0.40049934387207387</v>
      </c>
      <c r="M36" s="29">
        <f>SQRT((D36*D36)+(H36*H36))</f>
        <v>1.4211573195438343E-2</v>
      </c>
      <c r="N36" s="16"/>
      <c r="O36" s="36">
        <f>POWER(2,-L36)</f>
        <v>0.75759601964765877</v>
      </c>
      <c r="P36" s="28">
        <f>M36/SQRT((COUNT(C35:C36)+COUNT(G35:G36)/2))</f>
        <v>8.205055609994398E-3</v>
      </c>
    </row>
    <row r="37" spans="2:16">
      <c r="B37" t="s">
        <v>83</v>
      </c>
      <c r="C37" s="32">
        <v>20.343000411987305</v>
      </c>
      <c r="D37" s="12"/>
      <c r="E37" s="9"/>
      <c r="F37" s="9"/>
      <c r="G37" s="32">
        <v>21.357999801635742</v>
      </c>
      <c r="I37" s="9"/>
      <c r="J37" s="9"/>
      <c r="K37" s="9"/>
      <c r="L37" s="9"/>
      <c r="M37" s="9"/>
      <c r="N37" s="9"/>
      <c r="O37" s="35"/>
    </row>
    <row r="38" spans="2:16" ht="15.75">
      <c r="B38" t="s">
        <v>83</v>
      </c>
      <c r="C38" s="32">
        <v>20.353000640869141</v>
      </c>
      <c r="D38" s="5">
        <f>STDEV(C37:C38)</f>
        <v>7.0712296557637567E-3</v>
      </c>
      <c r="E38" s="1">
        <f>AVERAGE(C37:C38)</f>
        <v>20.348000526428223</v>
      </c>
      <c r="F38" s="9"/>
      <c r="G38" s="32">
        <v>21.225000381469727</v>
      </c>
      <c r="H38" s="4">
        <f>STDEV(G37:G38)</f>
        <v>9.4044791893268503E-2</v>
      </c>
      <c r="I38" s="1">
        <f>AVERAGE(G37:G38)</f>
        <v>21.291500091552734</v>
      </c>
      <c r="J38" s="9"/>
      <c r="K38" s="1">
        <f>E38-I38</f>
        <v>-0.94349956512451172</v>
      </c>
      <c r="L38" s="1">
        <f>K38-$K$7</f>
        <v>-0.97900009155273082</v>
      </c>
      <c r="M38" s="29">
        <f>SQRT((D38*D38)+(H38*H38))</f>
        <v>9.4310260158122425E-2</v>
      </c>
      <c r="N38" s="16"/>
      <c r="O38" s="36">
        <f>POWER(2,-L38)</f>
        <v>1.9710987989637156</v>
      </c>
      <c r="P38" s="28">
        <f>M38/SQRT((COUNT(C37:C38)+COUNT(G37:G38)/2))</f>
        <v>5.4450054089635623E-2</v>
      </c>
    </row>
    <row r="39" spans="2:16">
      <c r="B39" t="s">
        <v>84</v>
      </c>
      <c r="C39" s="32">
        <v>20.222999572753906</v>
      </c>
      <c r="D39" s="11"/>
      <c r="E39" s="9"/>
      <c r="F39" s="9"/>
      <c r="G39" s="37">
        <v>21.253999710083008</v>
      </c>
      <c r="H39" s="11"/>
      <c r="I39" s="9"/>
      <c r="J39" s="9"/>
      <c r="K39" s="9"/>
      <c r="L39" s="9"/>
      <c r="M39" s="9"/>
      <c r="N39" s="9"/>
      <c r="O39" s="35"/>
    </row>
    <row r="40" spans="2:16" ht="15.75">
      <c r="B40" t="s">
        <v>84</v>
      </c>
      <c r="C40" s="32">
        <v>20.205999374389648</v>
      </c>
      <c r="D40" s="5">
        <f>STDEV(C39:C40)</f>
        <v>1.2020955544883152E-2</v>
      </c>
      <c r="E40" s="1">
        <f>AVERAGE(C39:C40)</f>
        <v>20.214499473571777</v>
      </c>
      <c r="F40" s="9"/>
      <c r="G40" s="37">
        <v>20.674999237060547</v>
      </c>
      <c r="H40" s="4">
        <f>STDEV(G39:G40)</f>
        <v>0.40941516078440082</v>
      </c>
      <c r="I40" s="1">
        <f>AVERAGE(G39:G40)</f>
        <v>20.964499473571777</v>
      </c>
      <c r="J40" s="9"/>
      <c r="K40" s="1">
        <f>E40-I40</f>
        <v>-0.75</v>
      </c>
      <c r="L40" s="1">
        <f>K40-$K$7</f>
        <v>-0.7855005264282191</v>
      </c>
      <c r="M40" s="29">
        <f>SQRT((D40*D40)+(H40*H40))</f>
        <v>0.40959159812223789</v>
      </c>
      <c r="N40" s="16"/>
      <c r="O40" s="38">
        <f>POWER(2,-L40)</f>
        <v>1.7236902301716963</v>
      </c>
      <c r="P40" s="28">
        <f>M40/SQRT((COUNT(C39:C40)+COUNT(G39:G40)/2))</f>
        <v>0.23647781943368307</v>
      </c>
    </row>
    <row r="41" spans="2:16">
      <c r="C41"/>
      <c r="D41" s="12"/>
      <c r="E41" s="9"/>
      <c r="F41" s="9"/>
      <c r="G41"/>
      <c r="I41" s="9"/>
      <c r="J41" s="9"/>
      <c r="K41" s="9"/>
      <c r="L41" s="9"/>
      <c r="M41" s="9"/>
      <c r="N41" s="9"/>
      <c r="O41" s="35"/>
    </row>
    <row r="42" spans="2:16" ht="15.75">
      <c r="C42"/>
      <c r="D42" s="5" t="e">
        <f>STDEV(C41:C42)</f>
        <v>#DIV/0!</v>
      </c>
      <c r="E42" s="1" t="e">
        <f>AVERAGE(C41:C42)</f>
        <v>#DIV/0!</v>
      </c>
      <c r="F42" s="9"/>
      <c r="G42"/>
      <c r="H42" s="4" t="e">
        <f>STDEV(G41:G42)</f>
        <v>#DIV/0!</v>
      </c>
      <c r="I42" s="1" t="e">
        <f>AVERAGE(G41:G42)</f>
        <v>#DIV/0!</v>
      </c>
      <c r="J42" s="9"/>
      <c r="K42" s="1" t="e">
        <f>E42-I42</f>
        <v>#DIV/0!</v>
      </c>
      <c r="L42" s="1" t="e">
        <f>K42-$K$7</f>
        <v>#DIV/0!</v>
      </c>
      <c r="M42" s="29" t="e">
        <f>SQRT((D42*D42)+(H42*H42))</f>
        <v>#DIV/0!</v>
      </c>
      <c r="N42" s="16"/>
      <c r="O42" s="36" t="e">
        <f>POWER(2,-L42)</f>
        <v>#DIV/0!</v>
      </c>
      <c r="P42" s="28" t="e">
        <f>M42/SQRT((COUNT(C41:C42)+COUNT(G41:G42)/2))</f>
        <v>#DIV/0!</v>
      </c>
    </row>
    <row r="43" spans="2:16">
      <c r="C43"/>
      <c r="D43" s="12"/>
      <c r="E43" s="9"/>
      <c r="F43" s="9"/>
      <c r="G43"/>
      <c r="I43" s="9"/>
      <c r="J43" s="9"/>
      <c r="K43" s="9"/>
      <c r="L43" s="9"/>
      <c r="M43" s="9"/>
      <c r="N43" s="9"/>
      <c r="O43" s="35"/>
    </row>
    <row r="44" spans="2:16" ht="15.75">
      <c r="C44"/>
      <c r="D44" s="5" t="e">
        <f>STDEV(C43:C44)</f>
        <v>#DIV/0!</v>
      </c>
      <c r="E44" s="1" t="e">
        <f>AVERAGE(C43:C44)</f>
        <v>#DIV/0!</v>
      </c>
      <c r="F44" s="9"/>
      <c r="G44"/>
      <c r="H44" s="4" t="e">
        <f>STDEV(G43:G44)</f>
        <v>#DIV/0!</v>
      </c>
      <c r="I44" s="1" t="e">
        <f>AVERAGE(G43:G44)</f>
        <v>#DIV/0!</v>
      </c>
      <c r="J44" s="9"/>
      <c r="K44" s="1" t="e">
        <f>E44-I44</f>
        <v>#DIV/0!</v>
      </c>
      <c r="L44" s="1" t="e">
        <f>K44-$K$7</f>
        <v>#DIV/0!</v>
      </c>
      <c r="M44" s="29" t="e">
        <f>SQRT((D44*D44)+(H44*H44))</f>
        <v>#DIV/0!</v>
      </c>
      <c r="N44" s="16"/>
      <c r="O44" s="36" t="e">
        <f>POWER(2,-L44)</f>
        <v>#DIV/0!</v>
      </c>
      <c r="P44" s="28" t="e">
        <f>M44/SQRT((COUNT(C43:C44)+COUNT(G43:G44)/2))</f>
        <v>#DIV/0!</v>
      </c>
    </row>
    <row r="45" spans="2:16">
      <c r="C45"/>
      <c r="D45" s="12"/>
      <c r="E45" s="9"/>
      <c r="F45" s="9"/>
      <c r="G45"/>
      <c r="I45" s="9"/>
      <c r="J45" s="9"/>
      <c r="K45" s="9"/>
      <c r="L45" s="9"/>
      <c r="M45" s="9"/>
      <c r="N45" s="9"/>
      <c r="O45" s="35"/>
    </row>
    <row r="46" spans="2:16" ht="15.75">
      <c r="C46"/>
      <c r="D46" s="5" t="e">
        <f>STDEV(C45:C46)</f>
        <v>#DIV/0!</v>
      </c>
      <c r="E46" s="1" t="e">
        <f>AVERAGE(C45:C46)</f>
        <v>#DIV/0!</v>
      </c>
      <c r="F46" s="9"/>
      <c r="G46"/>
      <c r="H46" s="4" t="e">
        <f>STDEV(G45:G46)</f>
        <v>#DIV/0!</v>
      </c>
      <c r="I46" s="1" t="e">
        <f>AVERAGE(G45:G46)</f>
        <v>#DIV/0!</v>
      </c>
      <c r="J46" s="9"/>
      <c r="K46" s="1" t="e">
        <f>E46-I46</f>
        <v>#DIV/0!</v>
      </c>
      <c r="L46" s="1" t="e">
        <f>K46-$K$7</f>
        <v>#DIV/0!</v>
      </c>
      <c r="M46" s="29" t="e">
        <f>SQRT((D46*D46)+(H46*H46))</f>
        <v>#DIV/0!</v>
      </c>
      <c r="N46" s="16"/>
      <c r="O46" s="36" t="e">
        <f>POWER(2,-L46)</f>
        <v>#DIV/0!</v>
      </c>
      <c r="P46" s="28" t="e">
        <f>M46/SQRT((COUNT(C45:C46)+COUNT(G45:G46)/2))</f>
        <v>#DIV/0!</v>
      </c>
    </row>
    <row r="47" spans="2:16">
      <c r="C47"/>
      <c r="D47" s="12"/>
      <c r="E47" s="9"/>
      <c r="F47" s="9"/>
      <c r="G47"/>
      <c r="I47" s="9"/>
      <c r="J47" s="9"/>
      <c r="K47" s="9"/>
      <c r="L47" s="9"/>
      <c r="M47" s="9"/>
      <c r="N47" s="9"/>
      <c r="O47" s="35"/>
    </row>
    <row r="48" spans="2:16" ht="15.75">
      <c r="C48"/>
      <c r="D48" s="5" t="e">
        <f>STDEV(C47:C48)</f>
        <v>#DIV/0!</v>
      </c>
      <c r="E48" s="1" t="e">
        <f>AVERAGE(C47:C48)</f>
        <v>#DIV/0!</v>
      </c>
      <c r="F48" s="9"/>
      <c r="G48"/>
      <c r="H48" s="4" t="e">
        <f>STDEV(G47:G48)</f>
        <v>#DIV/0!</v>
      </c>
      <c r="I48" s="1" t="e">
        <f>AVERAGE(G47:G48)</f>
        <v>#DIV/0!</v>
      </c>
      <c r="J48" s="9"/>
      <c r="K48" s="1" t="e">
        <f>E48-I48</f>
        <v>#DIV/0!</v>
      </c>
      <c r="L48" s="1" t="e">
        <f>K48-$K$7</f>
        <v>#DIV/0!</v>
      </c>
      <c r="M48" s="29" t="e">
        <f>SQRT((D48*D48)+(H48*H48))</f>
        <v>#DIV/0!</v>
      </c>
      <c r="N48" s="16"/>
      <c r="O48" s="36" t="e">
        <f>POWER(2,-L48)</f>
        <v>#DIV/0!</v>
      </c>
      <c r="P48" s="28" t="e">
        <f>M48/SQRT((COUNT(C47:C48)+COUNT(G47:G48)/2))</f>
        <v>#DIV/0!</v>
      </c>
    </row>
    <row r="49" spans="3:16">
      <c r="C49"/>
      <c r="D49" s="12"/>
      <c r="E49" s="9"/>
      <c r="F49" s="9"/>
      <c r="G49"/>
      <c r="I49" s="9"/>
      <c r="J49" s="9"/>
      <c r="K49" s="9"/>
      <c r="L49" s="9"/>
      <c r="M49" s="9"/>
      <c r="N49" s="9"/>
      <c r="O49" s="35"/>
    </row>
    <row r="50" spans="3:16" ht="15.75">
      <c r="C50"/>
      <c r="D50" s="5" t="e">
        <f>STDEV(C49:C50)</f>
        <v>#DIV/0!</v>
      </c>
      <c r="E50" s="1" t="e">
        <f>AVERAGE(C49:C50)</f>
        <v>#DIV/0!</v>
      </c>
      <c r="F50" s="9"/>
      <c r="G50"/>
      <c r="H50" s="4" t="e">
        <f>STDEV(G49:G50)</f>
        <v>#DIV/0!</v>
      </c>
      <c r="I50" s="1" t="e">
        <f>AVERAGE(G49:G50)</f>
        <v>#DIV/0!</v>
      </c>
      <c r="J50" s="9"/>
      <c r="K50" s="1" t="e">
        <f>E50-I50</f>
        <v>#DIV/0!</v>
      </c>
      <c r="L50" s="1" t="e">
        <f>K50-$K$7</f>
        <v>#DIV/0!</v>
      </c>
      <c r="M50" s="29" t="e">
        <f>SQRT((D50*D50)+(H50*H50))</f>
        <v>#DIV/0!</v>
      </c>
      <c r="N50" s="16"/>
      <c r="O50" s="36" t="e">
        <f>POWER(2,-L50)</f>
        <v>#DIV/0!</v>
      </c>
      <c r="P50" s="28" t="e">
        <f>M50/SQRT((COUNT(C49:C50)+COUNT(G49:G50)/2))</f>
        <v>#DIV/0!</v>
      </c>
    </row>
    <row r="51" spans="3:16">
      <c r="C51"/>
      <c r="D51" s="12"/>
      <c r="E51" s="9"/>
      <c r="F51" s="9"/>
      <c r="G51"/>
      <c r="I51" s="9"/>
      <c r="J51" s="9"/>
      <c r="K51" s="9"/>
      <c r="L51" s="9"/>
      <c r="M51" s="9"/>
      <c r="N51" s="9"/>
      <c r="O51" s="35"/>
    </row>
    <row r="52" spans="3:16" ht="15.75">
      <c r="C52"/>
      <c r="D52" s="5" t="e">
        <f>STDEV(C51:C52)</f>
        <v>#DIV/0!</v>
      </c>
      <c r="E52" s="1" t="e">
        <f>AVERAGE(C51:C52)</f>
        <v>#DIV/0!</v>
      </c>
      <c r="F52" s="9"/>
      <c r="G52"/>
      <c r="H52" s="4" t="e">
        <f>STDEV(G51:G52)</f>
        <v>#DIV/0!</v>
      </c>
      <c r="I52" s="1" t="e">
        <f>AVERAGE(G51:G52)</f>
        <v>#DIV/0!</v>
      </c>
      <c r="J52" s="9"/>
      <c r="K52" s="1" t="e">
        <f>E52-I52</f>
        <v>#DIV/0!</v>
      </c>
      <c r="L52" s="1" t="e">
        <f>K52-$K$7</f>
        <v>#DIV/0!</v>
      </c>
      <c r="M52" s="29" t="e">
        <f>SQRT((D52*D52)+(H52*H52))</f>
        <v>#DIV/0!</v>
      </c>
      <c r="N52" s="16"/>
      <c r="O52" s="36" t="e">
        <f>POWER(2,-L52)</f>
        <v>#DIV/0!</v>
      </c>
      <c r="P52" s="28" t="e">
        <f>M52/SQRT((COUNT(C51:C52)+COUNT(G51:G52)/2))</f>
        <v>#DIV/0!</v>
      </c>
    </row>
    <row r="53" spans="3:16">
      <c r="C53"/>
      <c r="D53" s="12"/>
      <c r="E53" s="9"/>
      <c r="F53" s="9"/>
      <c r="G53"/>
      <c r="I53" s="9"/>
      <c r="J53" s="9"/>
      <c r="K53" s="9"/>
      <c r="L53" s="9"/>
      <c r="M53" s="9"/>
      <c r="N53" s="9"/>
      <c r="O53" s="35"/>
    </row>
    <row r="54" spans="3:16" ht="15.75">
      <c r="C54"/>
      <c r="D54" s="5" t="e">
        <f>STDEV(C53:C54)</f>
        <v>#DIV/0!</v>
      </c>
      <c r="E54" s="1" t="e">
        <f>AVERAGE(C53:C54)</f>
        <v>#DIV/0!</v>
      </c>
      <c r="F54" s="9"/>
      <c r="G54"/>
      <c r="H54" s="4" t="e">
        <f>STDEV(G53:G54)</f>
        <v>#DIV/0!</v>
      </c>
      <c r="I54" s="1" t="e">
        <f>AVERAGE(G53:G54)</f>
        <v>#DIV/0!</v>
      </c>
      <c r="J54" s="9"/>
      <c r="K54" s="1" t="e">
        <f>E54-I54</f>
        <v>#DIV/0!</v>
      </c>
      <c r="L54" s="1" t="e">
        <f>K54-$K$7</f>
        <v>#DIV/0!</v>
      </c>
      <c r="M54" s="29" t="e">
        <f>SQRT((D54*D54)+(H54*H54))</f>
        <v>#DIV/0!</v>
      </c>
      <c r="N54" s="16"/>
      <c r="O54" s="36" t="e">
        <f>POWER(2,-L54)</f>
        <v>#DIV/0!</v>
      </c>
      <c r="P54" s="28" t="e">
        <f>M54/SQRT((COUNT(C53:C54)+COUNT(G53:G54)/2))</f>
        <v>#DIV/0!</v>
      </c>
    </row>
    <row r="55" spans="3:16">
      <c r="C55"/>
      <c r="D55" s="12"/>
      <c r="E55" s="9"/>
      <c r="F55" s="9"/>
      <c r="G55"/>
      <c r="I55" s="9"/>
      <c r="J55" s="9"/>
      <c r="K55" s="9"/>
      <c r="L55" s="9"/>
      <c r="M55" s="9"/>
      <c r="N55" s="9"/>
      <c r="O55" s="35"/>
    </row>
    <row r="56" spans="3:16" ht="15.75">
      <c r="C56"/>
      <c r="D56" s="5" t="e">
        <f>STDEV(C55:C56)</f>
        <v>#DIV/0!</v>
      </c>
      <c r="E56" s="1" t="e">
        <f>AVERAGE(C55:C56)</f>
        <v>#DIV/0!</v>
      </c>
      <c r="F56" s="9"/>
      <c r="G56"/>
      <c r="H56" s="4" t="e">
        <f>STDEV(G55:G56)</f>
        <v>#DIV/0!</v>
      </c>
      <c r="I56" s="1" t="e">
        <f>AVERAGE(G55:G56)</f>
        <v>#DIV/0!</v>
      </c>
      <c r="J56" s="9"/>
      <c r="K56" s="1" t="e">
        <f>E56-I56</f>
        <v>#DIV/0!</v>
      </c>
      <c r="L56" s="1" t="e">
        <f>K56-$K$7</f>
        <v>#DIV/0!</v>
      </c>
      <c r="M56" s="29" t="e">
        <f>SQRT((D56*D56)+(H56*H56))</f>
        <v>#DIV/0!</v>
      </c>
      <c r="N56" s="16"/>
      <c r="O56" s="36" t="e">
        <f>POWER(2,-L56)</f>
        <v>#DIV/0!</v>
      </c>
      <c r="P56" s="28" t="e">
        <f>M56/SQRT((COUNT(C55:C56)+COUNT(G55:G56)/2))</f>
        <v>#DIV/0!</v>
      </c>
    </row>
    <row r="57" spans="3:16">
      <c r="C57"/>
      <c r="D57" s="12"/>
      <c r="E57" s="9"/>
      <c r="F57" s="9"/>
      <c r="G57"/>
      <c r="I57" s="9"/>
      <c r="J57" s="9"/>
      <c r="K57" s="9"/>
      <c r="L57" s="9"/>
      <c r="M57" s="9"/>
      <c r="N57" s="9"/>
      <c r="O57" s="35"/>
    </row>
    <row r="58" spans="3:16" ht="15.75">
      <c r="C58"/>
      <c r="D58" s="5" t="e">
        <f>STDEV(C57:C58)</f>
        <v>#DIV/0!</v>
      </c>
      <c r="E58" s="1" t="e">
        <f>AVERAGE(C57:C58)</f>
        <v>#DIV/0!</v>
      </c>
      <c r="F58" s="9"/>
      <c r="G58"/>
      <c r="H58" s="4" t="e">
        <f>STDEV(G57:G58)</f>
        <v>#DIV/0!</v>
      </c>
      <c r="I58" s="1" t="e">
        <f>AVERAGE(G57:G58)</f>
        <v>#DIV/0!</v>
      </c>
      <c r="J58" s="9"/>
      <c r="K58" s="1" t="e">
        <f>E58-I58</f>
        <v>#DIV/0!</v>
      </c>
      <c r="L58" s="1" t="e">
        <f>K58-$K$7</f>
        <v>#DIV/0!</v>
      </c>
      <c r="M58" s="29" t="e">
        <f>SQRT((D58*D58)+(H58*H58))</f>
        <v>#DIV/0!</v>
      </c>
      <c r="N58" s="16"/>
      <c r="O58" s="36" t="e">
        <f>POWER(2,-L58)</f>
        <v>#DIV/0!</v>
      </c>
      <c r="P58" s="28" t="e">
        <f>M58/SQRT((COUNT(C57:C58)+COUNT(G57:G58)/2))</f>
        <v>#DIV/0!</v>
      </c>
    </row>
  </sheetData>
  <mergeCells count="2">
    <mergeCell ref="C3:E3"/>
    <mergeCell ref="G3:I3"/>
  </mergeCells>
  <pageMargins left="0.75" right="0.75" top="1" bottom="1" header="0" footer="0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B1:Q78"/>
  <sheetViews>
    <sheetView showGridLines="0" topLeftCell="A25" workbookViewId="0">
      <selection activeCell="D51" sqref="D51"/>
    </sheetView>
  </sheetViews>
  <sheetFormatPr defaultRowHeight="12.75"/>
  <cols>
    <col min="1" max="1" width="0.7109375" customWidth="1"/>
    <col min="2" max="2" width="21.140625" customWidth="1"/>
    <col min="3" max="3" width="7.28515625" style="8" customWidth="1"/>
    <col min="4" max="4" width="4.7109375" style="8" customWidth="1"/>
    <col min="5" max="5" width="6.42578125" style="8" customWidth="1"/>
    <col min="6" max="6" width="0.42578125" style="12" customWidth="1"/>
    <col min="7" max="7" width="8.140625" style="8" customWidth="1"/>
    <col min="8" max="8" width="5" style="8" customWidth="1"/>
    <col min="9" max="9" width="5.85546875" style="8" customWidth="1"/>
    <col min="10" max="10" width="0.5703125" style="12" customWidth="1"/>
    <col min="11" max="11" width="5.28515625" style="8" customWidth="1"/>
    <col min="12" max="13" width="5.5703125" style="8" customWidth="1"/>
    <col min="14" max="14" width="1.140625" style="12" customWidth="1"/>
    <col min="15" max="15" width="8.7109375" style="33" customWidth="1"/>
    <col min="16" max="16" width="6.28515625" style="13" customWidth="1"/>
    <col min="17" max="17" width="9.140625" style="14"/>
  </cols>
  <sheetData>
    <row r="1" spans="2:16" ht="6" customHeight="1"/>
    <row r="2" spans="2:16" ht="20.25">
      <c r="B2" s="10" t="s">
        <v>3</v>
      </c>
      <c r="C2" s="17" t="s">
        <v>0</v>
      </c>
      <c r="D2" s="24" t="s">
        <v>1</v>
      </c>
      <c r="E2" s="25" t="s">
        <v>6</v>
      </c>
      <c r="F2" s="18"/>
      <c r="G2" s="17" t="s">
        <v>0</v>
      </c>
      <c r="H2" s="24" t="s">
        <v>1</v>
      </c>
      <c r="I2" s="25" t="s">
        <v>6</v>
      </c>
      <c r="J2" s="18"/>
      <c r="K2" s="26" t="s">
        <v>7</v>
      </c>
      <c r="L2" s="27" t="s">
        <v>8</v>
      </c>
      <c r="M2" s="15" t="s">
        <v>1</v>
      </c>
      <c r="N2" s="30"/>
      <c r="O2" s="34" t="s">
        <v>2</v>
      </c>
      <c r="P2" s="13" t="s">
        <v>5</v>
      </c>
    </row>
    <row r="3" spans="2:16" ht="15.75">
      <c r="C3" s="39" t="s">
        <v>86</v>
      </c>
      <c r="D3" s="40"/>
      <c r="E3" s="41"/>
      <c r="F3" s="19"/>
      <c r="G3" s="42" t="s">
        <v>85</v>
      </c>
      <c r="H3" s="42"/>
      <c r="I3" s="42"/>
      <c r="J3" s="20"/>
      <c r="K3" s="21"/>
      <c r="L3" s="22"/>
      <c r="M3" s="22"/>
      <c r="N3" s="31"/>
    </row>
    <row r="4" spans="2:16" ht="5.25" customHeight="1">
      <c r="C4" s="23"/>
      <c r="G4" s="23"/>
    </row>
    <row r="5" spans="2:16">
      <c r="B5" s="6"/>
      <c r="C5"/>
      <c r="D5" s="12"/>
      <c r="E5" s="9"/>
      <c r="F5" s="9"/>
      <c r="G5"/>
      <c r="H5" s="12"/>
      <c r="I5" s="9"/>
      <c r="J5" s="9"/>
      <c r="K5" s="9"/>
      <c r="L5" s="9"/>
      <c r="M5" s="9"/>
      <c r="N5" s="9"/>
      <c r="O5" s="35"/>
    </row>
    <row r="6" spans="2:16">
      <c r="B6" s="2" t="s">
        <v>4</v>
      </c>
      <c r="C6" s="32">
        <v>22.222999572753899</v>
      </c>
      <c r="D6" s="11"/>
      <c r="E6" s="9"/>
      <c r="F6" s="9"/>
      <c r="G6" s="32">
        <v>22.128000259399414</v>
      </c>
      <c r="H6" s="11"/>
      <c r="I6" s="9"/>
      <c r="J6" s="9"/>
      <c r="K6" s="9"/>
      <c r="L6" s="9"/>
      <c r="M6" s="9"/>
      <c r="N6" s="9"/>
      <c r="O6" s="35"/>
    </row>
    <row r="7" spans="2:16" ht="15.75">
      <c r="B7" s="2"/>
      <c r="C7" s="32">
        <v>22.106000900268555</v>
      </c>
      <c r="D7" s="5">
        <f>STDEV(C5:C8)</f>
        <v>8.2730554704211007E-2</v>
      </c>
      <c r="E7" s="1">
        <f>AVERAGE(C5:C8)</f>
        <v>22.164500236511227</v>
      </c>
      <c r="F7" s="9"/>
      <c r="G7" s="32">
        <v>22.129999160766602</v>
      </c>
      <c r="H7" s="4">
        <f>STDEV(G5:G8)</f>
        <v>1.4134367116613422E-3</v>
      </c>
      <c r="I7" s="1">
        <f>AVERAGE(G5:G8)</f>
        <v>22.128999710083008</v>
      </c>
      <c r="J7" s="9"/>
      <c r="K7" s="3">
        <f>E7-I7</f>
        <v>3.5500526428219104E-2</v>
      </c>
      <c r="L7" s="1">
        <f>K7-$K$7</f>
        <v>0</v>
      </c>
      <c r="M7" s="29">
        <f>SQRT((D7*D7)+(H7*H7))</f>
        <v>8.2742627979804473E-2</v>
      </c>
      <c r="N7" s="16"/>
      <c r="O7" s="36">
        <f>POWER(2,-L7)</f>
        <v>1</v>
      </c>
      <c r="P7" s="28">
        <f>M7/SQRT((COUNT(C5:C8)+COUNT(G5:G8)/2))</f>
        <v>4.7771478537597174E-2</v>
      </c>
    </row>
    <row r="8" spans="2:16">
      <c r="B8" s="2"/>
      <c r="C8" s="7"/>
      <c r="D8" s="11"/>
      <c r="E8" s="9"/>
      <c r="F8" s="9"/>
      <c r="G8" s="7"/>
      <c r="H8" s="11"/>
      <c r="I8" s="9"/>
      <c r="J8" s="9"/>
      <c r="K8" s="9"/>
      <c r="L8" s="9"/>
      <c r="M8" s="9"/>
      <c r="N8" s="9"/>
      <c r="O8" s="35"/>
    </row>
    <row r="9" spans="2:16">
      <c r="B9" t="s">
        <v>9</v>
      </c>
      <c r="C9" s="32">
        <v>22.77400016784668</v>
      </c>
      <c r="D9" s="11"/>
      <c r="E9" s="9"/>
      <c r="F9" s="9"/>
      <c r="G9" s="32">
        <v>21.25</v>
      </c>
      <c r="H9" s="11"/>
      <c r="I9" s="9"/>
      <c r="J9" s="9"/>
      <c r="K9" s="9"/>
      <c r="L9" s="9"/>
      <c r="M9" s="9"/>
      <c r="N9" s="9"/>
      <c r="O9" s="35"/>
    </row>
    <row r="10" spans="2:16" ht="15.75">
      <c r="B10" t="s">
        <v>9</v>
      </c>
      <c r="C10" s="32">
        <v>22.826000213623047</v>
      </c>
      <c r="D10" s="5">
        <f>STDEV(C9:C10)</f>
        <v>3.6769584990480129E-2</v>
      </c>
      <c r="E10" s="1">
        <f>AVERAGE(C9:C10)</f>
        <v>22.800000190734863</v>
      </c>
      <c r="F10" s="9"/>
      <c r="G10" s="32">
        <v>21.263999938964844</v>
      </c>
      <c r="H10" s="4">
        <f>STDEV(G9:G10)</f>
        <v>9.8994517782387895E-3</v>
      </c>
      <c r="I10" s="1">
        <f>AVERAGE(G9:G10)</f>
        <v>21.256999969482422</v>
      </c>
      <c r="J10" s="9"/>
      <c r="K10" s="1">
        <f>E10-I10</f>
        <v>1.5430002212524414</v>
      </c>
      <c r="L10" s="1">
        <f>K10-$K$7</f>
        <v>1.5074996948242223</v>
      </c>
      <c r="M10" s="29">
        <f>SQRT((D10*D10)+(H10*H10))</f>
        <v>3.8078885565124107E-2</v>
      </c>
      <c r="N10" s="16"/>
      <c r="O10" s="36">
        <f>POWER(2,-L10)</f>
        <v>0.35172025018167224</v>
      </c>
      <c r="P10" s="28">
        <f>M10/SQRT((COUNT(C9:C10)+COUNT(G9:G10)/2))</f>
        <v>2.198485483146536E-2</v>
      </c>
    </row>
    <row r="11" spans="2:16">
      <c r="B11" t="s">
        <v>10</v>
      </c>
      <c r="C11" s="32">
        <v>21.24799919128418</v>
      </c>
      <c r="D11" s="11"/>
      <c r="E11" s="9"/>
      <c r="F11" s="9"/>
      <c r="G11" s="32">
        <v>21.284999847412109</v>
      </c>
      <c r="H11" s="11"/>
      <c r="I11" s="9"/>
      <c r="J11" s="9"/>
      <c r="K11" s="9"/>
      <c r="L11" s="9"/>
      <c r="M11" s="9"/>
      <c r="N11" s="9"/>
      <c r="O11" s="35"/>
    </row>
    <row r="12" spans="2:16" ht="15.75">
      <c r="B12" t="s">
        <v>10</v>
      </c>
      <c r="C12" s="32">
        <v>21.285999298095703</v>
      </c>
      <c r="D12" s="5">
        <f>STDEV(C11:C12)</f>
        <v>2.6870133212241337E-2</v>
      </c>
      <c r="E12" s="1">
        <f>AVERAGE(C11:C12)</f>
        <v>21.266999244689941</v>
      </c>
      <c r="F12" s="9"/>
      <c r="G12" s="32">
        <v>21.347999572753906</v>
      </c>
      <c r="H12" s="4">
        <f>STDEV(G11:G12)</f>
        <v>4.4547533002074556E-2</v>
      </c>
      <c r="I12" s="1">
        <f>AVERAGE(G11:G12)</f>
        <v>21.316499710083008</v>
      </c>
      <c r="J12" s="9"/>
      <c r="K12" s="1">
        <f>E12-I12</f>
        <v>-4.9500465393066406E-2</v>
      </c>
      <c r="L12" s="1">
        <f>K12-$K$7</f>
        <v>-8.500099182128551E-2</v>
      </c>
      <c r="M12" s="29">
        <f>SQRT((D12*D12)+(H12*H12))</f>
        <v>5.2023905614770181E-2</v>
      </c>
      <c r="N12" s="16"/>
      <c r="O12" s="36">
        <f>POWER(2,-L12)</f>
        <v>1.0606884705680901</v>
      </c>
      <c r="P12" s="28">
        <f>M12/SQRT((COUNT(C11:C12)+COUNT(G11:G12)/2))</f>
        <v>3.003601591098325E-2</v>
      </c>
    </row>
    <row r="13" spans="2:16">
      <c r="B13" t="s">
        <v>11</v>
      </c>
      <c r="C13" s="32">
        <v>21.084999084472656</v>
      </c>
      <c r="D13" s="11"/>
      <c r="E13" s="9"/>
      <c r="F13" s="9"/>
      <c r="G13" s="32">
        <v>21.242000579833984</v>
      </c>
      <c r="H13" s="11"/>
      <c r="I13" s="9"/>
      <c r="J13" s="9"/>
      <c r="K13" s="9"/>
      <c r="L13" s="9"/>
      <c r="M13" s="9"/>
      <c r="N13" s="9"/>
      <c r="O13" s="35"/>
    </row>
    <row r="14" spans="2:16" ht="15.75">
      <c r="B14" t="s">
        <v>11</v>
      </c>
      <c r="C14" s="32">
        <v>21.12700080871582</v>
      </c>
      <c r="D14" s="5">
        <f>STDEV(C13:C14)</f>
        <v>2.9699704033868721E-2</v>
      </c>
      <c r="E14" s="1">
        <f>AVERAGE(C13:C14)</f>
        <v>21.105999946594238</v>
      </c>
      <c r="F14" s="9"/>
      <c r="G14" s="32">
        <v>21.232999801635742</v>
      </c>
      <c r="H14" s="4">
        <f>STDEV(G13:G14)</f>
        <v>6.364511299933086E-3</v>
      </c>
      <c r="I14" s="1">
        <f>AVERAGE(G13:G14)</f>
        <v>21.237500190734863</v>
      </c>
      <c r="J14" s="9"/>
      <c r="K14" s="1">
        <f>E14-I14</f>
        <v>-0.131500244140625</v>
      </c>
      <c r="L14" s="1">
        <f>K14-$K$7</f>
        <v>-0.1670007705688441</v>
      </c>
      <c r="M14" s="29">
        <f>SQRT((D14*D14)+(H14*H14))</f>
        <v>3.0373992555908318E-2</v>
      </c>
      <c r="N14" s="16"/>
      <c r="O14" s="36">
        <f>POWER(2,-L14)</f>
        <v>1.1227220217390643</v>
      </c>
      <c r="P14" s="28">
        <f>M14/SQRT((COUNT(C13:C14)+COUNT(G13:G14)/2))</f>
        <v>1.7536432778517359E-2</v>
      </c>
    </row>
    <row r="15" spans="2:16">
      <c r="B15" t="s">
        <v>12</v>
      </c>
      <c r="C15" s="32">
        <v>20.993999481201172</v>
      </c>
      <c r="D15" s="11"/>
      <c r="E15" s="9"/>
      <c r="F15" s="9"/>
      <c r="G15" s="32">
        <v>21.072999954223633</v>
      </c>
      <c r="H15" s="11"/>
      <c r="I15" s="9"/>
      <c r="J15" s="9"/>
      <c r="K15" s="9"/>
      <c r="L15" s="9"/>
      <c r="M15" s="9"/>
      <c r="N15" s="9"/>
      <c r="O15" s="35"/>
    </row>
    <row r="16" spans="2:16" ht="15.75">
      <c r="B16" t="s">
        <v>12</v>
      </c>
      <c r="C16" s="32">
        <v>21.02400016784668</v>
      </c>
      <c r="D16" s="5">
        <f>STDEV(C15:C16)</f>
        <v>2.1213688967291273E-2</v>
      </c>
      <c r="E16" s="1">
        <f>AVERAGE(C15:C16)</f>
        <v>21.008999824523926</v>
      </c>
      <c r="F16" s="9"/>
      <c r="G16" s="32">
        <v>21.048999786376953</v>
      </c>
      <c r="H16" s="4">
        <f>STDEV(G15:G16)</f>
        <v>1.6970681434002547E-2</v>
      </c>
      <c r="I16" s="1">
        <f>AVERAGE(G15:G16)</f>
        <v>21.060999870300293</v>
      </c>
      <c r="J16" s="9"/>
      <c r="K16" s="1">
        <f>E16-I16</f>
        <v>-5.2000045776367188E-2</v>
      </c>
      <c r="L16" s="1">
        <f>K16-$K$7</f>
        <v>-8.7500572204586291E-2</v>
      </c>
      <c r="M16" s="29">
        <f>SQRT((D16*D16)+(H16*H16))</f>
        <v>2.7166608694045236E-2</v>
      </c>
      <c r="N16" s="16"/>
      <c r="O16" s="36">
        <f>POWER(2,-L16)</f>
        <v>1.062527788036961</v>
      </c>
      <c r="P16" s="28">
        <f>M16/SQRT((COUNT(C15:C16)+COUNT(G15:G16)/2))</f>
        <v>1.5684648842476247E-2</v>
      </c>
    </row>
    <row r="17" spans="2:16">
      <c r="B17" t="s">
        <v>13</v>
      </c>
      <c r="C17" s="32">
        <v>21.667999267578125</v>
      </c>
      <c r="D17" s="11"/>
      <c r="E17" s="9"/>
      <c r="F17" s="9"/>
      <c r="G17" s="32">
        <v>21.099000930786133</v>
      </c>
      <c r="H17" s="11"/>
      <c r="I17" s="9"/>
      <c r="J17" s="9"/>
      <c r="K17" s="9"/>
      <c r="L17" s="9"/>
      <c r="M17" s="9"/>
      <c r="N17" s="9"/>
      <c r="O17" s="35"/>
    </row>
    <row r="18" spans="2:16" ht="15.75">
      <c r="B18" t="s">
        <v>13</v>
      </c>
      <c r="C18" s="32">
        <v>21.718999862670898</v>
      </c>
      <c r="D18" s="5">
        <f>STDEV(C17:C18)</f>
        <v>3.6062866634649457E-2</v>
      </c>
      <c r="E18" s="1">
        <f>AVERAGE(C17:C18)</f>
        <v>21.693499565124512</v>
      </c>
      <c r="F18" s="9"/>
      <c r="G18" s="32">
        <v>21.094999313354492</v>
      </c>
      <c r="H18" s="4">
        <f>STDEV(G17:G18)</f>
        <v>2.8295708216273816E-3</v>
      </c>
      <c r="I18" s="1">
        <f>AVERAGE(G17:G18)</f>
        <v>21.097000122070312</v>
      </c>
      <c r="J18" s="9"/>
      <c r="K18" s="1">
        <f>E18-I18</f>
        <v>0.59649944305419922</v>
      </c>
      <c r="L18" s="1">
        <f>K18-$K$7</f>
        <v>0.56099891662598012</v>
      </c>
      <c r="M18" s="29">
        <f>SQRT((D18*D18)+(H18*H18))</f>
        <v>3.6173703445225483E-2</v>
      </c>
      <c r="N18" s="16"/>
      <c r="O18" s="36">
        <f>POWER(2,-L18)</f>
        <v>0.67783267240988165</v>
      </c>
      <c r="P18" s="28">
        <f>M18/SQRT((COUNT(C17:C18)+COUNT(G17:G18)/2))</f>
        <v>2.0884897421686626E-2</v>
      </c>
    </row>
    <row r="19" spans="2:16">
      <c r="B19" t="s">
        <v>14</v>
      </c>
      <c r="C19" s="32">
        <v>22.280000686645508</v>
      </c>
      <c r="D19" s="11"/>
      <c r="E19" s="9"/>
      <c r="F19" s="9"/>
      <c r="G19" s="32">
        <v>20.686000823974609</v>
      </c>
      <c r="H19" s="11"/>
      <c r="I19" s="9"/>
      <c r="J19" s="9"/>
      <c r="K19" s="9"/>
      <c r="L19" s="9"/>
      <c r="M19" s="9"/>
      <c r="N19" s="9"/>
      <c r="O19" s="35"/>
    </row>
    <row r="20" spans="2:16" ht="15.75">
      <c r="B20" t="s">
        <v>14</v>
      </c>
      <c r="C20" s="32">
        <v>22.288000106811523</v>
      </c>
      <c r="D20" s="5">
        <f>STDEV(C19:C20)</f>
        <v>5.6564442449500664E-3</v>
      </c>
      <c r="E20" s="1">
        <f>AVERAGE(C19:C20)</f>
        <v>22.284000396728516</v>
      </c>
      <c r="F20" s="9"/>
      <c r="G20" s="32">
        <v>20.73900032043457</v>
      </c>
      <c r="H20" s="4">
        <f>STDEV(G19:G20)</f>
        <v>3.7476303346310802E-2</v>
      </c>
      <c r="I20" s="1">
        <f>AVERAGE(G19:G20)</f>
        <v>20.71250057220459</v>
      </c>
      <c r="J20" s="9"/>
      <c r="K20" s="1">
        <f>E20-I20</f>
        <v>1.5714998245239258</v>
      </c>
      <c r="L20" s="1">
        <f>K20-$K$7</f>
        <v>1.5359992980957067</v>
      </c>
      <c r="M20" s="29">
        <f>SQRT((D20*D20)+(H20*H20))</f>
        <v>3.7900774055432365E-2</v>
      </c>
      <c r="N20" s="16"/>
      <c r="O20" s="36">
        <f>POWER(2,-L20)</f>
        <v>0.34484039822950313</v>
      </c>
      <c r="P20" s="28">
        <f>M20/SQRT((COUNT(C19:C20)+COUNT(G19:G20)/2))</f>
        <v>2.1882022103399061E-2</v>
      </c>
    </row>
    <row r="21" spans="2:16">
      <c r="B21" t="s">
        <v>15</v>
      </c>
      <c r="C21" s="32">
        <v>20.222999572753906</v>
      </c>
      <c r="D21" s="11"/>
      <c r="E21" s="9"/>
      <c r="F21" s="9"/>
      <c r="G21" s="32">
        <v>20.959999084472656</v>
      </c>
      <c r="H21" s="11"/>
      <c r="I21" s="9"/>
      <c r="J21" s="9"/>
      <c r="K21" s="9"/>
      <c r="L21" s="9"/>
      <c r="M21" s="9"/>
      <c r="N21" s="9"/>
      <c r="O21" s="35"/>
    </row>
    <row r="22" spans="2:16" ht="15.75">
      <c r="B22" t="s">
        <v>15</v>
      </c>
      <c r="C22" s="32">
        <v>20.257999420166016</v>
      </c>
      <c r="D22" s="5">
        <f>STDEV(C21:C22)</f>
        <v>2.4748629445596977E-2</v>
      </c>
      <c r="E22" s="1">
        <f>AVERAGE(C21:C22)</f>
        <v>20.240499496459961</v>
      </c>
      <c r="F22" s="9"/>
      <c r="G22" s="32">
        <v>20.927000045776367</v>
      </c>
      <c r="H22" s="4">
        <f>STDEV(G21:G22)</f>
        <v>2.3333844034783283E-2</v>
      </c>
      <c r="I22" s="1">
        <f>AVERAGE(G21:G22)</f>
        <v>20.943499565124512</v>
      </c>
      <c r="J22" s="9"/>
      <c r="K22" s="1">
        <f>E22-I22</f>
        <v>-0.70300006866455078</v>
      </c>
      <c r="L22" s="1">
        <f>K22-$K$7</f>
        <v>-0.73850059509276988</v>
      </c>
      <c r="M22" s="29">
        <f>SQRT((D22*D22)+(H22*H22))</f>
        <v>3.4014157888665436E-2</v>
      </c>
      <c r="N22" s="16"/>
      <c r="O22" s="36">
        <f>POWER(2,-L22)</f>
        <v>1.6684409129893176</v>
      </c>
      <c r="P22" s="28">
        <f>M22/SQRT((COUNT(C21:C22)+COUNT(G21:G22)/2))</f>
        <v>1.9638083213279423E-2</v>
      </c>
    </row>
    <row r="23" spans="2:16">
      <c r="B23" t="s">
        <v>16</v>
      </c>
      <c r="C23" s="32">
        <v>20.159999847412109</v>
      </c>
      <c r="D23" s="11"/>
      <c r="E23" s="9"/>
      <c r="F23" s="9"/>
      <c r="G23" s="32">
        <v>20.134000778198242</v>
      </c>
      <c r="H23" s="11"/>
      <c r="I23" s="9"/>
      <c r="J23" s="9"/>
      <c r="K23" s="9"/>
      <c r="L23" s="9"/>
      <c r="M23" s="9"/>
      <c r="N23" s="9"/>
      <c r="O23" s="35"/>
    </row>
    <row r="24" spans="2:16" ht="15.75">
      <c r="B24" t="s">
        <v>16</v>
      </c>
      <c r="C24" s="32">
        <v>20.320999145507813</v>
      </c>
      <c r="D24" s="5">
        <f>STDEV(C23:C24)</f>
        <v>0.11384369544974608</v>
      </c>
      <c r="E24" s="1">
        <f>AVERAGE(C23:C24)</f>
        <v>20.240499496459961</v>
      </c>
      <c r="F24" s="9"/>
      <c r="G24" s="32">
        <v>20.180000305175781</v>
      </c>
      <c r="H24" s="4">
        <f>STDEV(G23:G24)</f>
        <v>3.2526577457191404E-2</v>
      </c>
      <c r="I24" s="1">
        <f>AVERAGE(G23:G24)</f>
        <v>20.157000541687012</v>
      </c>
      <c r="J24" s="9"/>
      <c r="K24" s="1">
        <f>E24-I24</f>
        <v>8.3498954772949219E-2</v>
      </c>
      <c r="L24" s="1">
        <f>K24-$K$7</f>
        <v>4.7998428344730115E-2</v>
      </c>
      <c r="M24" s="29">
        <f>SQRT((D24*D24)+(H24*H24))</f>
        <v>0.11839917750868546</v>
      </c>
      <c r="N24" s="16"/>
      <c r="O24" s="36">
        <f>POWER(2,-L24)</f>
        <v>0.9672773833541376</v>
      </c>
      <c r="P24" s="28">
        <f>M24/SQRT((COUNT(C23:C24)+COUNT(G23:G24)/2))</f>
        <v>6.8357797006469836E-2</v>
      </c>
    </row>
    <row r="25" spans="2:16">
      <c r="B25" t="s">
        <v>17</v>
      </c>
      <c r="C25" s="32">
        <v>20.746000289916992</v>
      </c>
      <c r="D25" s="11"/>
      <c r="E25" s="9"/>
      <c r="F25" s="9"/>
      <c r="G25" s="32">
        <v>20.593000411987305</v>
      </c>
      <c r="H25" s="11"/>
      <c r="I25" s="9"/>
      <c r="J25" s="9"/>
      <c r="K25" s="9"/>
      <c r="L25" s="9"/>
      <c r="M25" s="9"/>
      <c r="N25" s="9"/>
      <c r="O25" s="35"/>
    </row>
    <row r="26" spans="2:16" ht="15.75">
      <c r="B26" t="s">
        <v>17</v>
      </c>
      <c r="C26" s="32">
        <v>20.597000122070313</v>
      </c>
      <c r="D26" s="5">
        <f>STDEV(C25:C26)</f>
        <v>0.10535902908232099</v>
      </c>
      <c r="E26" s="1">
        <f>AVERAGE(C25:C26)</f>
        <v>20.671500205993652</v>
      </c>
      <c r="F26" s="9"/>
      <c r="G26" s="32">
        <v>20.653999328613281</v>
      </c>
      <c r="H26" s="4">
        <f>STDEV(G25:G26)</f>
        <v>4.3132747591260866E-2</v>
      </c>
      <c r="I26" s="1">
        <f>AVERAGE(G25:G26)</f>
        <v>20.623499870300293</v>
      </c>
      <c r="J26" s="9"/>
      <c r="K26" s="1">
        <f>E26-I26</f>
        <v>4.8000335693359375E-2</v>
      </c>
      <c r="L26" s="1">
        <f>K26-$K$7</f>
        <v>1.2499809265140271E-2</v>
      </c>
      <c r="M26" s="29">
        <f>SQRT((D26*D26)+(H26*H26))</f>
        <v>0.11384620733226374</v>
      </c>
      <c r="N26" s="16"/>
      <c r="O26" s="36">
        <f>POWER(2,-L26)</f>
        <v>0.99137321852945992</v>
      </c>
      <c r="P26" s="28">
        <f>M26/SQRT((COUNT(C25:C26)+COUNT(G25:G26)/2))</f>
        <v>6.5729138449500416E-2</v>
      </c>
    </row>
    <row r="27" spans="2:16">
      <c r="B27" t="s">
        <v>18</v>
      </c>
      <c r="C27" s="32">
        <v>20.683000564575195</v>
      </c>
      <c r="D27" s="12"/>
      <c r="E27" s="9"/>
      <c r="F27" s="9"/>
      <c r="G27" s="32">
        <v>20.658000946044922</v>
      </c>
      <c r="I27" s="9"/>
      <c r="J27" s="9"/>
      <c r="K27" s="9"/>
      <c r="L27" s="9"/>
      <c r="M27" s="9"/>
      <c r="N27" s="9"/>
      <c r="O27" s="35"/>
    </row>
    <row r="28" spans="2:16" ht="15.75">
      <c r="B28" t="s">
        <v>18</v>
      </c>
      <c r="C28" s="32">
        <v>20.673999786376953</v>
      </c>
      <c r="D28" s="5">
        <f>STDEV(C27:C28)</f>
        <v>6.364511299933086E-3</v>
      </c>
      <c r="E28" s="1">
        <f>AVERAGE(C27:C28)</f>
        <v>20.678500175476074</v>
      </c>
      <c r="F28" s="9"/>
      <c r="G28" s="32">
        <v>20.641000747680664</v>
      </c>
      <c r="H28" s="4">
        <f>STDEV(G27:G28)</f>
        <v>1.2020955544883152E-2</v>
      </c>
      <c r="I28" s="1">
        <f>AVERAGE(G27:G28)</f>
        <v>20.649500846862793</v>
      </c>
      <c r="J28" s="9"/>
      <c r="K28" s="1">
        <f>E28-I28</f>
        <v>2.899932861328125E-2</v>
      </c>
      <c r="L28" s="1">
        <f>K28-$K$7</f>
        <v>-6.5011978149378535E-3</v>
      </c>
      <c r="M28" s="29">
        <f>SQRT((D28*D28)+(H28*H28))</f>
        <v>1.3601851943725639E-2</v>
      </c>
      <c r="N28" s="16"/>
      <c r="O28" s="36">
        <f>POWER(2,-L28)</f>
        <v>1.0045164555151014</v>
      </c>
      <c r="P28" s="28">
        <f>M28/SQRT((COUNT(C27:C28)+COUNT(G27:G28)/2))</f>
        <v>7.8530328811874332E-3</v>
      </c>
    </row>
    <row r="29" spans="2:16">
      <c r="B29" t="s">
        <v>19</v>
      </c>
      <c r="C29" s="32">
        <v>22.202999114990234</v>
      </c>
      <c r="D29" s="12"/>
      <c r="E29" s="9"/>
      <c r="F29" s="9"/>
      <c r="G29" s="32">
        <v>22.259000778198242</v>
      </c>
      <c r="I29" s="9"/>
      <c r="J29" s="9"/>
      <c r="K29" s="9"/>
      <c r="L29" s="9"/>
      <c r="M29" s="9"/>
      <c r="N29" s="9"/>
      <c r="O29" s="35"/>
    </row>
    <row r="30" spans="2:16" ht="15.75">
      <c r="B30" t="s">
        <v>19</v>
      </c>
      <c r="C30" s="32">
        <v>22.209999084472656</v>
      </c>
      <c r="D30" s="5">
        <f>STDEV(C29:C30)</f>
        <v>4.9497258891193947E-3</v>
      </c>
      <c r="E30" s="1">
        <f>AVERAGE(C29:C30)</f>
        <v>22.206499099731445</v>
      </c>
      <c r="F30" s="9"/>
      <c r="G30" s="32">
        <v>22.305999755859375</v>
      </c>
      <c r="H30" s="4">
        <f>STDEV(G29:G30)</f>
        <v>3.3233295813022076E-2</v>
      </c>
      <c r="I30" s="1">
        <f>AVERAGE(G29:G30)</f>
        <v>22.282500267028809</v>
      </c>
      <c r="J30" s="9"/>
      <c r="K30" s="1">
        <f>E30-I30</f>
        <v>-7.6001167297363281E-2</v>
      </c>
      <c r="L30" s="1">
        <f>K30-$K$7</f>
        <v>-0.11150169372558238</v>
      </c>
      <c r="M30" s="29">
        <f>SQRT((D30*D30)+(H30*H30))</f>
        <v>3.3599877038067404E-2</v>
      </c>
      <c r="N30" s="16"/>
      <c r="O30" s="36">
        <f>POWER(2,-L30)</f>
        <v>1.0803521843878059</v>
      </c>
      <c r="P30" s="28">
        <f>M30/SQRT((COUNT(C29:C30)+COUNT(G29:G30)/2))</f>
        <v>1.9398898052666542E-2</v>
      </c>
    </row>
    <row r="31" spans="2:16">
      <c r="B31" t="s">
        <v>20</v>
      </c>
      <c r="C31" s="32">
        <v>20.988000869750977</v>
      </c>
      <c r="D31" s="12"/>
      <c r="E31" s="9"/>
      <c r="F31" s="9"/>
      <c r="G31" s="32">
        <v>20.697000503540039</v>
      </c>
      <c r="I31" s="9"/>
      <c r="J31" s="9"/>
      <c r="K31" s="9"/>
      <c r="L31" s="9"/>
      <c r="M31" s="9"/>
      <c r="N31" s="9"/>
      <c r="O31" s="35"/>
    </row>
    <row r="32" spans="2:16" ht="15.75">
      <c r="B32" t="s">
        <v>20</v>
      </c>
      <c r="C32" s="32">
        <v>20.996000289916992</v>
      </c>
      <c r="D32" s="5">
        <f>STDEV(C31:C32)</f>
        <v>5.6564442449500664E-3</v>
      </c>
      <c r="E32" s="1">
        <f>AVERAGE(C31:C32)</f>
        <v>20.992000579833984</v>
      </c>
      <c r="F32" s="9"/>
      <c r="G32" s="32">
        <v>24.277000427246094</v>
      </c>
      <c r="H32" s="4">
        <f>STDEV(G31:G32)</f>
        <v>2.5314422226998738</v>
      </c>
      <c r="I32" s="1">
        <f>AVERAGE(G31:G32)</f>
        <v>22.487000465393066</v>
      </c>
      <c r="J32" s="9"/>
      <c r="K32" s="1">
        <f>E32-I32</f>
        <v>-1.494999885559082</v>
      </c>
      <c r="L32" s="1">
        <f>K32-$K$7</f>
        <v>-1.5305004119873011</v>
      </c>
      <c r="M32" s="29">
        <f>SQRT((D32*D32)+(H32*H32))</f>
        <v>2.5314485422834836</v>
      </c>
      <c r="N32" s="16"/>
      <c r="O32" s="38">
        <f>POWER(2,-L32)</f>
        <v>2.8888602449163194</v>
      </c>
      <c r="P32" s="28">
        <f>M32/SQRT((COUNT(C31:C32)+COUNT(G31:G32)/2))</f>
        <v>1.4615324973270551</v>
      </c>
    </row>
    <row r="33" spans="2:16">
      <c r="B33" t="s">
        <v>21</v>
      </c>
      <c r="C33" s="32">
        <v>20.472000122070313</v>
      </c>
      <c r="D33" s="12"/>
      <c r="E33" s="9"/>
      <c r="F33" s="9"/>
      <c r="G33" s="32">
        <v>21.010000228881836</v>
      </c>
      <c r="I33" s="9"/>
      <c r="J33" s="9"/>
      <c r="K33" s="9"/>
      <c r="L33" s="9"/>
      <c r="M33" s="9"/>
      <c r="N33" s="9"/>
      <c r="O33" s="35"/>
    </row>
    <row r="34" spans="2:16" ht="15.75">
      <c r="B34" t="s">
        <v>21</v>
      </c>
      <c r="C34" s="32">
        <v>20.47599983215332</v>
      </c>
      <c r="D34" s="5">
        <f>STDEV(C33:C34)</f>
        <v>2.8282221224750332E-3</v>
      </c>
      <c r="E34" s="1">
        <f>AVERAGE(C33:C34)</f>
        <v>20.473999977111816</v>
      </c>
      <c r="F34" s="9"/>
      <c r="G34" s="32">
        <v>20.981000900268555</v>
      </c>
      <c r="H34" s="4">
        <f>STDEV(G33:G34)</f>
        <v>2.0505621912308251E-2</v>
      </c>
      <c r="I34" s="1">
        <f>AVERAGE(G33:G34)</f>
        <v>20.995500564575195</v>
      </c>
      <c r="J34" s="9"/>
      <c r="K34" s="1">
        <f>E34-I34</f>
        <v>-0.52150058746337891</v>
      </c>
      <c r="L34" s="1">
        <f>K34-$K$7</f>
        <v>-0.55700111389159801</v>
      </c>
      <c r="M34" s="29">
        <f>SQRT((D34*D34)+(H34*H34))</f>
        <v>2.069974324441232E-2</v>
      </c>
      <c r="N34" s="16"/>
      <c r="O34" s="36">
        <f>POWER(2,-L34)</f>
        <v>1.4712078817614</v>
      </c>
      <c r="P34" s="28">
        <f>M34/SQRT((COUNT(C33:C34)+COUNT(G33:G34)/2))</f>
        <v>1.1951002334317591E-2</v>
      </c>
    </row>
    <row r="35" spans="2:16">
      <c r="B35" t="s">
        <v>22</v>
      </c>
      <c r="C35" s="32">
        <v>20.319000244140625</v>
      </c>
      <c r="D35" s="12"/>
      <c r="E35" s="9"/>
      <c r="F35" s="9"/>
      <c r="G35" s="32">
        <v>20.857999801635742</v>
      </c>
      <c r="I35" s="9"/>
      <c r="J35" s="9"/>
      <c r="K35" s="9"/>
      <c r="L35" s="9"/>
      <c r="M35" s="9"/>
      <c r="N35" s="9"/>
      <c r="O35" s="35"/>
    </row>
    <row r="36" spans="2:16" ht="15.75">
      <c r="B36" t="s">
        <v>22</v>
      </c>
      <c r="C36" s="32">
        <v>20.256000518798828</v>
      </c>
      <c r="D36" s="5">
        <f>STDEV(C35:C36)</f>
        <v>4.4547533002074556E-2</v>
      </c>
      <c r="E36" s="1">
        <f>AVERAGE(C35:C36)</f>
        <v>20.287500381469727</v>
      </c>
      <c r="F36" s="9"/>
      <c r="G36" s="32">
        <v>20.864999771118164</v>
      </c>
      <c r="H36" s="4">
        <f>STDEV(G35:G36)</f>
        <v>4.9497258891193947E-3</v>
      </c>
      <c r="I36" s="1">
        <f>AVERAGE(G35:G36)</f>
        <v>20.861499786376953</v>
      </c>
      <c r="J36" s="9"/>
      <c r="K36" s="1">
        <f>E36-I36</f>
        <v>-0.57399940490722656</v>
      </c>
      <c r="L36" s="1">
        <f>K36-$K$7</f>
        <v>-0.60949993133544567</v>
      </c>
      <c r="M36" s="29">
        <f>SQRT((D36*D36)+(H36*H36))</f>
        <v>4.4821674254185782E-2</v>
      </c>
      <c r="N36" s="16"/>
      <c r="O36" s="36">
        <f>POWER(2,-L36)</f>
        <v>1.5257302668616151</v>
      </c>
      <c r="P36" s="28">
        <f>M36/SQRT((COUNT(C35:C36)+COUNT(G35:G36)/2))</f>
        <v>2.5877805696183882E-2</v>
      </c>
    </row>
    <row r="37" spans="2:16">
      <c r="B37" t="s">
        <v>23</v>
      </c>
      <c r="C37" s="32">
        <v>20.885000228881836</v>
      </c>
      <c r="D37" s="12"/>
      <c r="E37" s="9"/>
      <c r="F37" s="9"/>
      <c r="G37" s="32">
        <v>20.681999206542969</v>
      </c>
      <c r="I37" s="9"/>
      <c r="J37" s="9"/>
      <c r="K37" s="9"/>
      <c r="L37" s="9"/>
      <c r="M37" s="9"/>
      <c r="N37" s="9"/>
      <c r="O37" s="35"/>
    </row>
    <row r="38" spans="2:16" ht="15.75">
      <c r="B38" t="s">
        <v>23</v>
      </c>
      <c r="C38" s="32">
        <v>20.931999206542969</v>
      </c>
      <c r="D38" s="5">
        <f>STDEV(C37:C38)</f>
        <v>3.3233295813022076E-2</v>
      </c>
      <c r="E38" s="1">
        <f>AVERAGE(C37:C38)</f>
        <v>20.908499717712402</v>
      </c>
      <c r="F38" s="9"/>
      <c r="G38" s="32">
        <v>20.684999465942383</v>
      </c>
      <c r="H38" s="4">
        <f>STDEV(G37:G38)</f>
        <v>2.121503766644362E-3</v>
      </c>
      <c r="I38" s="1">
        <f>AVERAGE(G37:G38)</f>
        <v>20.683499336242676</v>
      </c>
      <c r="J38" s="9"/>
      <c r="K38" s="1">
        <f>E38-I38</f>
        <v>0.22500038146972656</v>
      </c>
      <c r="L38" s="1">
        <f>K38-$K$7</f>
        <v>0.18949985504150746</v>
      </c>
      <c r="M38" s="29">
        <f>SQRT((D38*D38)+(H38*H38))</f>
        <v>3.3300941860970192E-2</v>
      </c>
      <c r="N38" s="16"/>
      <c r="O38" s="36">
        <f>POWER(2,-L38)</f>
        <v>0.87690967046994528</v>
      </c>
      <c r="P38" s="28">
        <f>M38/SQRT((COUNT(C37:C38)+COUNT(G37:G38)/2))</f>
        <v>1.922630774769922E-2</v>
      </c>
    </row>
    <row r="39" spans="2:16">
      <c r="B39" t="s">
        <v>24</v>
      </c>
      <c r="C39" s="32">
        <v>20.478000640869141</v>
      </c>
      <c r="D39" s="11"/>
      <c r="E39" s="9"/>
      <c r="F39" s="9"/>
      <c r="G39" s="32">
        <v>21.278999328613281</v>
      </c>
      <c r="H39" s="11"/>
      <c r="I39" s="9"/>
      <c r="J39" s="9"/>
      <c r="K39" s="9"/>
      <c r="L39" s="9"/>
      <c r="M39" s="9"/>
      <c r="N39" s="9"/>
      <c r="O39" s="35"/>
    </row>
    <row r="40" spans="2:16" ht="15.75">
      <c r="B40" t="s">
        <v>24</v>
      </c>
      <c r="C40" s="32">
        <v>20.506000518798828</v>
      </c>
      <c r="D40" s="5">
        <f>STDEV(C39:C40)</f>
        <v>1.9798903556477579E-2</v>
      </c>
      <c r="E40" s="1">
        <f>AVERAGE(C39:C40)</f>
        <v>20.492000579833984</v>
      </c>
      <c r="F40" s="9"/>
      <c r="G40" s="32">
        <v>21.23900032043457</v>
      </c>
      <c r="H40" s="4">
        <f>STDEV(G39:G40)</f>
        <v>2.8283569923902678E-2</v>
      </c>
      <c r="I40" s="1">
        <f>AVERAGE(G39:G40)</f>
        <v>21.258999824523926</v>
      </c>
      <c r="J40" s="9"/>
      <c r="K40" s="1">
        <f>E40-I40</f>
        <v>-0.76699924468994141</v>
      </c>
      <c r="L40" s="1">
        <f>K40-$K$7</f>
        <v>-0.80249977111816051</v>
      </c>
      <c r="M40" s="29">
        <f>SQRT((D40*D40)+(H40*H40))</f>
        <v>3.4524728958805637E-2</v>
      </c>
      <c r="N40" s="16"/>
      <c r="O40" s="36">
        <f>POWER(2,-L40)</f>
        <v>1.7441205638591459</v>
      </c>
      <c r="P40" s="28">
        <f>M40/SQRT((COUNT(C39:C40)+COUNT(G39:G40)/2))</f>
        <v>1.9932861558065302E-2</v>
      </c>
    </row>
    <row r="41" spans="2:16">
      <c r="B41" t="s">
        <v>25</v>
      </c>
      <c r="C41" s="32">
        <v>21.978000640869141</v>
      </c>
      <c r="D41" s="12"/>
      <c r="E41" s="9"/>
      <c r="F41" s="9"/>
      <c r="G41" s="32">
        <v>21.660999298095703</v>
      </c>
      <c r="I41" s="9"/>
      <c r="J41" s="9"/>
      <c r="K41" s="9"/>
      <c r="L41" s="9"/>
      <c r="M41" s="9"/>
      <c r="N41" s="9"/>
      <c r="O41" s="35"/>
    </row>
    <row r="42" spans="2:16" ht="15.75">
      <c r="B42" t="s">
        <v>25</v>
      </c>
      <c r="C42" s="32">
        <v>21.950000762939453</v>
      </c>
      <c r="D42" s="5">
        <f>STDEV(C41:C42)</f>
        <v>1.9798903556477579E-2</v>
      </c>
      <c r="E42" s="1">
        <f>AVERAGE(C41:C42)</f>
        <v>21.964000701904297</v>
      </c>
      <c r="F42" s="9"/>
      <c r="G42" s="32">
        <v>21.642000198364258</v>
      </c>
      <c r="H42" s="4">
        <f>STDEV(G41:G42)</f>
        <v>1.3434392256544494E-2</v>
      </c>
      <c r="I42" s="1">
        <f>AVERAGE(G41:G42)</f>
        <v>21.65149974822998</v>
      </c>
      <c r="J42" s="9"/>
      <c r="K42" s="1">
        <f>E42-I42</f>
        <v>0.31250095367431641</v>
      </c>
      <c r="L42" s="1">
        <f>K42-$K$7</f>
        <v>0.2770004272460973</v>
      </c>
      <c r="M42" s="29">
        <f>SQRT((D42*D42)+(H42*H42))</f>
        <v>2.3926543363833465E-2</v>
      </c>
      <c r="N42" s="16"/>
      <c r="O42" s="36">
        <f>POWER(2,-L42)</f>
        <v>0.82530516410309551</v>
      </c>
      <c r="P42" s="28">
        <f>M42/SQRT((COUNT(C41:C42)+COUNT(G41:G42)/2))</f>
        <v>1.3813996251886505E-2</v>
      </c>
    </row>
    <row r="43" spans="2:16">
      <c r="B43" t="s">
        <v>26</v>
      </c>
      <c r="C43" s="32">
        <v>22.034999847412109</v>
      </c>
      <c r="D43" s="12"/>
      <c r="E43" s="9"/>
      <c r="F43" s="9"/>
      <c r="G43" s="32">
        <v>21.729999542236328</v>
      </c>
      <c r="I43" s="9"/>
      <c r="J43" s="9"/>
      <c r="K43" s="9"/>
      <c r="L43" s="9"/>
      <c r="M43" s="9"/>
      <c r="N43" s="9"/>
      <c r="O43" s="35"/>
    </row>
    <row r="44" spans="2:16" ht="15.75">
      <c r="B44" t="s">
        <v>26</v>
      </c>
      <c r="C44" s="32">
        <v>21.982999801635742</v>
      </c>
      <c r="D44" s="5">
        <f>STDEV(C43:C44)</f>
        <v>3.6769584990480129E-2</v>
      </c>
      <c r="E44" s="1">
        <f>AVERAGE(C43:C44)</f>
        <v>22.008999824523926</v>
      </c>
      <c r="F44" s="9"/>
      <c r="G44" s="32">
        <v>21.658000946044922</v>
      </c>
      <c r="H44" s="4">
        <f>STDEV(G43:G44)</f>
        <v>5.0910695602855292E-2</v>
      </c>
      <c r="I44" s="1">
        <f>AVERAGE(G43:G44)</f>
        <v>21.694000244140625</v>
      </c>
      <c r="J44" s="9"/>
      <c r="K44" s="1">
        <f>E44-I44</f>
        <v>0.31499958038330078</v>
      </c>
      <c r="L44" s="1">
        <f>K44-$K$7</f>
        <v>0.27949905395508168</v>
      </c>
      <c r="M44" s="29">
        <f>SQRT((D44*D44)+(H44*H44))</f>
        <v>6.2800488112264949E-2</v>
      </c>
      <c r="N44" s="16"/>
      <c r="O44" s="36">
        <f>POWER(2,-L44)</f>
        <v>0.82387704188701116</v>
      </c>
      <c r="P44" s="28">
        <f>M44/SQRT((COUNT(C43:C44)+COUNT(G43:G44)/2))</f>
        <v>3.6257878716856061E-2</v>
      </c>
    </row>
    <row r="45" spans="2:16">
      <c r="B45" t="s">
        <v>27</v>
      </c>
      <c r="C45" s="32">
        <v>21.836000442504883</v>
      </c>
      <c r="D45" s="12"/>
      <c r="E45" s="9"/>
      <c r="F45" s="9"/>
      <c r="G45" s="32">
        <v>21.297000885009766</v>
      </c>
      <c r="I45" s="9"/>
      <c r="J45" s="9"/>
      <c r="K45" s="9"/>
      <c r="L45" s="9"/>
      <c r="M45" s="9"/>
      <c r="N45" s="9"/>
      <c r="O45" s="35"/>
    </row>
    <row r="46" spans="2:16" ht="15.75">
      <c r="B46" t="s">
        <v>27</v>
      </c>
      <c r="C46" s="32">
        <v>21.738000869750977</v>
      </c>
      <c r="D46" s="5">
        <f>STDEV(C45:C46)</f>
        <v>6.9296162447671533E-2</v>
      </c>
      <c r="E46" s="1">
        <f>AVERAGE(C45:C46)</f>
        <v>21.78700065612793</v>
      </c>
      <c r="F46" s="9"/>
      <c r="G46" s="32">
        <v>21.271999359130859</v>
      </c>
      <c r="H46" s="4">
        <f>STDEV(G45:G46)</f>
        <v>1.7678748488985568E-2</v>
      </c>
      <c r="I46" s="1">
        <f>AVERAGE(G45:G46)</f>
        <v>21.284500122070313</v>
      </c>
      <c r="J46" s="9"/>
      <c r="K46" s="1">
        <f>E46-I46</f>
        <v>0.50250053405761719</v>
      </c>
      <c r="L46" s="1">
        <f>K46-$K$7</f>
        <v>0.46700000762939808</v>
      </c>
      <c r="M46" s="29">
        <f>SQRT((D46*D46)+(H46*H46))</f>
        <v>7.1515706513400903E-2</v>
      </c>
      <c r="N46" s="16"/>
      <c r="O46" s="36">
        <f>POWER(2,-L46)</f>
        <v>0.72346743910935318</v>
      </c>
      <c r="P46" s="28">
        <f>M46/SQRT((COUNT(C45:C46)+COUNT(G45:G46)/2))</f>
        <v>4.1289612406798286E-2</v>
      </c>
    </row>
    <row r="47" spans="2:16">
      <c r="B47" t="s">
        <v>28</v>
      </c>
      <c r="C47" s="32">
        <v>20.750999450683594</v>
      </c>
      <c r="D47" s="12"/>
      <c r="E47" s="9"/>
      <c r="F47" s="9"/>
      <c r="G47" s="32">
        <v>20.976999282836914</v>
      </c>
      <c r="I47" s="9"/>
      <c r="J47" s="9"/>
      <c r="K47" s="9"/>
      <c r="L47" s="9"/>
      <c r="M47" s="9"/>
      <c r="N47" s="9"/>
      <c r="O47" s="35"/>
    </row>
    <row r="48" spans="2:16" ht="15.75">
      <c r="B48" t="s">
        <v>28</v>
      </c>
      <c r="C48" s="32">
        <v>20.850000381469727</v>
      </c>
      <c r="D48" s="5">
        <f>STDEV(C47:C48)</f>
        <v>7.0004229502654544E-2</v>
      </c>
      <c r="E48" s="1">
        <f>AVERAGE(C47:C48)</f>
        <v>20.80049991607666</v>
      </c>
      <c r="F48" s="9"/>
      <c r="G48" s="32">
        <v>20.971000671386719</v>
      </c>
      <c r="H48" s="4">
        <f>STDEV(G47:G48)</f>
        <v>4.2416588341363751E-3</v>
      </c>
      <c r="I48" s="1">
        <f>AVERAGE(G47:G48)</f>
        <v>20.973999977111816</v>
      </c>
      <c r="J48" s="9"/>
      <c r="K48" s="1">
        <f>E48-I48</f>
        <v>-0.17350006103515625</v>
      </c>
      <c r="L48" s="1">
        <f>K48-$K$7</f>
        <v>-0.20900058746337535</v>
      </c>
      <c r="M48" s="29">
        <f>SQRT((D48*D48)+(H48*H48))</f>
        <v>7.0132615935280321E-2</v>
      </c>
      <c r="N48" s="16"/>
      <c r="O48" s="36">
        <f>POWER(2,-L48)</f>
        <v>1.1558871772303227</v>
      </c>
      <c r="P48" s="28">
        <f>M48/SQRT((COUNT(C47:C48)+COUNT(G47:G48)/2))</f>
        <v>4.049108468920673E-2</v>
      </c>
    </row>
    <row r="49" spans="2:16" s="14" customFormat="1">
      <c r="B49" t="s">
        <v>29</v>
      </c>
      <c r="C49" s="32">
        <v>20.745000839233398</v>
      </c>
      <c r="D49" s="12"/>
      <c r="E49" s="9"/>
      <c r="F49" s="9"/>
      <c r="G49" s="32">
        <v>21.218000411987305</v>
      </c>
      <c r="H49" s="8"/>
      <c r="I49" s="9"/>
      <c r="J49" s="9"/>
      <c r="K49" s="9"/>
      <c r="L49" s="9"/>
      <c r="M49" s="9"/>
      <c r="N49" s="9"/>
      <c r="O49" s="35"/>
      <c r="P49" s="13"/>
    </row>
    <row r="50" spans="2:16" s="14" customFormat="1" ht="15.75">
      <c r="B50" t="s">
        <v>29</v>
      </c>
      <c r="C50" s="32">
        <v>20.792999267578125</v>
      </c>
      <c r="D50" s="5">
        <f>STDEV(C49:C50)</f>
        <v>3.3940014168852749E-2</v>
      </c>
      <c r="E50" s="1">
        <f>AVERAGE(C49:C50)</f>
        <v>20.769000053405762</v>
      </c>
      <c r="F50" s="9"/>
      <c r="G50" s="32">
        <v>21.125999450683594</v>
      </c>
      <c r="H50" s="4">
        <f>STDEV(G49:G50)</f>
        <v>6.5054503613535153E-2</v>
      </c>
      <c r="I50" s="1">
        <f>AVERAGE(G49:G50)</f>
        <v>21.171999931335449</v>
      </c>
      <c r="J50" s="9"/>
      <c r="K50" s="1">
        <f>E50-I50</f>
        <v>-0.4029998779296875</v>
      </c>
      <c r="L50" s="1">
        <f>K50-$K$7</f>
        <v>-0.4385004043579066</v>
      </c>
      <c r="M50" s="29">
        <f>SQRT((D50*D50)+(H50*H50))</f>
        <v>7.3375833911345667E-2</v>
      </c>
      <c r="N50" s="16"/>
      <c r="O50" s="36">
        <f>POWER(2,-L50)</f>
        <v>1.3551949505876371</v>
      </c>
      <c r="P50" s="28">
        <f>M50/SQRT((COUNT(C49:C50)+COUNT(G49:G50)/2))</f>
        <v>4.2363557460728694E-2</v>
      </c>
    </row>
    <row r="51" spans="2:16" s="14" customFormat="1">
      <c r="B51" t="s">
        <v>30</v>
      </c>
      <c r="C51" s="32">
        <v>20.768999099731445</v>
      </c>
      <c r="D51" s="12"/>
      <c r="E51" s="9"/>
      <c r="F51" s="9"/>
      <c r="G51" s="32">
        <v>21.089000701904297</v>
      </c>
      <c r="H51" s="8"/>
      <c r="I51" s="9"/>
      <c r="J51" s="9"/>
      <c r="K51" s="9"/>
      <c r="L51" s="9"/>
      <c r="M51" s="9"/>
      <c r="N51" s="9"/>
      <c r="O51" s="35"/>
      <c r="P51" s="13"/>
    </row>
    <row r="52" spans="2:16" s="14" customFormat="1" ht="15.75">
      <c r="B52" t="s">
        <v>30</v>
      </c>
      <c r="C52" s="32">
        <v>20.690000534057617</v>
      </c>
      <c r="D52" s="5">
        <f>STDEV(C51:C52)</f>
        <v>5.5860421491974691E-2</v>
      </c>
      <c r="E52" s="1">
        <f>AVERAGE(C51:C52)</f>
        <v>20.729499816894531</v>
      </c>
      <c r="F52" s="9"/>
      <c r="G52" s="32">
        <v>21.062999725341797</v>
      </c>
      <c r="H52" s="4">
        <f>STDEV(G51:G52)</f>
        <v>1.8385466844816237E-2</v>
      </c>
      <c r="I52" s="1">
        <f>AVERAGE(G51:G52)</f>
        <v>21.076000213623047</v>
      </c>
      <c r="J52" s="9"/>
      <c r="K52" s="1">
        <f>E52-I52</f>
        <v>-0.34650039672851563</v>
      </c>
      <c r="L52" s="1">
        <f>K52-$K$7</f>
        <v>-0.38200092315673473</v>
      </c>
      <c r="M52" s="29">
        <f>SQRT((D52*D52)+(H52*H52))</f>
        <v>5.88082654085538E-2</v>
      </c>
      <c r="N52" s="16"/>
      <c r="O52" s="36">
        <f>POWER(2,-L52)</f>
        <v>1.3031479832259041</v>
      </c>
      <c r="P52" s="28">
        <f>M52/SQRT((COUNT(C51:C52)+COUNT(G51:G52)/2))</f>
        <v>3.3952967864203494E-2</v>
      </c>
    </row>
    <row r="53" spans="2:16" s="14" customFormat="1">
      <c r="B53" t="s">
        <v>31</v>
      </c>
      <c r="C53" s="32">
        <v>21.201999664306641</v>
      </c>
      <c r="D53" s="12"/>
      <c r="E53" s="9"/>
      <c r="F53" s="9"/>
      <c r="G53" s="32">
        <v>22.745000839233398</v>
      </c>
      <c r="H53" s="8"/>
      <c r="I53" s="9"/>
      <c r="J53" s="9"/>
      <c r="K53" s="9"/>
      <c r="L53" s="9"/>
      <c r="M53" s="9"/>
      <c r="N53" s="9"/>
      <c r="O53" s="35"/>
      <c r="P53" s="13"/>
    </row>
    <row r="54" spans="2:16" s="14" customFormat="1" ht="15.75">
      <c r="B54" t="s">
        <v>31</v>
      </c>
      <c r="C54" s="32">
        <v>21.190999984741211</v>
      </c>
      <c r="D54" s="5">
        <f>STDEV(C53:C54)</f>
        <v>7.7779480115944283E-3</v>
      </c>
      <c r="E54" s="1">
        <f>AVERAGE(C53:C54)</f>
        <v>21.196499824523926</v>
      </c>
      <c r="F54" s="9"/>
      <c r="G54" s="32">
        <v>22.638999938964844</v>
      </c>
      <c r="H54" s="4">
        <f>STDEV(G53:G54)</f>
        <v>7.4953955391773949E-2</v>
      </c>
      <c r="I54" s="1">
        <f>AVERAGE(G53:G54)</f>
        <v>22.692000389099121</v>
      </c>
      <c r="J54" s="9"/>
      <c r="K54" s="1">
        <f>E54-I54</f>
        <v>-1.4955005645751953</v>
      </c>
      <c r="L54" s="1">
        <f>K54-$K$7</f>
        <v>-1.5310010910034144</v>
      </c>
      <c r="M54" s="29">
        <f>SQRT((D54*D54)+(H54*H54))</f>
        <v>7.5356432400579487E-2</v>
      </c>
      <c r="N54" s="16"/>
      <c r="O54" s="36">
        <f>POWER(2,-L54)</f>
        <v>2.8898629812355763</v>
      </c>
      <c r="P54" s="28">
        <f>M54/SQRT((COUNT(C53:C54)+COUNT(G53:G54)/2))</f>
        <v>4.3507056531644404E-2</v>
      </c>
    </row>
    <row r="55" spans="2:16" s="14" customFormat="1">
      <c r="B55" t="s">
        <v>32</v>
      </c>
      <c r="C55" s="32">
        <v>21.10099983215332</v>
      </c>
      <c r="D55" s="12"/>
      <c r="E55" s="9"/>
      <c r="F55" s="9"/>
      <c r="G55" s="32">
        <v>22.965000152587891</v>
      </c>
      <c r="H55" s="8"/>
      <c r="I55" s="9"/>
      <c r="J55" s="9"/>
      <c r="K55" s="9"/>
      <c r="L55" s="9"/>
      <c r="M55" s="9"/>
      <c r="N55" s="9"/>
      <c r="O55" s="35"/>
      <c r="P55" s="13"/>
    </row>
    <row r="56" spans="2:16" s="14" customFormat="1" ht="15.75">
      <c r="B56" t="s">
        <v>32</v>
      </c>
      <c r="C56" s="32">
        <v>21.179000854492188</v>
      </c>
      <c r="D56" s="5">
        <f>STDEV(C55:C56)</f>
        <v>5.5155051835296363E-2</v>
      </c>
      <c r="E56" s="1">
        <f>AVERAGE(C55:C56)</f>
        <v>21.140000343322754</v>
      </c>
      <c r="F56" s="9"/>
      <c r="G56" s="32">
        <v>23.045000076293945</v>
      </c>
      <c r="H56" s="4">
        <f>STDEV(G55:G56)</f>
        <v>5.6568488546957708E-2</v>
      </c>
      <c r="I56" s="1">
        <f>AVERAGE(G55:G56)</f>
        <v>23.005000114440918</v>
      </c>
      <c r="J56" s="9"/>
      <c r="K56" s="1">
        <f>E56-I56</f>
        <v>-1.8649997711181641</v>
      </c>
      <c r="L56" s="1">
        <f>K56-$K$7</f>
        <v>-1.9005002975463832</v>
      </c>
      <c r="M56" s="29">
        <f>SQRT((D56*D56)+(H56*H56))</f>
        <v>7.9006794894119797E-2</v>
      </c>
      <c r="N56" s="16"/>
      <c r="O56" s="36">
        <f>POWER(2,-L56)</f>
        <v>3.7334264186819039</v>
      </c>
      <c r="P56" s="28">
        <f>M56/SQRT((COUNT(C55:C56)+COUNT(G55:G56)/2))</f>
        <v>4.5614594299929617E-2</v>
      </c>
    </row>
    <row r="57" spans="2:16" s="14" customFormat="1">
      <c r="B57" t="s">
        <v>33</v>
      </c>
      <c r="C57" s="32">
        <v>19.983999252319336</v>
      </c>
      <c r="D57" s="12"/>
      <c r="E57" s="9"/>
      <c r="F57" s="9"/>
      <c r="G57" s="32">
        <v>21.305000305175781</v>
      </c>
      <c r="H57" s="8"/>
      <c r="I57" s="9"/>
      <c r="J57" s="9"/>
      <c r="K57" s="9"/>
      <c r="L57" s="9"/>
      <c r="M57" s="9"/>
      <c r="N57" s="9"/>
      <c r="O57" s="35"/>
      <c r="P57" s="13"/>
    </row>
    <row r="58" spans="2:16" s="14" customFormat="1" ht="15.75">
      <c r="B58" t="s">
        <v>33</v>
      </c>
      <c r="C58" s="32">
        <v>19.993000030517578</v>
      </c>
      <c r="D58" s="5">
        <f>STDEV(C57:C58)</f>
        <v>6.364511299933086E-3</v>
      </c>
      <c r="E58" s="1">
        <f>AVERAGE(C57:C58)</f>
        <v>19.988499641418457</v>
      </c>
      <c r="F58" s="9"/>
      <c r="G58" s="32">
        <v>21.304000854492188</v>
      </c>
      <c r="H58" s="4">
        <f>STDEV(G57:G58)</f>
        <v>7.0671835583067109E-4</v>
      </c>
      <c r="I58" s="1">
        <f>AVERAGE(G57:G58)</f>
        <v>21.304500579833984</v>
      </c>
      <c r="J58" s="9"/>
      <c r="K58" s="1">
        <f>E58-I58</f>
        <v>-1.3160009384155273</v>
      </c>
      <c r="L58" s="1">
        <f>K58-$K$7</f>
        <v>-1.3515014648437464</v>
      </c>
      <c r="M58" s="29">
        <f>SQRT((D58*D58)+(H58*H58))</f>
        <v>6.4036282622778745E-3</v>
      </c>
      <c r="N58" s="16"/>
      <c r="O58" s="36">
        <f>POWER(2,-L58)</f>
        <v>2.5517755982065564</v>
      </c>
      <c r="P58" s="28">
        <f>M58/SQRT((COUNT(C57:C58)+COUNT(G57:G58)/2))</f>
        <v>3.6971365010164264E-3</v>
      </c>
    </row>
    <row r="59" spans="2:16" s="14" customFormat="1">
      <c r="B59" t="s">
        <v>34</v>
      </c>
      <c r="C59" s="32">
        <v>20.687999725341797</v>
      </c>
      <c r="D59" s="12"/>
      <c r="E59" s="9"/>
      <c r="F59" s="9"/>
      <c r="G59" s="32">
        <v>21.302000045776367</v>
      </c>
      <c r="H59" s="8"/>
      <c r="I59" s="9"/>
      <c r="J59" s="9"/>
      <c r="K59" s="9"/>
      <c r="L59" s="9"/>
      <c r="M59" s="9"/>
      <c r="N59" s="9"/>
      <c r="O59" s="35"/>
      <c r="P59" s="13"/>
    </row>
    <row r="60" spans="2:16" s="14" customFormat="1" ht="15.75">
      <c r="B60" t="s">
        <v>34</v>
      </c>
      <c r="C60" s="32">
        <v>20.731000900268555</v>
      </c>
      <c r="D60" s="5">
        <f>STDEV(C59:C60)</f>
        <v>3.040642238969939E-2</v>
      </c>
      <c r="E60" s="1">
        <f>AVERAGE(C59:C60)</f>
        <v>20.709500312805176</v>
      </c>
      <c r="F60" s="9"/>
      <c r="G60" s="32">
        <v>21.431999206542969</v>
      </c>
      <c r="H60" s="4">
        <f>STDEV(G59:G60)</f>
        <v>9.1923288126624147E-2</v>
      </c>
      <c r="I60" s="1">
        <f>AVERAGE(G59:G60)</f>
        <v>21.366999626159668</v>
      </c>
      <c r="J60" s="9"/>
      <c r="K60" s="1">
        <f>E60-I60</f>
        <v>-0.65749931335449219</v>
      </c>
      <c r="L60" s="1">
        <f>K60-$K$7</f>
        <v>-0.69299983978271129</v>
      </c>
      <c r="M60" s="29">
        <f>SQRT((D60*D60)+(H60*H60))</f>
        <v>9.6821699130676134E-2</v>
      </c>
      <c r="N60" s="16"/>
      <c r="O60" s="36">
        <f>POWER(2,-L60)</f>
        <v>1.6166415580763507</v>
      </c>
      <c r="P60" s="28">
        <f>M60/SQRT((COUNT(C59:C60)+COUNT(G59:G60)/2))</f>
        <v>5.5900034056492826E-2</v>
      </c>
    </row>
    <row r="61" spans="2:16" s="14" customFormat="1">
      <c r="B61" t="s">
        <v>35</v>
      </c>
      <c r="C61" s="32">
        <v>19.945999145507813</v>
      </c>
      <c r="D61" s="12"/>
      <c r="E61" s="9"/>
      <c r="F61" s="9"/>
      <c r="G61" s="32">
        <v>21.663000106811523</v>
      </c>
      <c r="H61" s="8"/>
      <c r="I61" s="9"/>
      <c r="J61" s="9"/>
      <c r="K61" s="9"/>
      <c r="L61" s="9"/>
      <c r="M61" s="9"/>
      <c r="N61" s="9"/>
      <c r="O61" s="35"/>
      <c r="P61" s="13"/>
    </row>
    <row r="62" spans="2:16" s="14" customFormat="1" ht="15.75">
      <c r="B62" t="s">
        <v>35</v>
      </c>
      <c r="C62" s="32">
        <v>20.031000137329102</v>
      </c>
      <c r="D62" s="5">
        <f>STDEV(C61:C62)</f>
        <v>6.0104777724415762E-2</v>
      </c>
      <c r="E62" s="1">
        <f>AVERAGE(C61:C62)</f>
        <v>19.988499641418457</v>
      </c>
      <c r="F62" s="9"/>
      <c r="G62" s="32">
        <v>21.437999725341797</v>
      </c>
      <c r="H62" s="4">
        <f>STDEV(G61:G62)</f>
        <v>0.15909929550680366</v>
      </c>
      <c r="I62" s="1">
        <f>AVERAGE(G61:G62)</f>
        <v>21.55049991607666</v>
      </c>
      <c r="J62" s="9"/>
      <c r="K62" s="1">
        <f>E62-I62</f>
        <v>-1.5620002746582031</v>
      </c>
      <c r="L62" s="1">
        <f>K62-$K$7</f>
        <v>-1.5975008010864222</v>
      </c>
      <c r="M62" s="29">
        <f>SQRT((D62*D62)+(H62*H62))</f>
        <v>0.17007401370010253</v>
      </c>
      <c r="N62" s="16"/>
      <c r="O62" s="36">
        <f>POWER(2,-L62)</f>
        <v>3.0261862888634994</v>
      </c>
      <c r="P62" s="28">
        <f>M62/SQRT((COUNT(C61:C62)+COUNT(G61:G62)/2))</f>
        <v>9.8192277591914304E-2</v>
      </c>
    </row>
    <row r="63" spans="2:16" s="14" customFormat="1">
      <c r="B63" t="s">
        <v>36</v>
      </c>
      <c r="C63" s="32">
        <v>20.052999496459961</v>
      </c>
      <c r="D63" s="12"/>
      <c r="E63" s="9"/>
      <c r="F63" s="9"/>
      <c r="G63" s="32">
        <v>21.232999801635742</v>
      </c>
      <c r="H63" s="8"/>
      <c r="I63" s="9"/>
      <c r="J63" s="9"/>
      <c r="K63" s="9"/>
      <c r="L63" s="9"/>
      <c r="M63" s="9"/>
      <c r="N63" s="9"/>
      <c r="O63" s="35"/>
      <c r="P63" s="13"/>
    </row>
    <row r="64" spans="2:16" s="14" customFormat="1" ht="15.75">
      <c r="B64" t="s">
        <v>36</v>
      </c>
      <c r="C64" s="32">
        <v>19.992000579833984</v>
      </c>
      <c r="D64" s="5">
        <f>STDEV(C63:C64)</f>
        <v>4.3132747591260866E-2</v>
      </c>
      <c r="E64" s="1">
        <f>AVERAGE(C63:C64)</f>
        <v>20.022500038146973</v>
      </c>
      <c r="F64" s="9"/>
      <c r="G64" s="32">
        <v>21.271999359130859</v>
      </c>
      <c r="H64" s="4">
        <f>STDEV(G63:G64)</f>
        <v>2.7576851568072009E-2</v>
      </c>
      <c r="I64" s="1">
        <f>AVERAGE(G63:G64)</f>
        <v>21.252499580383301</v>
      </c>
      <c r="J64" s="9"/>
      <c r="K64" s="1">
        <f>E64-I64</f>
        <v>-1.2299995422363281</v>
      </c>
      <c r="L64" s="1">
        <f>K64-$K$7</f>
        <v>-1.2655000686645472</v>
      </c>
      <c r="M64" s="29">
        <f>SQRT((D64*D64)+(H64*H64))</f>
        <v>5.1194888975159378E-2</v>
      </c>
      <c r="N64" s="16"/>
      <c r="O64" s="36">
        <f>POWER(2,-L64)</f>
        <v>2.4041052684650968</v>
      </c>
      <c r="P64" s="28">
        <f>M64/SQRT((COUNT(C63:C64)+COUNT(G63:G64)/2))</f>
        <v>2.9557382930941272E-2</v>
      </c>
    </row>
    <row r="65" spans="2:16" s="14" customFormat="1">
      <c r="B65" t="s">
        <v>37</v>
      </c>
      <c r="C65" s="32">
        <v>19.746999740600586</v>
      </c>
      <c r="D65" s="12"/>
      <c r="E65" s="9"/>
      <c r="F65" s="9"/>
      <c r="G65" s="32">
        <v>21.153999328613281</v>
      </c>
      <c r="H65" s="8"/>
      <c r="I65" s="9"/>
      <c r="J65" s="9"/>
      <c r="K65" s="9"/>
      <c r="L65" s="9"/>
      <c r="M65" s="9"/>
      <c r="N65" s="9"/>
      <c r="O65" s="35"/>
      <c r="P65" s="13"/>
    </row>
    <row r="66" spans="2:16" s="14" customFormat="1" ht="15.75">
      <c r="B66" t="s">
        <v>37</v>
      </c>
      <c r="C66" s="32">
        <v>19.74799919128418</v>
      </c>
      <c r="D66" s="5">
        <f>STDEV(C65:C66)</f>
        <v>7.0671835583067109E-4</v>
      </c>
      <c r="E66" s="1">
        <f>AVERAGE(C65:C66)</f>
        <v>19.747499465942383</v>
      </c>
      <c r="F66" s="9"/>
      <c r="G66" s="32">
        <v>21.141000747680664</v>
      </c>
      <c r="H66" s="4">
        <f>STDEV(G65:G66)</f>
        <v>9.1913847232557699E-3</v>
      </c>
      <c r="I66" s="1">
        <f>AVERAGE(G65:G66)</f>
        <v>21.147500038146973</v>
      </c>
      <c r="J66" s="9"/>
      <c r="K66" s="1">
        <f>E66-I66</f>
        <v>-1.4000005722045898</v>
      </c>
      <c r="L66" s="1">
        <f>K66-$K$7</f>
        <v>-1.4355010986328089</v>
      </c>
      <c r="M66" s="29">
        <f>SQRT((D66*D66)+(H66*H66))</f>
        <v>9.2185141951058227E-3</v>
      </c>
      <c r="N66" s="16"/>
      <c r="O66" s="36">
        <f>POWER(2,-L66)</f>
        <v>2.70476096135289</v>
      </c>
      <c r="P66" s="28">
        <f>M66/SQRT((COUNT(C65:C66)+COUNT(G65:G66)/2))</f>
        <v>5.3223116520727332E-3</v>
      </c>
    </row>
    <row r="67" spans="2:16" s="14" customFormat="1">
      <c r="B67" t="s">
        <v>38</v>
      </c>
      <c r="C67" s="32">
        <v>20.267000198364258</v>
      </c>
      <c r="D67" s="12"/>
      <c r="E67" s="9"/>
      <c r="F67" s="9"/>
      <c r="G67" s="32">
        <v>21.090000152587891</v>
      </c>
      <c r="H67" s="8"/>
      <c r="I67" s="9"/>
      <c r="J67" s="9"/>
      <c r="K67" s="9"/>
      <c r="L67" s="9"/>
      <c r="M67" s="9"/>
      <c r="N67" s="9"/>
      <c r="O67" s="35"/>
      <c r="P67" s="13"/>
    </row>
    <row r="68" spans="2:16" s="14" customFormat="1" ht="15.75">
      <c r="B68" t="s">
        <v>38</v>
      </c>
      <c r="C68" s="32">
        <v>20.297000885009766</v>
      </c>
      <c r="D68" s="5">
        <f>STDEV(C67:C68)</f>
        <v>2.1213688967291273E-2</v>
      </c>
      <c r="E68" s="1">
        <f>AVERAGE(C67:C68)</f>
        <v>20.282000541687012</v>
      </c>
      <c r="F68" s="9"/>
      <c r="G68" s="32">
        <v>21.104999542236328</v>
      </c>
      <c r="H68" s="4">
        <f>STDEV(G67:G68)</f>
        <v>1.0606170134069462E-2</v>
      </c>
      <c r="I68" s="1">
        <f>AVERAGE(G67:G68)</f>
        <v>21.097499847412109</v>
      </c>
      <c r="J68" s="9"/>
      <c r="K68" s="1">
        <f>E68-I68</f>
        <v>-0.81549930572509766</v>
      </c>
      <c r="L68" s="1">
        <f>K68-$K$7</f>
        <v>-0.85099983215331676</v>
      </c>
      <c r="M68" s="29">
        <f>SQRT((D68*D68)+(H68*H68))</f>
        <v>2.3717323721571169E-2</v>
      </c>
      <c r="N68" s="16"/>
      <c r="O68" s="36">
        <f>POWER(2,-L68)</f>
        <v>1.8037505469117197</v>
      </c>
      <c r="P68" s="28">
        <f>M68/SQRT((COUNT(C67:C68)+COUNT(G67:G68)/2))</f>
        <v>1.3693203235106612E-2</v>
      </c>
    </row>
    <row r="69" spans="2:16" s="14" customFormat="1">
      <c r="B69"/>
      <c r="C69"/>
      <c r="D69" s="12"/>
      <c r="E69" s="9"/>
      <c r="F69" s="9"/>
      <c r="G69"/>
      <c r="H69" s="8"/>
      <c r="I69" s="9"/>
      <c r="J69" s="9"/>
      <c r="K69" s="9"/>
      <c r="L69" s="9"/>
      <c r="M69" s="9"/>
      <c r="N69" s="9"/>
      <c r="O69" s="35"/>
      <c r="P69" s="13"/>
    </row>
    <row r="70" spans="2:16" s="14" customFormat="1" ht="15.75">
      <c r="B70"/>
      <c r="C70"/>
      <c r="D70" s="5" t="e">
        <f>STDEV(C69:C70)</f>
        <v>#DIV/0!</v>
      </c>
      <c r="E70" s="1" t="e">
        <f>AVERAGE(C69:C70)</f>
        <v>#DIV/0!</v>
      </c>
      <c r="F70" s="9"/>
      <c r="G70"/>
      <c r="H70" s="4" t="e">
        <f>STDEV(G69:G70)</f>
        <v>#DIV/0!</v>
      </c>
      <c r="I70" s="1" t="e">
        <f>AVERAGE(G69:G70)</f>
        <v>#DIV/0!</v>
      </c>
      <c r="J70" s="9"/>
      <c r="K70" s="1" t="e">
        <f>E70-I70</f>
        <v>#DIV/0!</v>
      </c>
      <c r="L70" s="1" t="e">
        <f>K70-$K$7</f>
        <v>#DIV/0!</v>
      </c>
      <c r="M70" s="29" t="e">
        <f>SQRT((D70*D70)+(H70*H70))</f>
        <v>#DIV/0!</v>
      </c>
      <c r="N70" s="16"/>
      <c r="O70" s="36" t="e">
        <f>POWER(2,-L70)</f>
        <v>#DIV/0!</v>
      </c>
      <c r="P70" s="28" t="e">
        <f>M70/SQRT((COUNT(C69:C70)+COUNT(G69:G70)/2))</f>
        <v>#DIV/0!</v>
      </c>
    </row>
    <row r="71" spans="2:16" s="14" customFormat="1">
      <c r="B71"/>
      <c r="C71"/>
      <c r="D71" s="12"/>
      <c r="E71" s="9"/>
      <c r="F71" s="9"/>
      <c r="G71"/>
      <c r="H71" s="8"/>
      <c r="I71" s="9"/>
      <c r="J71" s="9"/>
      <c r="K71" s="9"/>
      <c r="L71" s="9"/>
      <c r="M71" s="9"/>
      <c r="N71" s="9"/>
      <c r="O71" s="35"/>
      <c r="P71" s="13"/>
    </row>
    <row r="72" spans="2:16" s="14" customFormat="1" ht="15.75">
      <c r="B72"/>
      <c r="C72"/>
      <c r="D72" s="5" t="e">
        <f>STDEV(C71:C72)</f>
        <v>#DIV/0!</v>
      </c>
      <c r="E72" s="1" t="e">
        <f>AVERAGE(C71:C72)</f>
        <v>#DIV/0!</v>
      </c>
      <c r="F72" s="9"/>
      <c r="G72"/>
      <c r="H72" s="4" t="e">
        <f>STDEV(G71:G72)</f>
        <v>#DIV/0!</v>
      </c>
      <c r="I72" s="1" t="e">
        <f>AVERAGE(G71:G72)</f>
        <v>#DIV/0!</v>
      </c>
      <c r="J72" s="9"/>
      <c r="K72" s="1" t="e">
        <f>E72-I72</f>
        <v>#DIV/0!</v>
      </c>
      <c r="L72" s="1" t="e">
        <f>K72-$K$7</f>
        <v>#DIV/0!</v>
      </c>
      <c r="M72" s="29" t="e">
        <f>SQRT((D72*D72)+(H72*H72))</f>
        <v>#DIV/0!</v>
      </c>
      <c r="N72" s="16"/>
      <c r="O72" s="36" t="e">
        <f>POWER(2,-L72)</f>
        <v>#DIV/0!</v>
      </c>
      <c r="P72" s="28" t="e">
        <f>M72/SQRT((COUNT(C71:C72)+COUNT(G71:G72)/2))</f>
        <v>#DIV/0!</v>
      </c>
    </row>
    <row r="73" spans="2:16" s="14" customFormat="1">
      <c r="B73"/>
      <c r="C73"/>
      <c r="D73" s="12"/>
      <c r="E73" s="9"/>
      <c r="F73" s="9"/>
      <c r="G73"/>
      <c r="H73" s="8"/>
      <c r="I73" s="9"/>
      <c r="J73" s="9"/>
      <c r="K73" s="9"/>
      <c r="L73" s="9"/>
      <c r="M73" s="9"/>
      <c r="N73" s="9"/>
      <c r="O73" s="35"/>
      <c r="P73" s="13"/>
    </row>
    <row r="74" spans="2:16" s="14" customFormat="1" ht="15.75">
      <c r="B74"/>
      <c r="C74"/>
      <c r="D74" s="5" t="e">
        <f>STDEV(C73:C74)</f>
        <v>#DIV/0!</v>
      </c>
      <c r="E74" s="1" t="e">
        <f>AVERAGE(C73:C74)</f>
        <v>#DIV/0!</v>
      </c>
      <c r="F74" s="9"/>
      <c r="G74"/>
      <c r="H74" s="4" t="e">
        <f>STDEV(G73:G74)</f>
        <v>#DIV/0!</v>
      </c>
      <c r="I74" s="1" t="e">
        <f>AVERAGE(G73:G74)</f>
        <v>#DIV/0!</v>
      </c>
      <c r="J74" s="9"/>
      <c r="K74" s="1" t="e">
        <f>E74-I74</f>
        <v>#DIV/0!</v>
      </c>
      <c r="L74" s="1" t="e">
        <f>K74-$K$7</f>
        <v>#DIV/0!</v>
      </c>
      <c r="M74" s="29" t="e">
        <f>SQRT((D74*D74)+(H74*H74))</f>
        <v>#DIV/0!</v>
      </c>
      <c r="N74" s="16"/>
      <c r="O74" s="36" t="e">
        <f>POWER(2,-L74)</f>
        <v>#DIV/0!</v>
      </c>
      <c r="P74" s="28" t="e">
        <f>M74/SQRT((COUNT(C73:C74)+COUNT(G73:G74)/2))</f>
        <v>#DIV/0!</v>
      </c>
    </row>
    <row r="75" spans="2:16" s="14" customFormat="1">
      <c r="B75"/>
      <c r="C75"/>
      <c r="D75" s="12"/>
      <c r="E75" s="9"/>
      <c r="F75" s="9"/>
      <c r="G75"/>
      <c r="H75" s="8"/>
      <c r="I75" s="9"/>
      <c r="J75" s="9"/>
      <c r="K75" s="9"/>
      <c r="L75" s="9"/>
      <c r="M75" s="9"/>
      <c r="N75" s="9"/>
      <c r="O75" s="35"/>
      <c r="P75" s="13"/>
    </row>
    <row r="76" spans="2:16" s="14" customFormat="1" ht="15.75">
      <c r="B76"/>
      <c r="C76"/>
      <c r="D76" s="5" t="e">
        <f>STDEV(C75:C76)</f>
        <v>#DIV/0!</v>
      </c>
      <c r="E76" s="1" t="e">
        <f>AVERAGE(C75:C76)</f>
        <v>#DIV/0!</v>
      </c>
      <c r="F76" s="9"/>
      <c r="G76"/>
      <c r="H76" s="4" t="e">
        <f>STDEV(G75:G76)</f>
        <v>#DIV/0!</v>
      </c>
      <c r="I76" s="1" t="e">
        <f>AVERAGE(G75:G76)</f>
        <v>#DIV/0!</v>
      </c>
      <c r="J76" s="9"/>
      <c r="K76" s="1" t="e">
        <f>E76-I76</f>
        <v>#DIV/0!</v>
      </c>
      <c r="L76" s="1" t="e">
        <f>K76-$K$7</f>
        <v>#DIV/0!</v>
      </c>
      <c r="M76" s="29" t="e">
        <f>SQRT((D76*D76)+(H76*H76))</f>
        <v>#DIV/0!</v>
      </c>
      <c r="N76" s="16"/>
      <c r="O76" s="36" t="e">
        <f>POWER(2,-L76)</f>
        <v>#DIV/0!</v>
      </c>
      <c r="P76" s="28" t="e">
        <f>M76/SQRT((COUNT(C75:C76)+COUNT(G75:G76)/2))</f>
        <v>#DIV/0!</v>
      </c>
    </row>
    <row r="77" spans="2:16" s="14" customFormat="1">
      <c r="B77"/>
      <c r="C77"/>
      <c r="D77" s="12"/>
      <c r="E77" s="9"/>
      <c r="F77" s="9"/>
      <c r="G77"/>
      <c r="H77" s="8"/>
      <c r="I77" s="9"/>
      <c r="J77" s="9"/>
      <c r="K77" s="9"/>
      <c r="L77" s="9"/>
      <c r="M77" s="9"/>
      <c r="N77" s="9"/>
      <c r="O77" s="35"/>
      <c r="P77" s="13"/>
    </row>
    <row r="78" spans="2:16" s="14" customFormat="1" ht="15.75">
      <c r="B78"/>
      <c r="C78"/>
      <c r="D78" s="5" t="e">
        <f>STDEV(C77:C78)</f>
        <v>#DIV/0!</v>
      </c>
      <c r="E78" s="1" t="e">
        <f>AVERAGE(C77:C78)</f>
        <v>#DIV/0!</v>
      </c>
      <c r="F78" s="9"/>
      <c r="G78"/>
      <c r="H78" s="4" t="e">
        <f>STDEV(G77:G78)</f>
        <v>#DIV/0!</v>
      </c>
      <c r="I78" s="1" t="e">
        <f>AVERAGE(G77:G78)</f>
        <v>#DIV/0!</v>
      </c>
      <c r="J78" s="9"/>
      <c r="K78" s="1" t="e">
        <f>E78-I78</f>
        <v>#DIV/0!</v>
      </c>
      <c r="L78" s="1" t="e">
        <f>K78-$K$7</f>
        <v>#DIV/0!</v>
      </c>
      <c r="M78" s="29" t="e">
        <f>SQRT((D78*D78)+(H78*H78))</f>
        <v>#DIV/0!</v>
      </c>
      <c r="N78" s="16"/>
      <c r="O78" s="36" t="e">
        <f>POWER(2,-L78)</f>
        <v>#DIV/0!</v>
      </c>
      <c r="P78" s="28" t="e">
        <f>M78/SQRT((COUNT(C77:C78)+COUNT(G77:G78)/2))</f>
        <v>#DIV/0!</v>
      </c>
    </row>
  </sheetData>
  <mergeCells count="2">
    <mergeCell ref="C3:E3"/>
    <mergeCell ref="G3:I3"/>
  </mergeCells>
  <pageMargins left="0.75" right="0.75" top="1" bottom="1" header="0" footer="0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B1:Q94"/>
  <sheetViews>
    <sheetView showGridLines="0" tabSelected="1" topLeftCell="A4" workbookViewId="0">
      <selection activeCell="O16" sqref="O16"/>
    </sheetView>
  </sheetViews>
  <sheetFormatPr defaultRowHeight="12.75"/>
  <cols>
    <col min="1" max="1" width="0.7109375" customWidth="1"/>
    <col min="2" max="2" width="21.140625" customWidth="1"/>
    <col min="3" max="3" width="7.28515625" style="8" customWidth="1"/>
    <col min="4" max="4" width="4.7109375" style="8" customWidth="1"/>
    <col min="5" max="5" width="6.42578125" style="8" customWidth="1"/>
    <col min="6" max="6" width="0.42578125" style="12" customWidth="1"/>
    <col min="7" max="7" width="8.140625" style="8" customWidth="1"/>
    <col min="8" max="8" width="5" style="8" customWidth="1"/>
    <col min="9" max="9" width="5.85546875" style="8" customWidth="1"/>
    <col min="10" max="10" width="0.5703125" style="12" customWidth="1"/>
    <col min="11" max="11" width="5.28515625" style="8" customWidth="1"/>
    <col min="12" max="13" width="5.5703125" style="8" customWidth="1"/>
    <col min="14" max="14" width="1.140625" style="12" customWidth="1"/>
    <col min="15" max="15" width="11.140625" style="33" customWidth="1"/>
    <col min="16" max="16" width="6.28515625" style="13" customWidth="1"/>
    <col min="17" max="17" width="9.140625" style="14"/>
  </cols>
  <sheetData>
    <row r="1" spans="2:16" ht="6" customHeight="1"/>
    <row r="2" spans="2:16" ht="20.25">
      <c r="B2" s="10" t="s">
        <v>3</v>
      </c>
      <c r="C2" s="17" t="s">
        <v>0</v>
      </c>
      <c r="D2" s="24" t="s">
        <v>1</v>
      </c>
      <c r="E2" s="25" t="s">
        <v>6</v>
      </c>
      <c r="F2" s="18"/>
      <c r="G2" s="17" t="s">
        <v>0</v>
      </c>
      <c r="H2" s="24" t="s">
        <v>1</v>
      </c>
      <c r="I2" s="25" t="s">
        <v>6</v>
      </c>
      <c r="J2" s="18"/>
      <c r="K2" s="26" t="s">
        <v>7</v>
      </c>
      <c r="L2" s="27" t="s">
        <v>8</v>
      </c>
      <c r="M2" s="15" t="s">
        <v>1</v>
      </c>
      <c r="N2" s="30"/>
      <c r="O2" s="34" t="s">
        <v>2</v>
      </c>
      <c r="P2" s="13" t="s">
        <v>5</v>
      </c>
    </row>
    <row r="3" spans="2:16" ht="15.75">
      <c r="C3" s="39" t="s">
        <v>86</v>
      </c>
      <c r="D3" s="40"/>
      <c r="E3" s="41"/>
      <c r="F3" s="19"/>
      <c r="G3" s="42" t="s">
        <v>85</v>
      </c>
      <c r="H3" s="42"/>
      <c r="I3" s="42"/>
      <c r="J3" s="20"/>
      <c r="K3" s="21"/>
      <c r="L3" s="22"/>
      <c r="M3" s="22"/>
      <c r="N3" s="31"/>
    </row>
    <row r="4" spans="2:16" ht="5.25" customHeight="1">
      <c r="C4" s="23"/>
      <c r="G4" s="23"/>
    </row>
    <row r="5" spans="2:16">
      <c r="B5" s="6"/>
      <c r="C5"/>
      <c r="D5" s="12"/>
      <c r="E5" s="9"/>
      <c r="F5" s="9"/>
      <c r="G5"/>
      <c r="H5" s="12"/>
      <c r="I5" s="9"/>
      <c r="J5" s="9"/>
      <c r="K5" s="9"/>
      <c r="L5" s="9"/>
      <c r="M5" s="9"/>
      <c r="N5" s="9"/>
      <c r="O5" s="35"/>
    </row>
    <row r="6" spans="2:16">
      <c r="B6" s="2" t="s">
        <v>4</v>
      </c>
      <c r="C6" s="32">
        <v>22.222999572753899</v>
      </c>
      <c r="D6" s="11"/>
      <c r="E6" s="9"/>
      <c r="F6" s="9"/>
      <c r="G6" s="32">
        <v>22.128000259399414</v>
      </c>
      <c r="H6" s="11"/>
      <c r="I6" s="9"/>
      <c r="J6" s="9"/>
      <c r="K6" s="9"/>
      <c r="L6" s="9"/>
      <c r="M6" s="9"/>
      <c r="N6" s="9"/>
      <c r="O6" s="35"/>
    </row>
    <row r="7" spans="2:16" ht="15.75">
      <c r="B7" s="2"/>
      <c r="C7" s="32">
        <v>22.106000900268555</v>
      </c>
      <c r="D7" s="5">
        <f>STDEV(C5:C8)</f>
        <v>8.2730554704211007E-2</v>
      </c>
      <c r="E7" s="1">
        <f>AVERAGE(C5:C8)</f>
        <v>22.164500236511227</v>
      </c>
      <c r="F7" s="9"/>
      <c r="G7" s="32">
        <v>22.129999160766602</v>
      </c>
      <c r="H7" s="4">
        <f>STDEV(G5:G8)</f>
        <v>1.4134367116613422E-3</v>
      </c>
      <c r="I7" s="1">
        <f>AVERAGE(G5:G8)</f>
        <v>22.128999710083008</v>
      </c>
      <c r="J7" s="9"/>
      <c r="K7" s="3">
        <f>E7-I7</f>
        <v>3.5500526428219104E-2</v>
      </c>
      <c r="L7" s="1">
        <f>K7-$K$7</f>
        <v>0</v>
      </c>
      <c r="M7" s="29">
        <f>SQRT((D7*D7)+(H7*H7))</f>
        <v>8.2742627979804473E-2</v>
      </c>
      <c r="N7" s="16"/>
      <c r="O7" s="36">
        <f>POWER(2,-L7)</f>
        <v>1</v>
      </c>
      <c r="P7" s="28">
        <f>M7/SQRT((COUNT(C5:C8)+COUNT(G5:G8)/2))</f>
        <v>4.7771478537597174E-2</v>
      </c>
    </row>
    <row r="8" spans="2:16">
      <c r="B8" s="2"/>
      <c r="C8" s="7"/>
      <c r="D8" s="11"/>
      <c r="E8" s="9"/>
      <c r="F8" s="9"/>
      <c r="G8" s="7"/>
      <c r="H8" s="11"/>
      <c r="I8" s="9"/>
      <c r="J8" s="9"/>
      <c r="K8" s="9"/>
      <c r="L8" s="9"/>
      <c r="M8" s="9"/>
      <c r="N8" s="9"/>
      <c r="O8" s="35"/>
    </row>
    <row r="9" spans="2:16">
      <c r="B9" t="s">
        <v>39</v>
      </c>
      <c r="C9" s="32">
        <v>21.375</v>
      </c>
      <c r="D9" s="11"/>
      <c r="E9" s="9"/>
      <c r="F9" s="9"/>
      <c r="G9" s="32">
        <v>22.378999710083008</v>
      </c>
      <c r="H9" s="11"/>
      <c r="I9" s="9"/>
      <c r="J9" s="9"/>
      <c r="K9" s="9"/>
      <c r="L9" s="9"/>
      <c r="M9" s="9"/>
      <c r="N9" s="9"/>
      <c r="O9" s="35"/>
    </row>
    <row r="10" spans="2:16" ht="15.75">
      <c r="B10" t="s">
        <v>39</v>
      </c>
      <c r="C10" s="32">
        <v>21.41200065612793</v>
      </c>
      <c r="D10" s="5">
        <f>STDEV(C9:C10)</f>
        <v>2.6163414856410667E-2</v>
      </c>
      <c r="E10" s="1">
        <f>AVERAGE(C9:C10)</f>
        <v>21.393500328063965</v>
      </c>
      <c r="F10" s="9"/>
      <c r="G10" s="32">
        <v>22.367000579833984</v>
      </c>
      <c r="H10" s="4">
        <f>STDEV(G9:G10)</f>
        <v>8.4846663674250991E-3</v>
      </c>
      <c r="I10" s="1">
        <f>AVERAGE(G9:G10)</f>
        <v>22.373000144958496</v>
      </c>
      <c r="J10" s="9"/>
      <c r="K10" s="1">
        <f>E10-I10</f>
        <v>-0.97949981689453125</v>
      </c>
      <c r="L10" s="1">
        <f>K10-$K$7</f>
        <v>-1.0150003433227504</v>
      </c>
      <c r="M10" s="29">
        <f>SQRT((D10*D10)+(H10*H10))</f>
        <v>2.7504796678309861E-2</v>
      </c>
      <c r="N10" s="16"/>
      <c r="O10" s="36">
        <f>POWER(2,-L10)</f>
        <v>2.0209033738943059</v>
      </c>
      <c r="P10" s="28">
        <f>M10/SQRT((COUNT(C9:C10)+COUNT(G9:G10)/2))</f>
        <v>1.5879901766228124E-2</v>
      </c>
    </row>
    <row r="11" spans="2:16">
      <c r="B11" t="s">
        <v>40</v>
      </c>
      <c r="C11" s="32">
        <v>20.63599967956543</v>
      </c>
      <c r="D11" s="11"/>
      <c r="E11" s="9"/>
      <c r="F11" s="9"/>
      <c r="G11" s="32">
        <v>21.406000137329102</v>
      </c>
      <c r="H11" s="11"/>
      <c r="I11" s="9"/>
      <c r="J11" s="9"/>
      <c r="K11" s="9"/>
      <c r="L11" s="9"/>
      <c r="M11" s="9"/>
      <c r="N11" s="9"/>
      <c r="O11" s="35"/>
    </row>
    <row r="12" spans="2:16" ht="15.75">
      <c r="B12" t="s">
        <v>40</v>
      </c>
      <c r="C12" s="32">
        <v>20.73699951171875</v>
      </c>
      <c r="D12" s="5">
        <f>STDEV(C11:C12)</f>
        <v>7.1417666214315889E-2</v>
      </c>
      <c r="E12" s="1">
        <f>AVERAGE(C11:C12)</f>
        <v>20.68649959564209</v>
      </c>
      <c r="F12" s="9"/>
      <c r="G12" s="32">
        <v>21.579000473022461</v>
      </c>
      <c r="H12" s="4">
        <f>STDEV(G11:G12)</f>
        <v>0.12232971051632353</v>
      </c>
      <c r="I12" s="1">
        <f>AVERAGE(G11:G12)</f>
        <v>21.492500305175781</v>
      </c>
      <c r="J12" s="9"/>
      <c r="K12" s="1">
        <f>E12-I12</f>
        <v>-0.80600070953369141</v>
      </c>
      <c r="L12" s="1">
        <f>K12-$K$7</f>
        <v>-0.84150123596191051</v>
      </c>
      <c r="M12" s="29">
        <f>SQRT((D12*D12)+(H12*H12))</f>
        <v>0.14165112467787525</v>
      </c>
      <c r="N12" s="16"/>
      <c r="O12" s="36">
        <f>POWER(2,-L12)</f>
        <v>1.7919137971822354</v>
      </c>
      <c r="P12" s="28">
        <f>M12/SQRT((COUNT(C11:C12)+COUNT(G11:G12)/2))</f>
        <v>8.1782314963784519E-2</v>
      </c>
    </row>
    <row r="13" spans="2:16">
      <c r="B13" t="s">
        <v>41</v>
      </c>
      <c r="C13" s="32">
        <v>24.288999557495117</v>
      </c>
      <c r="D13" s="11"/>
      <c r="E13" s="9"/>
      <c r="F13" s="9"/>
      <c r="G13" s="32">
        <v>20.97599983215332</v>
      </c>
      <c r="H13" s="11"/>
      <c r="I13" s="9"/>
      <c r="J13" s="9"/>
      <c r="K13" s="9"/>
      <c r="L13" s="9"/>
      <c r="M13" s="9"/>
      <c r="N13" s="9"/>
      <c r="O13" s="35"/>
    </row>
    <row r="14" spans="2:16" ht="15.75">
      <c r="B14" t="s">
        <v>41</v>
      </c>
      <c r="C14" s="32">
        <v>24.379999160766602</v>
      </c>
      <c r="D14" s="5">
        <f>STDEV(C13:C14)</f>
        <v>6.4346436558552142E-2</v>
      </c>
      <c r="E14" s="1">
        <f>AVERAGE(C13:C14)</f>
        <v>24.334499359130859</v>
      </c>
      <c r="F14" s="9"/>
      <c r="G14" s="32">
        <v>21.034999847412109</v>
      </c>
      <c r="H14" s="4">
        <f>STDEV(G13:G14)</f>
        <v>4.1719310879599521E-2</v>
      </c>
      <c r="I14" s="1">
        <f>AVERAGE(G13:G14)</f>
        <v>21.005499839782715</v>
      </c>
      <c r="J14" s="9"/>
      <c r="K14" s="1">
        <f>E14-I14</f>
        <v>3.3289995193481445</v>
      </c>
      <c r="L14" s="1">
        <f>K14-$K$7</f>
        <v>3.2934989929199254</v>
      </c>
      <c r="M14" s="29">
        <f>SQRT((D14*D14)+(H14*H14))</f>
        <v>7.6687448764791014E-2</v>
      </c>
      <c r="N14" s="16"/>
      <c r="O14" s="36">
        <f>POWER(2,-L14)</f>
        <v>0.1019900987875868</v>
      </c>
      <c r="P14" s="28">
        <f>M14/SQRT((COUNT(C13:C14)+COUNT(G13:G14)/2))</f>
        <v>4.4275519187817726E-2</v>
      </c>
    </row>
    <row r="15" spans="2:16">
      <c r="B15" t="s">
        <v>42</v>
      </c>
      <c r="C15" s="32">
        <v>22.391000747680664</v>
      </c>
      <c r="D15" s="11"/>
      <c r="E15" s="9"/>
      <c r="F15" s="9"/>
      <c r="G15" s="32">
        <v>20.853000640869141</v>
      </c>
      <c r="H15" s="11"/>
      <c r="I15" s="9"/>
      <c r="J15" s="9"/>
      <c r="K15" s="9"/>
      <c r="L15" s="9"/>
      <c r="M15" s="9"/>
      <c r="N15" s="9"/>
      <c r="O15" s="35"/>
    </row>
    <row r="16" spans="2:16" ht="15.75">
      <c r="B16" t="s">
        <v>42</v>
      </c>
      <c r="C16" s="32">
        <v>22.434999465942383</v>
      </c>
      <c r="D16" s="5">
        <f>STDEV(C15:C16)</f>
        <v>3.1111792046377713E-2</v>
      </c>
      <c r="E16" s="1">
        <f>AVERAGE(C15:C16)</f>
        <v>22.413000106811523</v>
      </c>
      <c r="F16" s="9"/>
      <c r="G16" s="32">
        <v>20.847999572753906</v>
      </c>
      <c r="H16" s="4">
        <f>STDEV(G15:G16)</f>
        <v>3.5362891774580528E-3</v>
      </c>
      <c r="I16" s="1">
        <f>AVERAGE(G15:G16)</f>
        <v>20.850500106811523</v>
      </c>
      <c r="J16" s="9"/>
      <c r="K16" s="1">
        <f>E16-I16</f>
        <v>1.5625</v>
      </c>
      <c r="L16" s="1">
        <f>K16-$K$7</f>
        <v>1.5269994735717809</v>
      </c>
      <c r="M16" s="29">
        <f>SQRT((D16*D16)+(H16*H16))</f>
        <v>3.131212138267956E-2</v>
      </c>
      <c r="N16" s="16"/>
      <c r="O16" s="36">
        <f>POWER(2,-L16)</f>
        <v>0.34699830637086271</v>
      </c>
      <c r="P16" s="28">
        <f>M16/SQRT((COUNT(C15:C16)+COUNT(G15:G16)/2))</f>
        <v>1.807806170918828E-2</v>
      </c>
    </row>
    <row r="17" spans="2:16">
      <c r="B17" t="s">
        <v>43</v>
      </c>
      <c r="C17" s="32">
        <v>22.590999603271484</v>
      </c>
      <c r="D17" s="11"/>
      <c r="E17" s="9"/>
      <c r="F17" s="9"/>
      <c r="G17" s="32">
        <v>21.302999496459961</v>
      </c>
      <c r="H17" s="11"/>
      <c r="I17" s="9"/>
      <c r="J17" s="9"/>
      <c r="K17" s="9"/>
      <c r="L17" s="9"/>
      <c r="M17" s="9"/>
      <c r="N17" s="9"/>
      <c r="O17" s="35"/>
    </row>
    <row r="18" spans="2:16" ht="15.75">
      <c r="B18" t="s">
        <v>43</v>
      </c>
      <c r="C18" s="32">
        <v>22.525999069213867</v>
      </c>
      <c r="D18" s="5">
        <f>STDEV(C17:C18)</f>
        <v>4.5962318412888246E-2</v>
      </c>
      <c r="E18" s="1">
        <f>AVERAGE(C17:C18)</f>
        <v>22.558499336242676</v>
      </c>
      <c r="F18" s="9"/>
      <c r="G18" s="32">
        <v>21.249000549316406</v>
      </c>
      <c r="H18" s="4">
        <f>STDEV(G17:G18)</f>
        <v>3.8183021702141468E-2</v>
      </c>
      <c r="I18" s="1">
        <f>AVERAGE(G17:G18)</f>
        <v>21.276000022888184</v>
      </c>
      <c r="J18" s="9"/>
      <c r="K18" s="1">
        <f>E18-I18</f>
        <v>1.2824993133544922</v>
      </c>
      <c r="L18" s="1">
        <f>K18-$K$7</f>
        <v>1.2469987869262731</v>
      </c>
      <c r="M18" s="29">
        <f>SQRT((D18*D18)+(H18*H18))</f>
        <v>5.975347571642952E-2</v>
      </c>
      <c r="N18" s="16"/>
      <c r="O18" s="36">
        <f>POWER(2,-L18)</f>
        <v>0.42132376901672913</v>
      </c>
      <c r="P18" s="28">
        <f>M18/SQRT((COUNT(C17:C18)+COUNT(G17:G18)/2))</f>
        <v>3.4498685289896351E-2</v>
      </c>
    </row>
    <row r="19" spans="2:16">
      <c r="B19" t="s">
        <v>44</v>
      </c>
      <c r="C19" s="32">
        <v>20.118999481201172</v>
      </c>
      <c r="D19" s="11"/>
      <c r="E19" s="9"/>
      <c r="F19" s="9"/>
      <c r="G19" s="32">
        <v>20.892999649047852</v>
      </c>
      <c r="H19" s="11"/>
      <c r="I19" s="9"/>
      <c r="J19" s="9"/>
      <c r="K19" s="9"/>
      <c r="L19" s="9"/>
      <c r="M19" s="9"/>
      <c r="N19" s="9"/>
      <c r="O19" s="35"/>
    </row>
    <row r="20" spans="2:16" ht="15.75">
      <c r="B20" t="s">
        <v>44</v>
      </c>
      <c r="C20" s="32">
        <v>20.120000839233398</v>
      </c>
      <c r="D20" s="5">
        <f>STDEV(C19:C20)</f>
        <v>7.0806705498301971E-4</v>
      </c>
      <c r="E20" s="1">
        <f>AVERAGE(C19:C20)</f>
        <v>20.119500160217285</v>
      </c>
      <c r="F20" s="9"/>
      <c r="G20" s="32">
        <v>20.889999389648437</v>
      </c>
      <c r="H20" s="4">
        <f>STDEV(G19:G20)</f>
        <v>2.121503766644362E-3</v>
      </c>
      <c r="I20" s="1">
        <f>AVERAGE(G19:G20)</f>
        <v>20.891499519348145</v>
      </c>
      <c r="J20" s="9"/>
      <c r="K20" s="1">
        <f>E20-I20</f>
        <v>-0.77199935913085938</v>
      </c>
      <c r="L20" s="1">
        <f>K20-$K$7</f>
        <v>-0.80749988555907848</v>
      </c>
      <c r="M20" s="29">
        <f>SQRT((D20*D20)+(H20*H20))</f>
        <v>2.2365458158147672E-3</v>
      </c>
      <c r="N20" s="16"/>
      <c r="O20" s="36">
        <f>POWER(2,-L20)</f>
        <v>1.7501758506587601</v>
      </c>
      <c r="P20" s="28">
        <f>M20/SQRT((COUNT(C19:C20)+COUNT(G19:G20)/2))</f>
        <v>1.2912703288155871E-3</v>
      </c>
    </row>
    <row r="21" spans="2:16">
      <c r="B21" t="s">
        <v>45</v>
      </c>
      <c r="C21" s="32">
        <v>22.131999969482422</v>
      </c>
      <c r="D21" s="11"/>
      <c r="E21" s="9"/>
      <c r="F21" s="9"/>
      <c r="G21" s="32">
        <v>21.034999847412109</v>
      </c>
      <c r="H21" s="11"/>
      <c r="I21" s="9"/>
      <c r="J21" s="9"/>
      <c r="K21" s="9"/>
      <c r="L21" s="9"/>
      <c r="M21" s="9"/>
      <c r="N21" s="9"/>
      <c r="O21" s="35"/>
    </row>
    <row r="22" spans="2:16" ht="15.75">
      <c r="B22" t="s">
        <v>45</v>
      </c>
      <c r="C22" s="32">
        <v>22.158000946044922</v>
      </c>
      <c r="D22" s="5">
        <f>STDEV(C21:C22)</f>
        <v>1.8385466844816237E-2</v>
      </c>
      <c r="E22" s="1">
        <f>AVERAGE(C21:C22)</f>
        <v>22.145000457763672</v>
      </c>
      <c r="F22" s="9"/>
      <c r="G22" s="32">
        <v>21.020999908447266</v>
      </c>
      <c r="H22" s="4">
        <f>STDEV(G21:G22)</f>
        <v>9.8994517782387895E-3</v>
      </c>
      <c r="I22" s="1">
        <f>AVERAGE(G21:G22)</f>
        <v>21.027999877929688</v>
      </c>
      <c r="J22" s="9"/>
      <c r="K22" s="1">
        <f>E22-I22</f>
        <v>1.1170005798339844</v>
      </c>
      <c r="L22" s="1">
        <f>K22-$K$7</f>
        <v>1.0815000534057653</v>
      </c>
      <c r="M22" s="29">
        <f>SQRT((D22*D22)+(H22*H22))</f>
        <v>2.0881200554841484E-2</v>
      </c>
      <c r="N22" s="16"/>
      <c r="O22" s="36">
        <f>POWER(2,-L22)</f>
        <v>0.47253724356558297</v>
      </c>
      <c r="P22" s="28">
        <f>M22/SQRT((COUNT(C21:C22)+COUNT(G21:G22)/2))</f>
        <v>1.2055766761340295E-2</v>
      </c>
    </row>
    <row r="23" spans="2:16">
      <c r="B23" t="s">
        <v>46</v>
      </c>
      <c r="C23" s="32">
        <v>20.961999893188477</v>
      </c>
      <c r="D23" s="11"/>
      <c r="E23" s="9"/>
      <c r="F23" s="9"/>
      <c r="G23" s="32">
        <v>20.966999053955078</v>
      </c>
      <c r="H23" s="11"/>
      <c r="I23" s="9"/>
      <c r="J23" s="9"/>
      <c r="K23" s="9"/>
      <c r="L23" s="9"/>
      <c r="M23" s="9"/>
      <c r="N23" s="9"/>
      <c r="O23" s="35"/>
    </row>
    <row r="24" spans="2:16" ht="15.75">
      <c r="B24" t="s">
        <v>46</v>
      </c>
      <c r="C24" s="32">
        <v>20.860000610351563</v>
      </c>
      <c r="D24" s="5">
        <f>STDEV(C23:C24)</f>
        <v>7.2124384570146569E-2</v>
      </c>
      <c r="E24" s="1">
        <f>AVERAGE(C23:C24)</f>
        <v>20.91100025177002</v>
      </c>
      <c r="F24" s="9"/>
      <c r="G24" s="32">
        <v>20.976999282836914</v>
      </c>
      <c r="H24" s="4">
        <f>STDEV(G23:G24)</f>
        <v>7.0712296557637567E-3</v>
      </c>
      <c r="I24" s="1">
        <f>AVERAGE(G23:G24)</f>
        <v>20.971999168395996</v>
      </c>
      <c r="J24" s="9"/>
      <c r="K24" s="1">
        <f>E24-I24</f>
        <v>-6.0998916625976563E-2</v>
      </c>
      <c r="L24" s="1">
        <f>K24-$K$7</f>
        <v>-9.6499443054195666E-2</v>
      </c>
      <c r="M24" s="29">
        <f>SQRT((D24*D24)+(H24*H24))</f>
        <v>7.2470194828404805E-2</v>
      </c>
      <c r="N24" s="16"/>
      <c r="O24" s="36">
        <f>POWER(2,-L24)</f>
        <v>1.0691760625863977</v>
      </c>
      <c r="P24" s="28">
        <f>M24/SQRT((COUNT(C23:C24)+COUNT(G23:G24)/2))</f>
        <v>4.184068649240414E-2</v>
      </c>
    </row>
    <row r="25" spans="2:16">
      <c r="B25" t="s">
        <v>47</v>
      </c>
      <c r="C25" s="32">
        <v>22.156999588012695</v>
      </c>
      <c r="D25" s="11"/>
      <c r="E25" s="9"/>
      <c r="F25" s="9"/>
      <c r="G25" s="32">
        <v>21.549999237060547</v>
      </c>
      <c r="H25" s="11"/>
      <c r="I25" s="9"/>
      <c r="J25" s="9"/>
      <c r="K25" s="9"/>
      <c r="L25" s="9"/>
      <c r="M25" s="9"/>
      <c r="N25" s="9"/>
      <c r="O25" s="35"/>
    </row>
    <row r="26" spans="2:16" ht="15.75">
      <c r="B26" t="s">
        <v>47</v>
      </c>
      <c r="C26" s="32">
        <v>21.961999893188477</v>
      </c>
      <c r="D26" s="5">
        <f>STDEV(C25:C26)</f>
        <v>0.1378856065395124</v>
      </c>
      <c r="E26" s="1">
        <f>AVERAGE(C25:C26)</f>
        <v>22.059499740600586</v>
      </c>
      <c r="F26" s="9"/>
      <c r="G26" s="32">
        <v>21.552000045776367</v>
      </c>
      <c r="H26" s="4">
        <f>STDEV(G25:G26)</f>
        <v>1.4147854108136908E-3</v>
      </c>
      <c r="I26" s="1">
        <f>AVERAGE(G25:G26)</f>
        <v>21.550999641418457</v>
      </c>
      <c r="J26" s="9"/>
      <c r="K26" s="1">
        <f>E26-I26</f>
        <v>0.50850009918212891</v>
      </c>
      <c r="L26" s="1">
        <f>K26-$K$7</f>
        <v>0.4729995727539098</v>
      </c>
      <c r="M26" s="29">
        <f>SQRT((D26*D26)+(H26*H26))</f>
        <v>0.13789286460338648</v>
      </c>
      <c r="N26" s="16"/>
      <c r="O26" s="36">
        <f>POWER(2,-L26)</f>
        <v>0.72046508778064655</v>
      </c>
      <c r="P26" s="28">
        <f>M26/SQRT((COUNT(C25:C26)+COUNT(G25:G26)/2))</f>
        <v>7.9612482498093814E-2</v>
      </c>
    </row>
    <row r="27" spans="2:16">
      <c r="B27" t="s">
        <v>48</v>
      </c>
      <c r="C27" s="32">
        <v>22.08799934387207</v>
      </c>
      <c r="D27" s="12"/>
      <c r="E27" s="9"/>
      <c r="F27" s="9"/>
      <c r="G27" s="32">
        <v>21.440000534057617</v>
      </c>
      <c r="I27" s="9"/>
      <c r="J27" s="9"/>
      <c r="K27" s="9"/>
      <c r="L27" s="9"/>
      <c r="M27" s="9"/>
      <c r="N27" s="9"/>
      <c r="O27" s="35"/>
    </row>
    <row r="28" spans="2:16" ht="15.75">
      <c r="B28" t="s">
        <v>48</v>
      </c>
      <c r="C28" s="32">
        <v>21.957000732421875</v>
      </c>
      <c r="D28" s="5">
        <f>STDEV(C27:C28)</f>
        <v>9.2630006482454813E-2</v>
      </c>
      <c r="E28" s="1">
        <f>AVERAGE(C27:C28)</f>
        <v>22.022500038146973</v>
      </c>
      <c r="F28" s="9"/>
      <c r="G28" s="32">
        <v>21.167999267578125</v>
      </c>
      <c r="H28" s="4">
        <f>STDEV(G27:G28)</f>
        <v>0.19233394001897808</v>
      </c>
      <c r="I28" s="1">
        <f>AVERAGE(G27:G28)</f>
        <v>21.303999900817871</v>
      </c>
      <c r="J28" s="9"/>
      <c r="K28" s="1">
        <f>E28-I28</f>
        <v>0.71850013732910156</v>
      </c>
      <c r="L28" s="1">
        <f>K28-$K$7</f>
        <v>0.68299961090088246</v>
      </c>
      <c r="M28" s="29">
        <f>SQRT((D28*D28)+(H28*H28))</f>
        <v>0.21347754585474202</v>
      </c>
      <c r="N28" s="16"/>
      <c r="O28" s="36">
        <f>POWER(2,-L28)</f>
        <v>0.6228688757742914</v>
      </c>
      <c r="P28" s="28">
        <f>M28/SQRT((COUNT(C27:C28)+COUNT(G27:G28)/2))</f>
        <v>0.12325131856517599</v>
      </c>
    </row>
    <row r="29" spans="2:16">
      <c r="B29" t="s">
        <v>49</v>
      </c>
      <c r="C29" s="32">
        <v>22.152999877929687</v>
      </c>
      <c r="D29" s="12"/>
      <c r="E29" s="9"/>
      <c r="F29" s="9"/>
      <c r="G29" s="32">
        <v>21.183000564575195</v>
      </c>
      <c r="I29" s="9"/>
      <c r="J29" s="9"/>
      <c r="K29" s="9"/>
      <c r="L29" s="9"/>
      <c r="M29" s="9"/>
      <c r="N29" s="9"/>
      <c r="O29" s="35"/>
    </row>
    <row r="30" spans="2:16" ht="15.75">
      <c r="B30" t="s">
        <v>49</v>
      </c>
      <c r="C30" s="32">
        <v>22.201000213623047</v>
      </c>
      <c r="D30" s="5">
        <f>STDEV(C29:C30)</f>
        <v>3.3941362868005094E-2</v>
      </c>
      <c r="E30" s="1">
        <f>AVERAGE(C29:C30)</f>
        <v>22.177000045776367</v>
      </c>
      <c r="F30" s="9"/>
      <c r="G30" s="32">
        <v>21.186000823974609</v>
      </c>
      <c r="H30" s="4">
        <f>STDEV(G29:G30)</f>
        <v>2.121503766644362E-3</v>
      </c>
      <c r="I30" s="1">
        <f>AVERAGE(G29:G30)</f>
        <v>21.184500694274902</v>
      </c>
      <c r="J30" s="9"/>
      <c r="K30" s="1">
        <f>E30-I30</f>
        <v>0.99249935150146484</v>
      </c>
      <c r="L30" s="1">
        <f>K30-$K$7</f>
        <v>0.95699882507324574</v>
      </c>
      <c r="M30" s="29">
        <f>SQRT((D30*D30)+(H30*H30))</f>
        <v>3.4007600497087134E-2</v>
      </c>
      <c r="N30" s="16"/>
      <c r="O30" s="36">
        <f>POWER(2,-L30)</f>
        <v>0.51512739632815874</v>
      </c>
      <c r="P30" s="28">
        <f>M30/SQRT((COUNT(C29:C30)+COUNT(G29:G30)/2))</f>
        <v>1.9634297301486508E-2</v>
      </c>
    </row>
    <row r="31" spans="2:16">
      <c r="B31" t="s">
        <v>50</v>
      </c>
      <c r="C31" s="32">
        <v>22.100000381469727</v>
      </c>
      <c r="D31" s="12"/>
      <c r="E31" s="9"/>
      <c r="F31" s="9"/>
      <c r="G31" s="32">
        <v>20.309000015258789</v>
      </c>
      <c r="I31" s="9"/>
      <c r="J31" s="9"/>
      <c r="K31" s="9"/>
      <c r="L31" s="9"/>
      <c r="M31" s="9"/>
      <c r="N31" s="9"/>
      <c r="O31" s="35"/>
    </row>
    <row r="32" spans="2:16" ht="15.75">
      <c r="B32" t="s">
        <v>50</v>
      </c>
      <c r="C32" s="32">
        <v>22.047000885009766</v>
      </c>
      <c r="D32" s="5">
        <f>STDEV(C31:C32)</f>
        <v>3.7476303346310802E-2</v>
      </c>
      <c r="E32" s="1">
        <f>AVERAGE(C31:C32)</f>
        <v>22.073500633239746</v>
      </c>
      <c r="F32" s="9"/>
      <c r="G32" s="32">
        <v>20.229999542236328</v>
      </c>
      <c r="H32" s="4">
        <f>STDEV(G31:G32)</f>
        <v>5.5861770191127036E-2</v>
      </c>
      <c r="I32" s="1">
        <f>AVERAGE(G31:G32)</f>
        <v>20.269499778747559</v>
      </c>
      <c r="J32" s="9"/>
      <c r="K32" s="1">
        <f>E32-I32</f>
        <v>1.8040008544921875</v>
      </c>
      <c r="L32" s="1">
        <f>K32-$K$7</f>
        <v>1.7685003280639684</v>
      </c>
      <c r="M32" s="29">
        <f>SQRT((D32*D32)+(H32*H32))</f>
        <v>6.7268199629475708E-2</v>
      </c>
      <c r="N32" s="16"/>
      <c r="O32" s="36">
        <f>POWER(2,-L32)</f>
        <v>0.29351368431540403</v>
      </c>
      <c r="P32" s="28">
        <f>M32/SQRT((COUNT(C31:C32)+COUNT(G31:G32)/2))</f>
        <v>3.8837313163979287E-2</v>
      </c>
    </row>
    <row r="33" spans="2:16">
      <c r="B33" t="s">
        <v>51</v>
      </c>
      <c r="C33" s="32">
        <v>21.940999984741211</v>
      </c>
      <c r="D33" s="12"/>
      <c r="E33" s="9"/>
      <c r="F33" s="9"/>
      <c r="G33" s="32">
        <v>21.093999862670898</v>
      </c>
      <c r="I33" s="9"/>
      <c r="J33" s="9"/>
      <c r="K33" s="9"/>
      <c r="L33" s="9"/>
      <c r="M33" s="9"/>
      <c r="N33" s="9"/>
      <c r="O33" s="35"/>
    </row>
    <row r="34" spans="2:16" ht="15.75">
      <c r="B34" t="s">
        <v>51</v>
      </c>
      <c r="C34" s="32">
        <v>21.923000335693359</v>
      </c>
      <c r="D34" s="5">
        <f>STDEV(C33:C34)</f>
        <v>1.2727673900713823E-2</v>
      </c>
      <c r="E34" s="1">
        <f>AVERAGE(C33:C34)</f>
        <v>21.932000160217285</v>
      </c>
      <c r="F34" s="9"/>
      <c r="G34" s="32">
        <v>21.072000503540039</v>
      </c>
      <c r="H34" s="4">
        <f>STDEV(G33:G34)</f>
        <v>1.5555896023188857E-2</v>
      </c>
      <c r="I34" s="1">
        <f>AVERAGE(G33:G34)</f>
        <v>21.083000183105469</v>
      </c>
      <c r="J34" s="9"/>
      <c r="K34" s="1">
        <f>E34-I34</f>
        <v>0.84899997711181641</v>
      </c>
      <c r="L34" s="1">
        <f>K34-$K$7</f>
        <v>0.8134994506835973</v>
      </c>
      <c r="M34" s="29">
        <f>SQRT((D34*D34)+(H34*H34))</f>
        <v>2.0099243369021996E-2</v>
      </c>
      <c r="N34" s="16"/>
      <c r="O34" s="36">
        <f>POWER(2,-L34)</f>
        <v>0.56899999671539425</v>
      </c>
      <c r="P34" s="28">
        <f>M34/SQRT((COUNT(C33:C34)+COUNT(G33:G34)/2))</f>
        <v>1.160430356961265E-2</v>
      </c>
    </row>
    <row r="35" spans="2:16">
      <c r="B35" t="s">
        <v>52</v>
      </c>
      <c r="C35" s="32">
        <v>22.461000442504883</v>
      </c>
      <c r="D35" s="12"/>
      <c r="E35" s="9"/>
      <c r="F35" s="9"/>
      <c r="G35" s="32">
        <v>20.746000289916992</v>
      </c>
      <c r="I35" s="9"/>
      <c r="J35" s="9"/>
      <c r="K35" s="9"/>
      <c r="L35" s="9"/>
      <c r="M35" s="9"/>
      <c r="N35" s="9"/>
      <c r="O35" s="35"/>
    </row>
    <row r="36" spans="2:16" ht="15.75">
      <c r="B36" t="s">
        <v>52</v>
      </c>
      <c r="C36" s="32">
        <v>22.436000823974609</v>
      </c>
      <c r="D36" s="5">
        <f>STDEV(C35:C36)</f>
        <v>1.767739978983322E-2</v>
      </c>
      <c r="E36" s="1">
        <f>AVERAGE(C35:C36)</f>
        <v>22.448500633239746</v>
      </c>
      <c r="F36" s="9"/>
      <c r="G36" s="32">
        <v>20.659999847412109</v>
      </c>
      <c r="H36" s="4">
        <f>STDEV(G35:G36)</f>
        <v>6.0811496080246434E-2</v>
      </c>
      <c r="I36" s="1">
        <f>AVERAGE(G35:G36)</f>
        <v>20.703000068664551</v>
      </c>
      <c r="J36" s="9"/>
      <c r="K36" s="1">
        <f>E36-I36</f>
        <v>1.7455005645751953</v>
      </c>
      <c r="L36" s="1">
        <f>K36-$K$7</f>
        <v>1.7100000381469762</v>
      </c>
      <c r="M36" s="29">
        <f>SQRT((D36*D36)+(H36*H36))</f>
        <v>6.3328733753703167E-2</v>
      </c>
      <c r="N36" s="16"/>
      <c r="O36" s="36">
        <f>POWER(2,-L36)</f>
        <v>0.305660061340916</v>
      </c>
      <c r="P36" s="28">
        <f>M36/SQRT((COUNT(C35:C36)+COUNT(G35:G36)/2))</f>
        <v>3.6562861480138667E-2</v>
      </c>
    </row>
    <row r="37" spans="2:16">
      <c r="B37" t="s">
        <v>53</v>
      </c>
      <c r="C37" s="32">
        <v>20.232000350952148</v>
      </c>
      <c r="D37" s="12"/>
      <c r="E37" s="9"/>
      <c r="F37" s="9"/>
      <c r="G37" s="32">
        <v>20.562000274658203</v>
      </c>
      <c r="I37" s="9"/>
      <c r="J37" s="9"/>
      <c r="K37" s="9"/>
      <c r="L37" s="9"/>
      <c r="M37" s="9"/>
      <c r="N37" s="9"/>
      <c r="O37" s="35"/>
    </row>
    <row r="38" spans="2:16" ht="15.75">
      <c r="B38" t="s">
        <v>53</v>
      </c>
      <c r="C38" s="32">
        <v>20.224000930786133</v>
      </c>
      <c r="D38" s="5">
        <f>STDEV(C37:C38)</f>
        <v>5.6564442449500664E-3</v>
      </c>
      <c r="E38" s="1">
        <f>AVERAGE(C37:C38)</f>
        <v>20.228000640869141</v>
      </c>
      <c r="F38" s="9"/>
      <c r="G38" s="32">
        <v>20.454000473022461</v>
      </c>
      <c r="H38" s="4">
        <f>STDEV(G37:G38)</f>
        <v>7.6367392103435294E-2</v>
      </c>
      <c r="I38" s="1">
        <f>AVERAGE(G37:G38)</f>
        <v>20.508000373840332</v>
      </c>
      <c r="J38" s="9"/>
      <c r="K38" s="1">
        <f>E38-I38</f>
        <v>-0.27999973297119141</v>
      </c>
      <c r="L38" s="1">
        <f>K38-$K$7</f>
        <v>-0.31550025939941051</v>
      </c>
      <c r="M38" s="29">
        <f>SQRT((D38*D38)+(H38*H38))</f>
        <v>7.6576588708142782E-2</v>
      </c>
      <c r="N38" s="16"/>
      <c r="O38" s="36">
        <f>POWER(2,-L38)</f>
        <v>1.2444430933565775</v>
      </c>
      <c r="P38" s="28">
        <f>M38/SQRT((COUNT(C37:C38)+COUNT(G37:G38)/2))</f>
        <v>4.4211514104269496E-2</v>
      </c>
    </row>
    <row r="39" spans="2:16">
      <c r="B39" t="s">
        <v>54</v>
      </c>
      <c r="C39" s="32">
        <v>20.593999862670898</v>
      </c>
      <c r="D39" s="11"/>
      <c r="E39" s="9"/>
      <c r="F39" s="9"/>
      <c r="G39" s="32">
        <v>20.530000686645508</v>
      </c>
      <c r="H39" s="11"/>
      <c r="I39" s="9"/>
      <c r="J39" s="9"/>
      <c r="K39" s="9"/>
      <c r="L39" s="9"/>
      <c r="M39" s="9"/>
      <c r="N39" s="9"/>
      <c r="O39" s="35"/>
    </row>
    <row r="40" spans="2:16" ht="15.75">
      <c r="B40" t="s">
        <v>54</v>
      </c>
      <c r="C40" s="32">
        <v>20.604999542236328</v>
      </c>
      <c r="D40" s="5">
        <f>STDEV(C39:C40)</f>
        <v>7.7779480115944283E-3</v>
      </c>
      <c r="E40" s="1">
        <f>AVERAGE(C39:C40)</f>
        <v>20.599499702453613</v>
      </c>
      <c r="F40" s="9"/>
      <c r="G40" s="32">
        <v>20.496999740600586</v>
      </c>
      <c r="H40" s="4">
        <f>STDEV(G39:G40)</f>
        <v>2.3335192733935632E-2</v>
      </c>
      <c r="I40" s="1">
        <f>AVERAGE(G39:G40)</f>
        <v>20.513500213623047</v>
      </c>
      <c r="J40" s="9"/>
      <c r="K40" s="1">
        <f>E40-I40</f>
        <v>8.5999488830566406E-2</v>
      </c>
      <c r="L40" s="1">
        <f>K40-$K$7</f>
        <v>5.0498962402347303E-2</v>
      </c>
      <c r="M40" s="29">
        <f>SQRT((D40*D40)+(H40*H40))</f>
        <v>2.4597310731073591E-2</v>
      </c>
      <c r="N40" s="16"/>
      <c r="O40" s="36">
        <f>POWER(2,-L40)</f>
        <v>0.96560231337607505</v>
      </c>
      <c r="P40" s="28">
        <f>M40/SQRT((COUNT(C39:C40)+COUNT(G39:G40)/2))</f>
        <v>1.420126397192621E-2</v>
      </c>
    </row>
    <row r="41" spans="2:16" s="14" customFormat="1">
      <c r="B41" t="s">
        <v>55</v>
      </c>
      <c r="C41" s="32">
        <v>20.684000015258789</v>
      </c>
      <c r="D41" s="12"/>
      <c r="E41" s="9"/>
      <c r="F41" s="9"/>
      <c r="G41" s="32">
        <v>20.827999114990234</v>
      </c>
      <c r="H41" s="8"/>
      <c r="I41" s="9"/>
      <c r="J41" s="9"/>
      <c r="K41" s="9"/>
      <c r="L41" s="9"/>
      <c r="M41" s="9"/>
      <c r="N41" s="9"/>
      <c r="O41" s="35"/>
      <c r="P41" s="13"/>
    </row>
    <row r="42" spans="2:16" s="14" customFormat="1" ht="15.75">
      <c r="B42" t="s">
        <v>55</v>
      </c>
      <c r="C42" s="32">
        <v>20.655000686645508</v>
      </c>
      <c r="D42" s="5">
        <f>STDEV(C41:C42)</f>
        <v>2.0505621912308251E-2</v>
      </c>
      <c r="E42" s="1">
        <f>AVERAGE(C41:C42)</f>
        <v>20.669500350952148</v>
      </c>
      <c r="F42" s="9"/>
      <c r="G42" s="32">
        <v>20.63800048828125</v>
      </c>
      <c r="H42" s="4">
        <f>STDEV(G41:G42)</f>
        <v>0.13434931736205433</v>
      </c>
      <c r="I42" s="1">
        <f>AVERAGE(G41:G42)</f>
        <v>20.732999801635742</v>
      </c>
      <c r="J42" s="9"/>
      <c r="K42" s="1">
        <f>E42-I42</f>
        <v>-6.349945068359375E-2</v>
      </c>
      <c r="L42" s="1">
        <f>K42-$K$7</f>
        <v>-9.8999977111812854E-2</v>
      </c>
      <c r="M42" s="29">
        <f>SQRT((D42*D42)+(H42*H42))</f>
        <v>0.13590518608817151</v>
      </c>
      <c r="N42" s="16"/>
      <c r="O42" s="36">
        <f>POWER(2,-L42)</f>
        <v>1.0710308061996769</v>
      </c>
      <c r="P42" s="28">
        <f>M42/SQRT((COUNT(C41:C42)+COUNT(G41:G42)/2))</f>
        <v>7.8464895772272003E-2</v>
      </c>
    </row>
    <row r="43" spans="2:16" s="14" customFormat="1">
      <c r="B43" t="s">
        <v>56</v>
      </c>
      <c r="C43" s="32">
        <v>21.836999893188477</v>
      </c>
      <c r="D43" s="12"/>
      <c r="E43" s="9"/>
      <c r="F43" s="9"/>
      <c r="G43" s="32">
        <v>21.007999420166016</v>
      </c>
      <c r="H43" s="8"/>
      <c r="I43" s="9"/>
      <c r="J43" s="9"/>
      <c r="K43" s="9"/>
      <c r="L43" s="9"/>
      <c r="M43" s="9"/>
      <c r="N43" s="9"/>
      <c r="O43" s="35"/>
      <c r="P43" s="13"/>
    </row>
    <row r="44" spans="2:16" s="14" customFormat="1" ht="15.75">
      <c r="B44" t="s">
        <v>56</v>
      </c>
      <c r="C44" s="32">
        <v>21.775999069213867</v>
      </c>
      <c r="D44" s="5">
        <f>STDEV(C43:C44)</f>
        <v>4.3134096290413211E-2</v>
      </c>
      <c r="E44" s="1">
        <f>AVERAGE(C43:C44)</f>
        <v>21.806499481201172</v>
      </c>
      <c r="F44" s="9"/>
      <c r="G44" s="32">
        <v>20.879999160766602</v>
      </c>
      <c r="H44" s="4">
        <f>STDEV(G43:G44)</f>
        <v>9.0509851414962803E-2</v>
      </c>
      <c r="I44" s="1">
        <f>AVERAGE(G43:G44)</f>
        <v>20.943999290466309</v>
      </c>
      <c r="J44" s="9"/>
      <c r="K44" s="1">
        <f>E44-I44</f>
        <v>0.86250019073486328</v>
      </c>
      <c r="L44" s="1">
        <f>K44-$K$7</f>
        <v>0.82699966430664418</v>
      </c>
      <c r="M44" s="29">
        <f>SQRT((D44*D44)+(H44*H44))</f>
        <v>0.10026257260787438</v>
      </c>
      <c r="N44" s="16"/>
      <c r="O44" s="36">
        <f>POWER(2,-L44)</f>
        <v>0.56370033723725388</v>
      </c>
      <c r="P44" s="28">
        <f>M44/SQRT((COUNT(C43:C44)+COUNT(G43:G44)/2))</f>
        <v>5.7886623284800674E-2</v>
      </c>
    </row>
    <row r="45" spans="2:16" s="14" customFormat="1">
      <c r="B45" t="s">
        <v>57</v>
      </c>
      <c r="C45" s="32">
        <v>21.452999114990234</v>
      </c>
      <c r="D45" s="12"/>
      <c r="E45" s="9"/>
      <c r="F45" s="9"/>
      <c r="G45" s="32">
        <v>21.583000183105469</v>
      </c>
      <c r="H45" s="8"/>
      <c r="I45" s="9"/>
      <c r="J45" s="9"/>
      <c r="K45" s="9"/>
      <c r="L45" s="9"/>
      <c r="M45" s="9"/>
      <c r="N45" s="9"/>
      <c r="O45" s="35"/>
      <c r="P45" s="13"/>
    </row>
    <row r="46" spans="2:16" s="14" customFormat="1" ht="15.75">
      <c r="B46" t="s">
        <v>57</v>
      </c>
      <c r="C46" s="32">
        <v>21.490999221801758</v>
      </c>
      <c r="D46" s="5">
        <f>STDEV(C45:C46)</f>
        <v>2.6870133212241337E-2</v>
      </c>
      <c r="E46" s="1">
        <f>AVERAGE(C45:C46)</f>
        <v>21.471999168395996</v>
      </c>
      <c r="F46" s="9"/>
      <c r="G46" s="32">
        <v>21.764999389648437</v>
      </c>
      <c r="H46" s="4">
        <f>STDEV(G45:G46)</f>
        <v>0.12869287311710428</v>
      </c>
      <c r="I46" s="1">
        <f>AVERAGE(G45:G46)</f>
        <v>21.673999786376953</v>
      </c>
      <c r="J46" s="9"/>
      <c r="K46" s="1">
        <f>E46-I46</f>
        <v>-0.20200061798095703</v>
      </c>
      <c r="L46" s="1">
        <f>K46-$K$7</f>
        <v>-0.23750114440917613</v>
      </c>
      <c r="M46" s="29">
        <f>SQRT((D46*D46)+(H46*H46))</f>
        <v>0.13146809365765785</v>
      </c>
      <c r="N46" s="16"/>
      <c r="O46" s="36">
        <f>POWER(2,-L46)</f>
        <v>1.1789488644265476</v>
      </c>
      <c r="P46" s="28">
        <f>M46/SQRT((COUNT(C45:C46)+COUNT(G45:G46)/2))</f>
        <v>7.5903139263095692E-2</v>
      </c>
    </row>
    <row r="47" spans="2:16" s="14" customFormat="1">
      <c r="B47" t="s">
        <v>58</v>
      </c>
      <c r="C47" s="32">
        <v>21.13800048828125</v>
      </c>
      <c r="D47" s="12"/>
      <c r="E47" s="9"/>
      <c r="F47" s="9"/>
      <c r="G47" s="32">
        <v>21.63800048828125</v>
      </c>
      <c r="H47" s="8"/>
      <c r="I47" s="9"/>
      <c r="J47" s="9"/>
      <c r="K47" s="9"/>
      <c r="L47" s="9"/>
      <c r="M47" s="9"/>
      <c r="N47" s="9"/>
      <c r="O47" s="35"/>
      <c r="P47" s="13"/>
    </row>
    <row r="48" spans="2:16" s="14" customFormat="1" ht="15.75">
      <c r="B48" t="s">
        <v>58</v>
      </c>
      <c r="C48" s="32">
        <v>21.150999069213867</v>
      </c>
      <c r="D48" s="5">
        <f>STDEV(C47:C48)</f>
        <v>9.1913847232557699E-3</v>
      </c>
      <c r="E48" s="1">
        <f>AVERAGE(C47:C48)</f>
        <v>21.144499778747559</v>
      </c>
      <c r="F48" s="9"/>
      <c r="G48" s="32">
        <v>21.597000122070313</v>
      </c>
      <c r="H48" s="4">
        <f>STDEV(G47:G48)</f>
        <v>2.8991636978885699E-2</v>
      </c>
      <c r="I48" s="1">
        <f>AVERAGE(G47:G48)</f>
        <v>21.617500305175781</v>
      </c>
      <c r="J48" s="9"/>
      <c r="K48" s="1">
        <f>E48-I48</f>
        <v>-0.47300052642822266</v>
      </c>
      <c r="L48" s="1">
        <f>K48-$K$7</f>
        <v>-0.50850105285644176</v>
      </c>
      <c r="M48" s="29">
        <f>SQRT((D48*D48)+(H48*H48))</f>
        <v>3.0413756227181021E-2</v>
      </c>
      <c r="N48" s="16"/>
      <c r="O48" s="36">
        <f>POWER(2,-L48)</f>
        <v>1.4225713886462914</v>
      </c>
      <c r="P48" s="28">
        <f>M48/SQRT((COUNT(C47:C48)+COUNT(G47:G48)/2))</f>
        <v>1.755939034483062E-2</v>
      </c>
    </row>
    <row r="49" spans="2:16" s="14" customFormat="1">
      <c r="B49" t="s">
        <v>59</v>
      </c>
      <c r="C49" s="32">
        <v>20.264999389648438</v>
      </c>
      <c r="D49" s="12"/>
      <c r="E49" s="9"/>
      <c r="F49" s="9"/>
      <c r="G49" s="32">
        <v>20.39900016784668</v>
      </c>
      <c r="H49" s="8"/>
      <c r="I49" s="9"/>
      <c r="J49" s="9"/>
      <c r="K49" s="9"/>
      <c r="L49" s="9"/>
      <c r="M49" s="9"/>
      <c r="N49" s="9"/>
      <c r="O49" s="35"/>
      <c r="P49" s="13"/>
    </row>
    <row r="50" spans="2:16" s="14" customFormat="1" ht="15.75">
      <c r="B50" t="s">
        <v>59</v>
      </c>
      <c r="C50" s="32">
        <v>20.249000549316406</v>
      </c>
      <c r="D50" s="5">
        <f>STDEV(C49:C50)</f>
        <v>1.1312888489900133E-2</v>
      </c>
      <c r="E50" s="1">
        <f>AVERAGE(C49:C50)</f>
        <v>20.256999969482422</v>
      </c>
      <c r="F50" s="9"/>
      <c r="G50" s="32">
        <v>20.040000915527344</v>
      </c>
      <c r="H50" s="4">
        <f>STDEV(G49:G50)</f>
        <v>0.25385080575590285</v>
      </c>
      <c r="I50" s="1">
        <f>AVERAGE(G49:G50)</f>
        <v>20.219500541687012</v>
      </c>
      <c r="J50" s="9"/>
      <c r="K50" s="1">
        <f>E50-I50</f>
        <v>3.7499427795410156E-2</v>
      </c>
      <c r="L50" s="1">
        <f>K50-$K$7</f>
        <v>1.9989013671910527E-3</v>
      </c>
      <c r="M50" s="29">
        <f>SQRT((D50*D50)+(H50*H50))</f>
        <v>0.25410276076600591</v>
      </c>
      <c r="N50" s="16"/>
      <c r="O50" s="36">
        <f>POWER(2,-L50)</f>
        <v>0.99861542656060098</v>
      </c>
      <c r="P50" s="28">
        <f>M50/SQRT((COUNT(C49:C50)+COUNT(G49:G50)/2))</f>
        <v>0.14670629733008059</v>
      </c>
    </row>
    <row r="51" spans="2:16" s="14" customFormat="1">
      <c r="B51" t="s">
        <v>60</v>
      </c>
      <c r="C51" s="32">
        <v>20.926000595092773</v>
      </c>
      <c r="D51" s="12"/>
      <c r="E51" s="9"/>
      <c r="F51" s="9"/>
      <c r="G51" s="32">
        <v>20.590999603271484</v>
      </c>
      <c r="H51" s="8"/>
      <c r="I51" s="9"/>
      <c r="J51" s="9"/>
      <c r="K51" s="9"/>
      <c r="L51" s="9"/>
      <c r="M51" s="9"/>
      <c r="N51" s="9"/>
      <c r="O51" s="35"/>
      <c r="P51" s="13"/>
    </row>
    <row r="52" spans="2:16" s="14" customFormat="1" ht="15.75">
      <c r="B52" t="s">
        <v>60</v>
      </c>
      <c r="C52" s="32">
        <v>20.538000106811523</v>
      </c>
      <c r="D52" s="5">
        <f>STDEV(C51:C52)</f>
        <v>0.27435777636736342</v>
      </c>
      <c r="E52" s="1">
        <f>AVERAGE(C51:C52)</f>
        <v>20.732000350952148</v>
      </c>
      <c r="F52" s="9"/>
      <c r="G52" s="32">
        <v>20.583999633789063</v>
      </c>
      <c r="H52" s="4">
        <f>STDEV(G51:G52)</f>
        <v>4.9497258891193947E-3</v>
      </c>
      <c r="I52" s="1">
        <f>AVERAGE(G51:G52)</f>
        <v>20.587499618530273</v>
      </c>
      <c r="J52" s="9"/>
      <c r="K52" s="1">
        <f>E52-I52</f>
        <v>0.144500732421875</v>
      </c>
      <c r="L52" s="1">
        <f>K52-$K$7</f>
        <v>0.1090002059936559</v>
      </c>
      <c r="M52" s="29">
        <f>SQRT((D52*D52)+(H52*H52))</f>
        <v>0.27440242207316906</v>
      </c>
      <c r="N52" s="16"/>
      <c r="O52" s="36">
        <f>POWER(2,-L52)</f>
        <v>0.92723041404185813</v>
      </c>
      <c r="P52" s="28">
        <f>M52/SQRT((COUNT(C51:C52)+COUNT(G51:G52)/2))</f>
        <v>0.15842631225022946</v>
      </c>
    </row>
    <row r="53" spans="2:16" s="14" customFormat="1">
      <c r="B53" t="s">
        <v>61</v>
      </c>
      <c r="C53" s="32">
        <v>21.048999786376953</v>
      </c>
      <c r="D53" s="12"/>
      <c r="E53" s="9"/>
      <c r="F53" s="9"/>
      <c r="G53" s="32">
        <v>20.427000045776367</v>
      </c>
      <c r="H53" s="8"/>
      <c r="I53" s="9"/>
      <c r="J53" s="9"/>
      <c r="K53" s="9"/>
      <c r="L53" s="9"/>
      <c r="M53" s="9"/>
      <c r="N53" s="9"/>
      <c r="O53" s="35"/>
      <c r="P53" s="13"/>
    </row>
    <row r="54" spans="2:16" s="14" customFormat="1" ht="15.75">
      <c r="B54" t="s">
        <v>61</v>
      </c>
      <c r="C54" s="32">
        <v>21.069000244140625</v>
      </c>
      <c r="D54" s="5">
        <f>STDEV(C53:C54)</f>
        <v>1.4142459311527513E-2</v>
      </c>
      <c r="E54" s="1">
        <f>AVERAGE(C53:C54)</f>
        <v>21.059000015258789</v>
      </c>
      <c r="F54" s="9"/>
      <c r="G54" s="32">
        <v>20.381999969482422</v>
      </c>
      <c r="H54" s="4">
        <f>STDEV(G53:G54)</f>
        <v>3.1819859101360731E-2</v>
      </c>
      <c r="I54" s="1">
        <f>AVERAGE(G53:G54)</f>
        <v>20.404500007629395</v>
      </c>
      <c r="J54" s="9"/>
      <c r="K54" s="1">
        <f>E54-I54</f>
        <v>0.65450000762939453</v>
      </c>
      <c r="L54" s="1">
        <f>K54-$K$7</f>
        <v>0.61899948120117543</v>
      </c>
      <c r="M54" s="29">
        <f>SQRT((D54*D54)+(H54*H54))</f>
        <v>3.4821151454376989E-2</v>
      </c>
      <c r="N54" s="16"/>
      <c r="O54" s="36">
        <f>POWER(2,-L54)</f>
        <v>0.6511223289306286</v>
      </c>
      <c r="P54" s="28">
        <f>M54/SQRT((COUNT(C53:C54)+COUNT(G53:G54)/2))</f>
        <v>2.0104001165677284E-2</v>
      </c>
    </row>
    <row r="55" spans="2:16" s="14" customFormat="1">
      <c r="B55" t="s">
        <v>62</v>
      </c>
      <c r="C55" s="32">
        <v>21.78700065612793</v>
      </c>
      <c r="D55" s="12"/>
      <c r="E55" s="9"/>
      <c r="F55" s="9"/>
      <c r="G55" s="32">
        <v>20.97599983215332</v>
      </c>
      <c r="H55" s="8"/>
      <c r="I55" s="9"/>
      <c r="J55" s="9"/>
      <c r="K55" s="9"/>
      <c r="L55" s="9"/>
      <c r="M55" s="9"/>
      <c r="N55" s="9"/>
      <c r="O55" s="35"/>
      <c r="P55" s="13"/>
    </row>
    <row r="56" spans="2:16" s="14" customFormat="1" ht="15.75">
      <c r="B56" t="s">
        <v>62</v>
      </c>
      <c r="C56" s="32">
        <v>21.686000823974609</v>
      </c>
      <c r="D56" s="5">
        <f>STDEV(C55:C56)</f>
        <v>7.1417666214315889E-2</v>
      </c>
      <c r="E56" s="1">
        <f>AVERAGE(C55:C56)</f>
        <v>21.73650074005127</v>
      </c>
      <c r="F56" s="9"/>
      <c r="G56" s="32">
        <v>20.923999786376953</v>
      </c>
      <c r="H56" s="4">
        <f>STDEV(G55:G56)</f>
        <v>3.6769584990480129E-2</v>
      </c>
      <c r="I56" s="1">
        <f>AVERAGE(G55:G56)</f>
        <v>20.949999809265137</v>
      </c>
      <c r="J56" s="9"/>
      <c r="K56" s="1">
        <f>E56-I56</f>
        <v>0.78650093078613281</v>
      </c>
      <c r="L56" s="1">
        <f>K56-$K$7</f>
        <v>0.75100040435791371</v>
      </c>
      <c r="M56" s="29">
        <f>SQRT((D56*D56)+(H56*H56))</f>
        <v>8.0327364128742446E-2</v>
      </c>
      <c r="N56" s="16"/>
      <c r="O56" s="36">
        <f>POWER(2,-L56)</f>
        <v>0.59419138598874965</v>
      </c>
      <c r="P56" s="28">
        <f>M56/SQRT((COUNT(C55:C56)+COUNT(G55:G56)/2))</f>
        <v>4.637702530302254E-2</v>
      </c>
    </row>
    <row r="57" spans="2:16" s="14" customFormat="1">
      <c r="B57" t="s">
        <v>63</v>
      </c>
      <c r="C57" s="32">
        <v>21.322999954223633</v>
      </c>
      <c r="D57" s="12"/>
      <c r="E57" s="9"/>
      <c r="F57" s="9"/>
      <c r="G57" s="32">
        <v>21.11199951171875</v>
      </c>
      <c r="H57" s="8"/>
      <c r="I57" s="9"/>
      <c r="J57" s="9"/>
      <c r="K57" s="9"/>
      <c r="L57" s="9"/>
      <c r="M57" s="9"/>
      <c r="N57" s="9"/>
      <c r="O57" s="35"/>
      <c r="P57" s="13"/>
    </row>
    <row r="58" spans="2:16" s="14" customFormat="1" ht="15.75">
      <c r="B58" t="s">
        <v>63</v>
      </c>
      <c r="C58" s="32">
        <v>21.424999237060547</v>
      </c>
      <c r="D58" s="5">
        <f>STDEV(C57:C58)</f>
        <v>7.2124384570146569E-2</v>
      </c>
      <c r="E58" s="1">
        <f>AVERAGE(C57:C58)</f>
        <v>21.37399959564209</v>
      </c>
      <c r="F58" s="9"/>
      <c r="G58" s="32">
        <v>20.993999481201172</v>
      </c>
      <c r="H58" s="4">
        <f>STDEV(G57:G58)</f>
        <v>8.3438621759199041E-2</v>
      </c>
      <c r="I58" s="1">
        <f>AVERAGE(G57:G58)</f>
        <v>21.052999496459961</v>
      </c>
      <c r="J58" s="9"/>
      <c r="K58" s="1">
        <f>E58-I58</f>
        <v>0.32100009918212891</v>
      </c>
      <c r="L58" s="1">
        <f>K58-$K$7</f>
        <v>0.2854995727539098</v>
      </c>
      <c r="M58" s="29">
        <f>SQRT((D58*D58)+(H58*H58))</f>
        <v>0.11029021013080481</v>
      </c>
      <c r="N58" s="16"/>
      <c r="O58" s="36">
        <f>POWER(2,-L58)</f>
        <v>0.82045745370358247</v>
      </c>
      <c r="P58" s="28">
        <f>M58/SQRT((COUNT(C57:C58)+COUNT(G57:G58)/2))</f>
        <v>6.3676082508000553E-2</v>
      </c>
    </row>
    <row r="59" spans="2:16" s="14" customFormat="1">
      <c r="B59" t="s">
        <v>64</v>
      </c>
      <c r="C59" s="32">
        <v>20.867000579833984</v>
      </c>
      <c r="D59" s="12"/>
      <c r="E59" s="9"/>
      <c r="F59" s="9"/>
      <c r="G59" s="32">
        <v>20.670999526977539</v>
      </c>
      <c r="H59" s="8"/>
      <c r="I59" s="9"/>
      <c r="J59" s="9"/>
      <c r="K59" s="9"/>
      <c r="L59" s="9"/>
      <c r="M59" s="9"/>
      <c r="N59" s="9"/>
      <c r="O59" s="35"/>
      <c r="P59" s="13"/>
    </row>
    <row r="60" spans="2:16" s="14" customFormat="1" ht="15.75">
      <c r="B60" t="s">
        <v>64</v>
      </c>
      <c r="C60" s="32">
        <v>20.870000839233398</v>
      </c>
      <c r="D60" s="5">
        <f>STDEV(C59:C60)</f>
        <v>2.121503766644362E-3</v>
      </c>
      <c r="E60" s="1">
        <f>AVERAGE(C59:C60)</f>
        <v>20.868500709533691</v>
      </c>
      <c r="F60" s="9"/>
      <c r="G60" s="32">
        <v>20.702999114990234</v>
      </c>
      <c r="H60" s="4">
        <f>STDEV(G59:G60)</f>
        <v>2.2627125678952614E-2</v>
      </c>
      <c r="I60" s="1">
        <f>AVERAGE(G59:G60)</f>
        <v>20.686999320983887</v>
      </c>
      <c r="J60" s="9"/>
      <c r="K60" s="1">
        <f>E60-I60</f>
        <v>0.18150138854980469</v>
      </c>
      <c r="L60" s="1">
        <f>K60-$K$7</f>
        <v>0.14600086212158558</v>
      </c>
      <c r="M60" s="29">
        <f>SQRT((D60*D60)+(H60*H60))</f>
        <v>2.2726363429352331E-2</v>
      </c>
      <c r="N60" s="16"/>
      <c r="O60" s="36">
        <f>POWER(2,-L60)</f>
        <v>0.90375218668927171</v>
      </c>
      <c r="P60" s="28">
        <f>M60/SQRT((COUNT(C59:C60)+COUNT(G59:G60)/2))</f>
        <v>1.3121072043637836E-2</v>
      </c>
    </row>
    <row r="61" spans="2:16" s="14" customFormat="1">
      <c r="B61" t="s">
        <v>65</v>
      </c>
      <c r="C61" s="32">
        <v>22.264999389648438</v>
      </c>
      <c r="D61" s="12"/>
      <c r="E61" s="9"/>
      <c r="F61" s="9"/>
      <c r="G61" s="32">
        <v>21.000999450683594</v>
      </c>
      <c r="H61" s="8"/>
      <c r="I61" s="9"/>
      <c r="J61" s="9"/>
      <c r="K61" s="9"/>
      <c r="L61" s="9"/>
      <c r="M61" s="9"/>
      <c r="N61" s="9"/>
      <c r="O61" s="35"/>
      <c r="P61" s="13"/>
    </row>
    <row r="62" spans="2:16" s="14" customFormat="1" ht="15.75">
      <c r="B62" t="s">
        <v>65</v>
      </c>
      <c r="C62" s="32">
        <v>22.26099967956543</v>
      </c>
      <c r="D62" s="5">
        <f>STDEV(C61:C62)</f>
        <v>2.8282221224750332E-3</v>
      </c>
      <c r="E62" s="1">
        <f>AVERAGE(C61:C62)</f>
        <v>22.262999534606934</v>
      </c>
      <c r="F62" s="9"/>
      <c r="G62" s="32">
        <v>20.985000610351563</v>
      </c>
      <c r="H62" s="4">
        <f>STDEV(G61:G62)</f>
        <v>1.1312888489900133E-2</v>
      </c>
      <c r="I62" s="1">
        <f>AVERAGE(G61:G62)</f>
        <v>20.993000030517578</v>
      </c>
      <c r="J62" s="9"/>
      <c r="K62" s="1">
        <f>E62-I62</f>
        <v>1.2699995040893555</v>
      </c>
      <c r="L62" s="1">
        <f>K62-$K$7</f>
        <v>1.2344989776611364</v>
      </c>
      <c r="M62" s="29">
        <f>SQRT((D62*D62)+(H62*H62))</f>
        <v>1.1661058543673129E-2</v>
      </c>
      <c r="N62" s="16"/>
      <c r="O62" s="36">
        <f>POWER(2,-L62)</f>
        <v>0.42499006543841583</v>
      </c>
      <c r="P62" s="28">
        <f>M62/SQRT((COUNT(C61:C62)+COUNT(G61:G62)/2))</f>
        <v>6.7325152892256665E-3</v>
      </c>
    </row>
    <row r="63" spans="2:16" s="14" customFormat="1">
      <c r="B63" t="s">
        <v>66</v>
      </c>
      <c r="C63" s="32">
        <v>21.155000686645508</v>
      </c>
      <c r="D63" s="12"/>
      <c r="E63" s="9"/>
      <c r="F63" s="9"/>
      <c r="G63" s="32">
        <v>20.701000213623047</v>
      </c>
      <c r="H63" s="8"/>
      <c r="I63" s="9"/>
      <c r="J63" s="9"/>
      <c r="K63" s="9"/>
      <c r="L63" s="9"/>
      <c r="M63" s="9"/>
      <c r="N63" s="9"/>
      <c r="O63" s="35"/>
      <c r="P63" s="13"/>
    </row>
    <row r="64" spans="2:16" s="14" customFormat="1" ht="15.75">
      <c r="B64" t="s">
        <v>66</v>
      </c>
      <c r="C64" s="32">
        <v>21.211999893188477</v>
      </c>
      <c r="D64" s="5">
        <f>STDEV(C63:C64)</f>
        <v>4.030452546878583E-2</v>
      </c>
      <c r="E64" s="1">
        <f>AVERAGE(C63:C64)</f>
        <v>21.183500289916992</v>
      </c>
      <c r="F64" s="9"/>
      <c r="G64" s="32">
        <v>20.659000396728516</v>
      </c>
      <c r="H64" s="4">
        <f>STDEV(G63:G64)</f>
        <v>2.9698355334716372E-2</v>
      </c>
      <c r="I64" s="1">
        <f>AVERAGE(G63:G64)</f>
        <v>20.680000305175781</v>
      </c>
      <c r="J64" s="9"/>
      <c r="K64" s="1">
        <f>E64-I64</f>
        <v>0.50349998474121094</v>
      </c>
      <c r="L64" s="1">
        <f>K64-$K$7</f>
        <v>0.46799945831299183</v>
      </c>
      <c r="M64" s="29">
        <f>SQRT((D64*D64)+(H64*H64))</f>
        <v>5.0064429317141744E-2</v>
      </c>
      <c r="N64" s="16"/>
      <c r="O64" s="36">
        <f>POWER(2,-L64)</f>
        <v>0.72296641872417267</v>
      </c>
      <c r="P64" s="28">
        <f>M64/SQRT((COUNT(C63:C64)+COUNT(G63:G64)/2))</f>
        <v>2.890471174307678E-2</v>
      </c>
    </row>
    <row r="65" spans="2:16" s="14" customFormat="1">
      <c r="B65" t="s">
        <v>67</v>
      </c>
      <c r="C65" s="32">
        <v>22.937999725341797</v>
      </c>
      <c r="D65" s="12"/>
      <c r="E65" s="9"/>
      <c r="F65" s="9"/>
      <c r="G65" s="32">
        <v>21.784000396728516</v>
      </c>
      <c r="H65" s="8"/>
      <c r="I65" s="9"/>
      <c r="J65" s="9"/>
      <c r="K65" s="9"/>
      <c r="L65" s="9"/>
      <c r="M65" s="9"/>
      <c r="N65" s="9"/>
      <c r="O65" s="35"/>
      <c r="P65" s="13"/>
    </row>
    <row r="66" spans="2:16" s="14" customFormat="1" ht="15.75">
      <c r="B66" t="s">
        <v>67</v>
      </c>
      <c r="C66" s="32">
        <v>23.020000457763672</v>
      </c>
      <c r="D66" s="5">
        <f>STDEV(C65:C66)</f>
        <v>5.7983273957771399E-2</v>
      </c>
      <c r="E66" s="1">
        <f>AVERAGE(C65:C66)</f>
        <v>22.979000091552734</v>
      </c>
      <c r="F66" s="9"/>
      <c r="G66" s="32">
        <v>21.802999496459961</v>
      </c>
      <c r="H66" s="4">
        <f>STDEV(G65:G66)</f>
        <v>1.3434392256544494E-2</v>
      </c>
      <c r="I66" s="1">
        <f>AVERAGE(G65:G66)</f>
        <v>21.793499946594238</v>
      </c>
      <c r="J66" s="9"/>
      <c r="K66" s="1">
        <f>E66-I66</f>
        <v>1.1855001449584961</v>
      </c>
      <c r="L66" s="1">
        <f>K66-$K$7</f>
        <v>1.149999618530277</v>
      </c>
      <c r="M66" s="29">
        <f>SQRT((D66*D66)+(H66*H66))</f>
        <v>5.9519265403436168E-2</v>
      </c>
      <c r="N66" s="16"/>
      <c r="O66" s="36">
        <f>POWER(2,-L66)</f>
        <v>0.45062535045734947</v>
      </c>
      <c r="P66" s="28">
        <f>M66/SQRT((COUNT(C65:C66)+COUNT(G65:G66)/2))</f>
        <v>3.4363463902642652E-2</v>
      </c>
    </row>
    <row r="67" spans="2:16" s="14" customFormat="1">
      <c r="B67" t="s">
        <v>68</v>
      </c>
      <c r="C67" s="32">
        <v>23.329000473022461</v>
      </c>
      <c r="D67" s="12"/>
      <c r="E67" s="9"/>
      <c r="F67" s="9"/>
      <c r="G67" s="32">
        <v>23.966999053955078</v>
      </c>
      <c r="H67" s="8"/>
      <c r="I67" s="9"/>
      <c r="J67" s="9"/>
      <c r="K67" s="9"/>
      <c r="L67" s="9"/>
      <c r="M67" s="9"/>
      <c r="N67" s="9"/>
      <c r="O67" s="35"/>
      <c r="P67" s="13"/>
    </row>
    <row r="68" spans="2:16" s="14" customFormat="1" ht="15.75">
      <c r="B68" t="s">
        <v>68</v>
      </c>
      <c r="C68" s="32">
        <v>23.320999145507813</v>
      </c>
      <c r="D68" s="5">
        <f>STDEV(C67:C68)</f>
        <v>5.6577929441024152E-3</v>
      </c>
      <c r="E68" s="1">
        <f>AVERAGE(C67:C68)</f>
        <v>23.324999809265137</v>
      </c>
      <c r="F68" s="9"/>
      <c r="G68" s="32">
        <v>23.919000625610352</v>
      </c>
      <c r="H68" s="4">
        <f>STDEV(G67:G68)</f>
        <v>3.3940014168852749E-2</v>
      </c>
      <c r="I68" s="1">
        <f>AVERAGE(G67:G68)</f>
        <v>23.942999839782715</v>
      </c>
      <c r="J68" s="9"/>
      <c r="K68" s="1">
        <f>E68-I68</f>
        <v>-0.61800003051757813</v>
      </c>
      <c r="L68" s="1">
        <f>K68-$K$7</f>
        <v>-0.65350055694579723</v>
      </c>
      <c r="M68" s="29">
        <f>SQRT((D68*D68)+(H68*H68))</f>
        <v>3.4408359199186764E-2</v>
      </c>
      <c r="N68" s="16"/>
      <c r="O68" s="36">
        <f>POWER(2,-L68)</f>
        <v>1.5729802502677324</v>
      </c>
      <c r="P68" s="28">
        <f>M68/SQRT((COUNT(C67:C68)+COUNT(G67:G68)/2))</f>
        <v>1.9865675446023814E-2</v>
      </c>
    </row>
    <row r="69" spans="2:16" s="14" customFormat="1">
      <c r="B69"/>
      <c r="C69"/>
      <c r="D69" s="12"/>
      <c r="E69" s="9"/>
      <c r="F69" s="9"/>
      <c r="G69"/>
      <c r="H69" s="8"/>
      <c r="I69" s="9"/>
      <c r="J69" s="9"/>
      <c r="K69" s="9"/>
      <c r="L69" s="9"/>
      <c r="M69" s="9"/>
      <c r="N69" s="9"/>
      <c r="O69" s="35"/>
      <c r="P69" s="13"/>
    </row>
    <row r="70" spans="2:16" s="14" customFormat="1" ht="15.75">
      <c r="B70"/>
      <c r="C70"/>
      <c r="D70" s="5" t="e">
        <f>STDEV(C69:C70)</f>
        <v>#DIV/0!</v>
      </c>
      <c r="E70" s="1" t="e">
        <f>AVERAGE(C69:C70)</f>
        <v>#DIV/0!</v>
      </c>
      <c r="F70" s="9"/>
      <c r="G70"/>
      <c r="H70" s="4" t="e">
        <f>STDEV(G69:G70)</f>
        <v>#DIV/0!</v>
      </c>
      <c r="I70" s="1" t="e">
        <f>AVERAGE(G69:G70)</f>
        <v>#DIV/0!</v>
      </c>
      <c r="J70" s="9"/>
      <c r="K70" s="1" t="e">
        <f>E70-I70</f>
        <v>#DIV/0!</v>
      </c>
      <c r="L70" s="1" t="e">
        <f>K70-$K$7</f>
        <v>#DIV/0!</v>
      </c>
      <c r="M70" s="29" t="e">
        <f>SQRT((D70*D70)+(H70*H70))</f>
        <v>#DIV/0!</v>
      </c>
      <c r="N70" s="16"/>
      <c r="O70" s="36" t="e">
        <f>POWER(2,-L70)</f>
        <v>#DIV/0!</v>
      </c>
      <c r="P70" s="28" t="e">
        <f>M70/SQRT((COUNT(C69:C70)+COUNT(G69:G70)/2))</f>
        <v>#DIV/0!</v>
      </c>
    </row>
    <row r="71" spans="2:16" s="14" customFormat="1">
      <c r="B71"/>
      <c r="C71"/>
      <c r="D71" s="12"/>
      <c r="E71" s="9"/>
      <c r="F71" s="9"/>
      <c r="G71"/>
      <c r="H71" s="8"/>
      <c r="I71" s="9"/>
      <c r="J71" s="9"/>
      <c r="K71" s="9"/>
      <c r="L71" s="9"/>
      <c r="M71" s="9"/>
      <c r="N71" s="9"/>
      <c r="O71" s="35"/>
      <c r="P71" s="13"/>
    </row>
    <row r="72" spans="2:16" s="14" customFormat="1" ht="15.75">
      <c r="B72"/>
      <c r="C72"/>
      <c r="D72" s="5" t="e">
        <f>STDEV(C71:C72)</f>
        <v>#DIV/0!</v>
      </c>
      <c r="E72" s="1" t="e">
        <f>AVERAGE(C71:C72)</f>
        <v>#DIV/0!</v>
      </c>
      <c r="F72" s="9"/>
      <c r="G72"/>
      <c r="H72" s="4" t="e">
        <f>STDEV(G71:G72)</f>
        <v>#DIV/0!</v>
      </c>
      <c r="I72" s="1" t="e">
        <f>AVERAGE(G71:G72)</f>
        <v>#DIV/0!</v>
      </c>
      <c r="J72" s="9"/>
      <c r="K72" s="1" t="e">
        <f>E72-I72</f>
        <v>#DIV/0!</v>
      </c>
      <c r="L72" s="1" t="e">
        <f>K72-$K$7</f>
        <v>#DIV/0!</v>
      </c>
      <c r="M72" s="29" t="e">
        <f>SQRT((D72*D72)+(H72*H72))</f>
        <v>#DIV/0!</v>
      </c>
      <c r="N72" s="16"/>
      <c r="O72" s="36" t="e">
        <f>POWER(2,-L72)</f>
        <v>#DIV/0!</v>
      </c>
      <c r="P72" s="28" t="e">
        <f>M72/SQRT((COUNT(C71:C72)+COUNT(G71:G72)/2))</f>
        <v>#DIV/0!</v>
      </c>
    </row>
    <row r="73" spans="2:16" s="14" customFormat="1">
      <c r="B73"/>
      <c r="C73"/>
      <c r="D73" s="12"/>
      <c r="E73" s="9"/>
      <c r="F73" s="9"/>
      <c r="G73"/>
      <c r="H73" s="8"/>
      <c r="I73" s="9"/>
      <c r="J73" s="9"/>
      <c r="K73" s="9"/>
      <c r="L73" s="9"/>
      <c r="M73" s="9"/>
      <c r="N73" s="9"/>
      <c r="O73" s="35"/>
      <c r="P73" s="13"/>
    </row>
    <row r="74" spans="2:16" s="14" customFormat="1" ht="15.75">
      <c r="B74"/>
      <c r="C74"/>
      <c r="D74" s="5" t="e">
        <f>STDEV(C73:C74)</f>
        <v>#DIV/0!</v>
      </c>
      <c r="E74" s="1" t="e">
        <f>AVERAGE(C73:C74)</f>
        <v>#DIV/0!</v>
      </c>
      <c r="F74" s="9"/>
      <c r="G74"/>
      <c r="H74" s="4" t="e">
        <f>STDEV(G73:G74)</f>
        <v>#DIV/0!</v>
      </c>
      <c r="I74" s="1" t="e">
        <f>AVERAGE(G73:G74)</f>
        <v>#DIV/0!</v>
      </c>
      <c r="J74" s="9"/>
      <c r="K74" s="1" t="e">
        <f>E74-I74</f>
        <v>#DIV/0!</v>
      </c>
      <c r="L74" s="1" t="e">
        <f>K74-$K$7</f>
        <v>#DIV/0!</v>
      </c>
      <c r="M74" s="29" t="e">
        <f>SQRT((D74*D74)+(H74*H74))</f>
        <v>#DIV/0!</v>
      </c>
      <c r="N74" s="16"/>
      <c r="O74" s="36" t="e">
        <f>POWER(2,-L74)</f>
        <v>#DIV/0!</v>
      </c>
      <c r="P74" s="28" t="e">
        <f>M74/SQRT((COUNT(C73:C74)+COUNT(G73:G74)/2))</f>
        <v>#DIV/0!</v>
      </c>
    </row>
    <row r="75" spans="2:16" s="14" customFormat="1">
      <c r="B75"/>
      <c r="C75"/>
      <c r="D75" s="12"/>
      <c r="E75" s="9"/>
      <c r="F75" s="9"/>
      <c r="G75"/>
      <c r="H75" s="8"/>
      <c r="I75" s="9"/>
      <c r="J75" s="9"/>
      <c r="K75" s="9"/>
      <c r="L75" s="9"/>
      <c r="M75" s="9"/>
      <c r="N75" s="9"/>
      <c r="O75" s="35"/>
      <c r="P75" s="13"/>
    </row>
    <row r="76" spans="2:16" s="14" customFormat="1" ht="15.75">
      <c r="B76"/>
      <c r="C76"/>
      <c r="D76" s="5" t="e">
        <f>STDEV(C75:C76)</f>
        <v>#DIV/0!</v>
      </c>
      <c r="E76" s="1" t="e">
        <f>AVERAGE(C75:C76)</f>
        <v>#DIV/0!</v>
      </c>
      <c r="F76" s="9"/>
      <c r="G76"/>
      <c r="H76" s="4" t="e">
        <f>STDEV(G75:G76)</f>
        <v>#DIV/0!</v>
      </c>
      <c r="I76" s="1" t="e">
        <f>AVERAGE(G75:G76)</f>
        <v>#DIV/0!</v>
      </c>
      <c r="J76" s="9"/>
      <c r="K76" s="1" t="e">
        <f>E76-I76</f>
        <v>#DIV/0!</v>
      </c>
      <c r="L76" s="1" t="e">
        <f>K76-$K$7</f>
        <v>#DIV/0!</v>
      </c>
      <c r="M76" s="29" t="e">
        <f>SQRT((D76*D76)+(H76*H76))</f>
        <v>#DIV/0!</v>
      </c>
      <c r="N76" s="16"/>
      <c r="O76" s="36" t="e">
        <f>POWER(2,-L76)</f>
        <v>#DIV/0!</v>
      </c>
      <c r="P76" s="28" t="e">
        <f>M76/SQRT((COUNT(C75:C76)+COUNT(G75:G76)/2))</f>
        <v>#DIV/0!</v>
      </c>
    </row>
    <row r="77" spans="2:16" s="14" customFormat="1">
      <c r="B77"/>
      <c r="C77"/>
      <c r="D77" s="12"/>
      <c r="E77" s="9"/>
      <c r="F77" s="9"/>
      <c r="G77"/>
      <c r="H77" s="8"/>
      <c r="I77" s="9"/>
      <c r="J77" s="9"/>
      <c r="K77" s="9"/>
      <c r="L77" s="9"/>
      <c r="M77" s="9"/>
      <c r="N77" s="9"/>
      <c r="O77" s="35"/>
      <c r="P77" s="13"/>
    </row>
    <row r="78" spans="2:16" s="14" customFormat="1" ht="15.75">
      <c r="B78"/>
      <c r="C78"/>
      <c r="D78" s="5" t="e">
        <f>STDEV(C77:C78)</f>
        <v>#DIV/0!</v>
      </c>
      <c r="E78" s="1" t="e">
        <f>AVERAGE(C77:C78)</f>
        <v>#DIV/0!</v>
      </c>
      <c r="F78" s="9"/>
      <c r="G78"/>
      <c r="H78" s="4" t="e">
        <f>STDEV(G77:G78)</f>
        <v>#DIV/0!</v>
      </c>
      <c r="I78" s="1" t="e">
        <f>AVERAGE(G77:G78)</f>
        <v>#DIV/0!</v>
      </c>
      <c r="J78" s="9"/>
      <c r="K78" s="1" t="e">
        <f>E78-I78</f>
        <v>#DIV/0!</v>
      </c>
      <c r="L78" s="1" t="e">
        <f>K78-$K$7</f>
        <v>#DIV/0!</v>
      </c>
      <c r="M78" s="29" t="e">
        <f>SQRT((D78*D78)+(H78*H78))</f>
        <v>#DIV/0!</v>
      </c>
      <c r="N78" s="16"/>
      <c r="O78" s="36" t="e">
        <f>POWER(2,-L78)</f>
        <v>#DIV/0!</v>
      </c>
      <c r="P78" s="28" t="e">
        <f>M78/SQRT((COUNT(C77:C78)+COUNT(G77:G78)/2))</f>
        <v>#DIV/0!</v>
      </c>
    </row>
    <row r="79" spans="2:16" s="14" customFormat="1">
      <c r="B79"/>
      <c r="C79"/>
      <c r="D79" s="12"/>
      <c r="E79" s="9"/>
      <c r="F79" s="9"/>
      <c r="G79"/>
      <c r="H79" s="8"/>
      <c r="I79" s="9"/>
      <c r="J79" s="9"/>
      <c r="K79" s="9"/>
      <c r="L79" s="9"/>
      <c r="M79" s="9"/>
      <c r="N79" s="9"/>
      <c r="O79" s="35"/>
      <c r="P79" s="13"/>
    </row>
    <row r="80" spans="2:16" s="14" customFormat="1" ht="15.75">
      <c r="B80"/>
      <c r="C80"/>
      <c r="D80" s="5" t="e">
        <f>STDEV(C79:C80)</f>
        <v>#DIV/0!</v>
      </c>
      <c r="E80" s="1" t="e">
        <f>AVERAGE(C79:C80)</f>
        <v>#DIV/0!</v>
      </c>
      <c r="F80" s="9"/>
      <c r="G80"/>
      <c r="H80" s="4" t="e">
        <f>STDEV(G79:G80)</f>
        <v>#DIV/0!</v>
      </c>
      <c r="I80" s="1" t="e">
        <f>AVERAGE(G79:G80)</f>
        <v>#DIV/0!</v>
      </c>
      <c r="J80" s="9"/>
      <c r="K80" s="1" t="e">
        <f>E80-I80</f>
        <v>#DIV/0!</v>
      </c>
      <c r="L80" s="1" t="e">
        <f>K80-$K$7</f>
        <v>#DIV/0!</v>
      </c>
      <c r="M80" s="29" t="e">
        <f>SQRT((D80*D80)+(H80*H80))</f>
        <v>#DIV/0!</v>
      </c>
      <c r="N80" s="16"/>
      <c r="O80" s="36" t="e">
        <f>POWER(2,-L80)</f>
        <v>#DIV/0!</v>
      </c>
      <c r="P80" s="28" t="e">
        <f>M80/SQRT((COUNT(C79:C80)+COUNT(G79:G80)/2))</f>
        <v>#DIV/0!</v>
      </c>
    </row>
    <row r="81" spans="2:16" s="14" customFormat="1">
      <c r="B81"/>
      <c r="C81"/>
      <c r="D81" s="12"/>
      <c r="E81" s="9"/>
      <c r="F81" s="9"/>
      <c r="G81"/>
      <c r="H81" s="8"/>
      <c r="I81" s="9"/>
      <c r="J81" s="9"/>
      <c r="K81" s="9"/>
      <c r="L81" s="9"/>
      <c r="M81" s="9"/>
      <c r="N81" s="9"/>
      <c r="O81" s="35"/>
      <c r="P81" s="13"/>
    </row>
    <row r="82" spans="2:16" s="14" customFormat="1" ht="15.75">
      <c r="B82"/>
      <c r="C82"/>
      <c r="D82" s="5" t="e">
        <f>STDEV(C81:C82)</f>
        <v>#DIV/0!</v>
      </c>
      <c r="E82" s="1" t="e">
        <f>AVERAGE(C81:C82)</f>
        <v>#DIV/0!</v>
      </c>
      <c r="F82" s="9"/>
      <c r="G82"/>
      <c r="H82" s="4" t="e">
        <f>STDEV(G81:G82)</f>
        <v>#DIV/0!</v>
      </c>
      <c r="I82" s="1" t="e">
        <f>AVERAGE(G81:G82)</f>
        <v>#DIV/0!</v>
      </c>
      <c r="J82" s="9"/>
      <c r="K82" s="1" t="e">
        <f>E82-I82</f>
        <v>#DIV/0!</v>
      </c>
      <c r="L82" s="1" t="e">
        <f>K82-$K$7</f>
        <v>#DIV/0!</v>
      </c>
      <c r="M82" s="29" t="e">
        <f>SQRT((D82*D82)+(H82*H82))</f>
        <v>#DIV/0!</v>
      </c>
      <c r="N82" s="16"/>
      <c r="O82" s="36" t="e">
        <f>POWER(2,-L82)</f>
        <v>#DIV/0!</v>
      </c>
      <c r="P82" s="28" t="e">
        <f>M82/SQRT((COUNT(C81:C82)+COUNT(G81:G82)/2))</f>
        <v>#DIV/0!</v>
      </c>
    </row>
    <row r="83" spans="2:16" s="14" customFormat="1">
      <c r="B83"/>
      <c r="C83"/>
      <c r="D83" s="12"/>
      <c r="E83" s="9"/>
      <c r="F83" s="9"/>
      <c r="G83"/>
      <c r="H83" s="8"/>
      <c r="I83" s="9"/>
      <c r="J83" s="9"/>
      <c r="K83" s="9"/>
      <c r="L83" s="9"/>
      <c r="M83" s="9"/>
      <c r="N83" s="9"/>
      <c r="O83" s="35"/>
      <c r="P83" s="13"/>
    </row>
    <row r="84" spans="2:16" s="14" customFormat="1" ht="15.75">
      <c r="B84"/>
      <c r="C84"/>
      <c r="D84" s="5" t="e">
        <f>STDEV(C83:C84)</f>
        <v>#DIV/0!</v>
      </c>
      <c r="E84" s="1" t="e">
        <f>AVERAGE(C83:C84)</f>
        <v>#DIV/0!</v>
      </c>
      <c r="F84" s="9"/>
      <c r="G84"/>
      <c r="H84" s="4" t="e">
        <f>STDEV(G83:G84)</f>
        <v>#DIV/0!</v>
      </c>
      <c r="I84" s="1" t="e">
        <f>AVERAGE(G83:G84)</f>
        <v>#DIV/0!</v>
      </c>
      <c r="J84" s="9"/>
      <c r="K84" s="1" t="e">
        <f>E84-I84</f>
        <v>#DIV/0!</v>
      </c>
      <c r="L84" s="1" t="e">
        <f>K84-$K$7</f>
        <v>#DIV/0!</v>
      </c>
      <c r="M84" s="29" t="e">
        <f>SQRT((D84*D84)+(H84*H84))</f>
        <v>#DIV/0!</v>
      </c>
      <c r="N84" s="16"/>
      <c r="O84" s="36" t="e">
        <f>POWER(2,-L84)</f>
        <v>#DIV/0!</v>
      </c>
      <c r="P84" s="28" t="e">
        <f>M84/SQRT((COUNT(C83:C84)+COUNT(G83:G84)/2))</f>
        <v>#DIV/0!</v>
      </c>
    </row>
    <row r="85" spans="2:16" s="14" customFormat="1">
      <c r="B85"/>
      <c r="C85"/>
      <c r="D85" s="12"/>
      <c r="E85" s="9"/>
      <c r="F85" s="9"/>
      <c r="G85"/>
      <c r="H85" s="8"/>
      <c r="I85" s="9"/>
      <c r="J85" s="9"/>
      <c r="K85" s="9"/>
      <c r="L85" s="9"/>
      <c r="M85" s="9"/>
      <c r="N85" s="9"/>
      <c r="O85" s="35"/>
      <c r="P85" s="13"/>
    </row>
    <row r="86" spans="2:16" s="14" customFormat="1" ht="15.75">
      <c r="B86"/>
      <c r="C86"/>
      <c r="D86" s="5" t="e">
        <f>STDEV(C85:C86)</f>
        <v>#DIV/0!</v>
      </c>
      <c r="E86" s="1" t="e">
        <f>AVERAGE(C85:C86)</f>
        <v>#DIV/0!</v>
      </c>
      <c r="F86" s="9"/>
      <c r="G86"/>
      <c r="H86" s="4" t="e">
        <f>STDEV(G85:G86)</f>
        <v>#DIV/0!</v>
      </c>
      <c r="I86" s="1" t="e">
        <f>AVERAGE(G85:G86)</f>
        <v>#DIV/0!</v>
      </c>
      <c r="J86" s="9"/>
      <c r="K86" s="1" t="e">
        <f>E86-I86</f>
        <v>#DIV/0!</v>
      </c>
      <c r="L86" s="1" t="e">
        <f>K86-$K$7</f>
        <v>#DIV/0!</v>
      </c>
      <c r="M86" s="29" t="e">
        <f>SQRT((D86*D86)+(H86*H86))</f>
        <v>#DIV/0!</v>
      </c>
      <c r="N86" s="16"/>
      <c r="O86" s="36" t="e">
        <f>POWER(2,-L86)</f>
        <v>#DIV/0!</v>
      </c>
      <c r="P86" s="28" t="e">
        <f>M86/SQRT((COUNT(C85:C86)+COUNT(G85:G86)/2))</f>
        <v>#DIV/0!</v>
      </c>
    </row>
    <row r="87" spans="2:16" s="14" customFormat="1">
      <c r="B87"/>
      <c r="C87"/>
      <c r="D87" s="12"/>
      <c r="E87" s="9"/>
      <c r="F87" s="9"/>
      <c r="G87"/>
      <c r="H87" s="8"/>
      <c r="I87" s="9"/>
      <c r="J87" s="9"/>
      <c r="K87" s="9"/>
      <c r="L87" s="9"/>
      <c r="M87" s="9"/>
      <c r="N87" s="9"/>
      <c r="O87" s="35"/>
      <c r="P87" s="13"/>
    </row>
    <row r="88" spans="2:16" s="14" customFormat="1" ht="15.75">
      <c r="B88"/>
      <c r="C88"/>
      <c r="D88" s="5" t="e">
        <f>STDEV(C87:C88)</f>
        <v>#DIV/0!</v>
      </c>
      <c r="E88" s="1" t="e">
        <f>AVERAGE(C87:C88)</f>
        <v>#DIV/0!</v>
      </c>
      <c r="F88" s="9"/>
      <c r="G88"/>
      <c r="H88" s="4" t="e">
        <f>STDEV(G87:G88)</f>
        <v>#DIV/0!</v>
      </c>
      <c r="I88" s="1" t="e">
        <f>AVERAGE(G87:G88)</f>
        <v>#DIV/0!</v>
      </c>
      <c r="J88" s="9"/>
      <c r="K88" s="1" t="e">
        <f>E88-I88</f>
        <v>#DIV/0!</v>
      </c>
      <c r="L88" s="1" t="e">
        <f>K88-$K$7</f>
        <v>#DIV/0!</v>
      </c>
      <c r="M88" s="29" t="e">
        <f>SQRT((D88*D88)+(H88*H88))</f>
        <v>#DIV/0!</v>
      </c>
      <c r="N88" s="16"/>
      <c r="O88" s="36" t="e">
        <f>POWER(2,-L88)</f>
        <v>#DIV/0!</v>
      </c>
      <c r="P88" s="28" t="e">
        <f>M88/SQRT((COUNT(C87:C88)+COUNT(G87:G88)/2))</f>
        <v>#DIV/0!</v>
      </c>
    </row>
    <row r="89" spans="2:16" s="14" customFormat="1">
      <c r="B89"/>
      <c r="C89"/>
      <c r="D89" s="12"/>
      <c r="E89" s="9"/>
      <c r="F89" s="9"/>
      <c r="G89"/>
      <c r="H89" s="8"/>
      <c r="I89" s="9"/>
      <c r="J89" s="9"/>
      <c r="K89" s="9"/>
      <c r="L89" s="9"/>
      <c r="M89" s="9"/>
      <c r="N89" s="9"/>
      <c r="O89" s="35"/>
      <c r="P89" s="13"/>
    </row>
    <row r="90" spans="2:16" s="14" customFormat="1" ht="15.75">
      <c r="B90"/>
      <c r="C90"/>
      <c r="D90" s="5" t="e">
        <f>STDEV(C89:C90)</f>
        <v>#DIV/0!</v>
      </c>
      <c r="E90" s="1" t="e">
        <f>AVERAGE(C89:C90)</f>
        <v>#DIV/0!</v>
      </c>
      <c r="F90" s="9"/>
      <c r="G90"/>
      <c r="H90" s="4" t="e">
        <f>STDEV(G89:G90)</f>
        <v>#DIV/0!</v>
      </c>
      <c r="I90" s="1" t="e">
        <f>AVERAGE(G89:G90)</f>
        <v>#DIV/0!</v>
      </c>
      <c r="J90" s="9"/>
      <c r="K90" s="1" t="e">
        <f>E90-I90</f>
        <v>#DIV/0!</v>
      </c>
      <c r="L90" s="1" t="e">
        <f>K90-$K$7</f>
        <v>#DIV/0!</v>
      </c>
      <c r="M90" s="29" t="e">
        <f>SQRT((D90*D90)+(H90*H90))</f>
        <v>#DIV/0!</v>
      </c>
      <c r="N90" s="16"/>
      <c r="O90" s="36" t="e">
        <f>POWER(2,-L90)</f>
        <v>#DIV/0!</v>
      </c>
      <c r="P90" s="28" t="e">
        <f>M90/SQRT((COUNT(C89:C90)+COUNT(G89:G90)/2))</f>
        <v>#DIV/0!</v>
      </c>
    </row>
    <row r="91" spans="2:16" s="14" customFormat="1">
      <c r="B91"/>
      <c r="C91"/>
      <c r="D91" s="12"/>
      <c r="E91" s="9"/>
      <c r="F91" s="9"/>
      <c r="G91"/>
      <c r="H91" s="8"/>
      <c r="I91" s="9"/>
      <c r="J91" s="9"/>
      <c r="K91" s="9"/>
      <c r="L91" s="9"/>
      <c r="M91" s="9"/>
      <c r="N91" s="9"/>
      <c r="O91" s="35"/>
      <c r="P91" s="13"/>
    </row>
    <row r="92" spans="2:16" s="14" customFormat="1" ht="15.75">
      <c r="B92"/>
      <c r="C92"/>
      <c r="D92" s="5" t="e">
        <f>STDEV(C91:C92)</f>
        <v>#DIV/0!</v>
      </c>
      <c r="E92" s="1" t="e">
        <f>AVERAGE(C91:C92)</f>
        <v>#DIV/0!</v>
      </c>
      <c r="F92" s="9"/>
      <c r="G92"/>
      <c r="H92" s="4" t="e">
        <f>STDEV(G91:G92)</f>
        <v>#DIV/0!</v>
      </c>
      <c r="I92" s="1" t="e">
        <f>AVERAGE(G91:G92)</f>
        <v>#DIV/0!</v>
      </c>
      <c r="J92" s="9"/>
      <c r="K92" s="1" t="e">
        <f>E92-I92</f>
        <v>#DIV/0!</v>
      </c>
      <c r="L92" s="1" t="e">
        <f>K92-$K$7</f>
        <v>#DIV/0!</v>
      </c>
      <c r="M92" s="29" t="e">
        <f>SQRT((D92*D92)+(H92*H92))</f>
        <v>#DIV/0!</v>
      </c>
      <c r="N92" s="16"/>
      <c r="O92" s="36" t="e">
        <f>POWER(2,-L92)</f>
        <v>#DIV/0!</v>
      </c>
      <c r="P92" s="28" t="e">
        <f>M92/SQRT((COUNT(C91:C92)+COUNT(G91:G92)/2))</f>
        <v>#DIV/0!</v>
      </c>
    </row>
    <row r="93" spans="2:16" s="14" customFormat="1">
      <c r="B93"/>
      <c r="C93"/>
      <c r="D93" s="12"/>
      <c r="E93" s="9"/>
      <c r="F93" s="9"/>
      <c r="G93"/>
      <c r="H93" s="8"/>
      <c r="I93" s="9"/>
      <c r="J93" s="9"/>
      <c r="K93" s="9"/>
      <c r="L93" s="9"/>
      <c r="M93" s="9"/>
      <c r="N93" s="9"/>
      <c r="O93" s="35"/>
      <c r="P93" s="13"/>
    </row>
    <row r="94" spans="2:16" s="14" customFormat="1" ht="15.75">
      <c r="B94"/>
      <c r="C94"/>
      <c r="D94" s="5" t="e">
        <f>STDEV(C93:C94)</f>
        <v>#DIV/0!</v>
      </c>
      <c r="E94" s="1" t="e">
        <f>AVERAGE(C93:C94)</f>
        <v>#DIV/0!</v>
      </c>
      <c r="F94" s="9"/>
      <c r="G94"/>
      <c r="H94" s="4" t="e">
        <f>STDEV(G93:G94)</f>
        <v>#DIV/0!</v>
      </c>
      <c r="I94" s="1" t="e">
        <f>AVERAGE(G93:G94)</f>
        <v>#DIV/0!</v>
      </c>
      <c r="J94" s="9"/>
      <c r="K94" s="1" t="e">
        <f>E94-I94</f>
        <v>#DIV/0!</v>
      </c>
      <c r="L94" s="1" t="e">
        <f>K94-$K$7</f>
        <v>#DIV/0!</v>
      </c>
      <c r="M94" s="29" t="e">
        <f>SQRT((D94*D94)+(H94*H94))</f>
        <v>#DIV/0!</v>
      </c>
      <c r="N94" s="16"/>
      <c r="O94" s="36" t="e">
        <f>POWER(2,-L94)</f>
        <v>#DIV/0!</v>
      </c>
      <c r="P94" s="28" t="e">
        <f>M94/SQRT((COUNT(C93:C94)+COUNT(G93:G94)/2))</f>
        <v>#DIV/0!</v>
      </c>
    </row>
  </sheetData>
  <mergeCells count="2">
    <mergeCell ref="C3:E3"/>
    <mergeCell ref="G3:I3"/>
  </mergeCells>
  <pageMargins left="0.75" right="0.75" top="1" bottom="1" header="0" footer="0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KONTROLL</vt:lpstr>
      <vt:lpstr>PSORIAAS</vt:lpstr>
      <vt:lpstr>VITILIIGO</vt:lpstr>
    </vt:vector>
  </TitlesOfParts>
  <Company>Tartu Ülikool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eias</dc:creator>
  <cp:lastModifiedBy>liisis</cp:lastModifiedBy>
  <cp:lastPrinted>2006-05-26T11:48:22Z</cp:lastPrinted>
  <dcterms:created xsi:type="dcterms:W3CDTF">2004-01-30T12:41:56Z</dcterms:created>
  <dcterms:modified xsi:type="dcterms:W3CDTF">2014-01-18T15:47:22Z</dcterms:modified>
</cp:coreProperties>
</file>