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1"/>
  </bookViews>
  <sheets>
    <sheet name="KONTROLL" sheetId="21" r:id="rId1"/>
    <sheet name="PSORIAAS" sheetId="23" r:id="rId2"/>
    <sheet name="VITILIIGO" sheetId="24" r:id="rId3"/>
  </sheets>
  <calcPr calcId="125725"/>
</workbook>
</file>

<file path=xl/calcChain.xml><?xml version="1.0" encoding="utf-8"?>
<calcChain xmlns="http://schemas.openxmlformats.org/spreadsheetml/2006/main">
  <c r="D94" i="24"/>
  <c r="H94"/>
  <c r="M94"/>
  <c r="P94"/>
  <c r="E94"/>
  <c r="I94"/>
  <c r="K94"/>
  <c r="E7"/>
  <c r="I7"/>
  <c r="K7"/>
  <c r="L94"/>
  <c r="O94"/>
  <c r="D92"/>
  <c r="H92"/>
  <c r="M92"/>
  <c r="P92"/>
  <c r="E92"/>
  <c r="I92"/>
  <c r="K92"/>
  <c r="L92"/>
  <c r="O92"/>
  <c r="D90"/>
  <c r="H90"/>
  <c r="M90"/>
  <c r="P90"/>
  <c r="E90"/>
  <c r="I90"/>
  <c r="K90"/>
  <c r="L90"/>
  <c r="O90"/>
  <c r="D88"/>
  <c r="H88"/>
  <c r="M88"/>
  <c r="P88"/>
  <c r="E88"/>
  <c r="I88"/>
  <c r="K88"/>
  <c r="L88"/>
  <c r="O88"/>
  <c r="D86"/>
  <c r="H86"/>
  <c r="M86"/>
  <c r="P86"/>
  <c r="E86"/>
  <c r="I86"/>
  <c r="K86"/>
  <c r="L86"/>
  <c r="O86"/>
  <c r="D84"/>
  <c r="H84"/>
  <c r="M84"/>
  <c r="P84"/>
  <c r="E84"/>
  <c r="I84"/>
  <c r="K84"/>
  <c r="L84"/>
  <c r="O84"/>
  <c r="D82"/>
  <c r="H82"/>
  <c r="M82"/>
  <c r="P82"/>
  <c r="E82"/>
  <c r="I82"/>
  <c r="K82"/>
  <c r="L82"/>
  <c r="O82"/>
  <c r="D80"/>
  <c r="H80"/>
  <c r="M80"/>
  <c r="P80"/>
  <c r="E80"/>
  <c r="I80"/>
  <c r="K80"/>
  <c r="L80"/>
  <c r="O80"/>
  <c r="D78"/>
  <c r="H78"/>
  <c r="M78"/>
  <c r="P78"/>
  <c r="E78"/>
  <c r="I78"/>
  <c r="K78"/>
  <c r="L78"/>
  <c r="O78"/>
  <c r="D76"/>
  <c r="H76"/>
  <c r="M76"/>
  <c r="P76"/>
  <c r="E76"/>
  <c r="I76"/>
  <c r="K76"/>
  <c r="L76"/>
  <c r="O76"/>
  <c r="D74"/>
  <c r="H74"/>
  <c r="M74"/>
  <c r="P74"/>
  <c r="E74"/>
  <c r="I74"/>
  <c r="K74"/>
  <c r="L74"/>
  <c r="O74"/>
  <c r="D72"/>
  <c r="H72"/>
  <c r="M72"/>
  <c r="P72"/>
  <c r="E72"/>
  <c r="I72"/>
  <c r="K72"/>
  <c r="L72"/>
  <c r="O72"/>
  <c r="D70"/>
  <c r="H70"/>
  <c r="M70"/>
  <c r="P70"/>
  <c r="E70"/>
  <c r="I70"/>
  <c r="K70"/>
  <c r="L70"/>
  <c r="O70"/>
  <c r="D68"/>
  <c r="H68"/>
  <c r="M68"/>
  <c r="P68"/>
  <c r="E68"/>
  <c r="I68"/>
  <c r="K68"/>
  <c r="L68"/>
  <c r="O68"/>
  <c r="D66"/>
  <c r="H66"/>
  <c r="M66"/>
  <c r="P66"/>
  <c r="E66"/>
  <c r="I66"/>
  <c r="K66"/>
  <c r="L66"/>
  <c r="O66"/>
  <c r="D64"/>
  <c r="H64"/>
  <c r="M64"/>
  <c r="P64"/>
  <c r="E64"/>
  <c r="I64"/>
  <c r="K64"/>
  <c r="L64"/>
  <c r="O64"/>
  <c r="D62"/>
  <c r="H62"/>
  <c r="M62"/>
  <c r="P62"/>
  <c r="E62"/>
  <c r="I62"/>
  <c r="K62"/>
  <c r="L62"/>
  <c r="O62"/>
  <c r="D60"/>
  <c r="H60"/>
  <c r="M60"/>
  <c r="P60"/>
  <c r="E60"/>
  <c r="I60"/>
  <c r="K60"/>
  <c r="L60"/>
  <c r="O60"/>
  <c r="D78" i="23"/>
  <c r="H78"/>
  <c r="M78"/>
  <c r="P78"/>
  <c r="E78"/>
  <c r="I78"/>
  <c r="K78"/>
  <c r="E7"/>
  <c r="I7"/>
  <c r="K7"/>
  <c r="L78"/>
  <c r="O78"/>
  <c r="D76"/>
  <c r="H76"/>
  <c r="M76"/>
  <c r="P76"/>
  <c r="E76"/>
  <c r="I76"/>
  <c r="K76"/>
  <c r="L76"/>
  <c r="O76"/>
  <c r="D74"/>
  <c r="H74"/>
  <c r="M74"/>
  <c r="P74"/>
  <c r="E74"/>
  <c r="I74"/>
  <c r="K74"/>
  <c r="L74"/>
  <c r="O74"/>
  <c r="D72"/>
  <c r="H72"/>
  <c r="M72"/>
  <c r="P72"/>
  <c r="E72"/>
  <c r="I72"/>
  <c r="K72"/>
  <c r="L72"/>
  <c r="O72"/>
  <c r="D70"/>
  <c r="H70"/>
  <c r="M70"/>
  <c r="P70"/>
  <c r="E70"/>
  <c r="I70"/>
  <c r="K70"/>
  <c r="L70"/>
  <c r="O70"/>
  <c r="D68"/>
  <c r="H68"/>
  <c r="M68"/>
  <c r="P68"/>
  <c r="E68"/>
  <c r="I68"/>
  <c r="K68"/>
  <c r="L68"/>
  <c r="O68"/>
  <c r="D66"/>
  <c r="H66"/>
  <c r="M66"/>
  <c r="P66"/>
  <c r="E66"/>
  <c r="I66"/>
  <c r="K66"/>
  <c r="L66"/>
  <c r="O66"/>
  <c r="D64"/>
  <c r="H64"/>
  <c r="M64"/>
  <c r="P64"/>
  <c r="E64"/>
  <c r="I64"/>
  <c r="K64"/>
  <c r="L64"/>
  <c r="O64"/>
  <c r="D62"/>
  <c r="H62"/>
  <c r="M62"/>
  <c r="P62"/>
  <c r="E62"/>
  <c r="I62"/>
  <c r="K62"/>
  <c r="L62"/>
  <c r="O62"/>
  <c r="D60"/>
  <c r="H60"/>
  <c r="M60"/>
  <c r="P60"/>
  <c r="E60"/>
  <c r="I60"/>
  <c r="K60"/>
  <c r="L60"/>
  <c r="O60"/>
  <c r="D58" i="24"/>
  <c r="H58"/>
  <c r="M58"/>
  <c r="P58"/>
  <c r="E58"/>
  <c r="I58"/>
  <c r="K58"/>
  <c r="L58"/>
  <c r="O58"/>
  <c r="D56"/>
  <c r="H56"/>
  <c r="M56"/>
  <c r="P56"/>
  <c r="E56"/>
  <c r="I56"/>
  <c r="K56"/>
  <c r="L56"/>
  <c r="O56"/>
  <c r="D54"/>
  <c r="H54"/>
  <c r="M54"/>
  <c r="P54"/>
  <c r="E54"/>
  <c r="I54"/>
  <c r="K54"/>
  <c r="L54"/>
  <c r="O54"/>
  <c r="D52"/>
  <c r="H52"/>
  <c r="M52"/>
  <c r="P52"/>
  <c r="E52"/>
  <c r="I52"/>
  <c r="K52"/>
  <c r="L52"/>
  <c r="O52"/>
  <c r="D50"/>
  <c r="H50"/>
  <c r="M50"/>
  <c r="P50"/>
  <c r="E50"/>
  <c r="I50"/>
  <c r="K50"/>
  <c r="L50"/>
  <c r="O50"/>
  <c r="D48"/>
  <c r="H48"/>
  <c r="M48"/>
  <c r="P48"/>
  <c r="E48"/>
  <c r="I48"/>
  <c r="K48"/>
  <c r="L48"/>
  <c r="O48"/>
  <c r="D46"/>
  <c r="H46"/>
  <c r="M46"/>
  <c r="P46"/>
  <c r="E46"/>
  <c r="I46"/>
  <c r="K46"/>
  <c r="L46"/>
  <c r="O46"/>
  <c r="D44"/>
  <c r="H44"/>
  <c r="M44"/>
  <c r="P44"/>
  <c r="E44"/>
  <c r="I44"/>
  <c r="K44"/>
  <c r="L44"/>
  <c r="O44"/>
  <c r="D42"/>
  <c r="H42"/>
  <c r="M42"/>
  <c r="P42"/>
  <c r="E42"/>
  <c r="I42"/>
  <c r="K42"/>
  <c r="L42"/>
  <c r="O42"/>
  <c r="D40"/>
  <c r="H40"/>
  <c r="M40"/>
  <c r="P40"/>
  <c r="E40"/>
  <c r="I40"/>
  <c r="K40"/>
  <c r="L40"/>
  <c r="O40"/>
  <c r="D38"/>
  <c r="H38"/>
  <c r="M38"/>
  <c r="P38"/>
  <c r="E38"/>
  <c r="I38"/>
  <c r="K38"/>
  <c r="L38"/>
  <c r="O38"/>
  <c r="D36"/>
  <c r="H36"/>
  <c r="M36"/>
  <c r="P36"/>
  <c r="E36"/>
  <c r="I36"/>
  <c r="K36"/>
  <c r="L36"/>
  <c r="O36"/>
  <c r="D34"/>
  <c r="H34"/>
  <c r="M34"/>
  <c r="P34"/>
  <c r="E34"/>
  <c r="I34"/>
  <c r="K34"/>
  <c r="L34"/>
  <c r="O34"/>
  <c r="D32"/>
  <c r="H32"/>
  <c r="M32"/>
  <c r="P32"/>
  <c r="E32"/>
  <c r="I32"/>
  <c r="K32"/>
  <c r="L32"/>
  <c r="O32"/>
  <c r="D30"/>
  <c r="H30"/>
  <c r="M30"/>
  <c r="P30"/>
  <c r="E30"/>
  <c r="I30"/>
  <c r="K30"/>
  <c r="L30"/>
  <c r="O30"/>
  <c r="D28"/>
  <c r="H28"/>
  <c r="M28"/>
  <c r="P28"/>
  <c r="E28"/>
  <c r="I28"/>
  <c r="K28"/>
  <c r="L28"/>
  <c r="O28"/>
  <c r="D26"/>
  <c r="H26"/>
  <c r="M26"/>
  <c r="P26"/>
  <c r="E26"/>
  <c r="I26"/>
  <c r="K26"/>
  <c r="L26"/>
  <c r="O26"/>
  <c r="D24"/>
  <c r="H24"/>
  <c r="M24"/>
  <c r="P24"/>
  <c r="E24"/>
  <c r="I24"/>
  <c r="K24"/>
  <c r="L24"/>
  <c r="O24"/>
  <c r="D22"/>
  <c r="H22"/>
  <c r="M22"/>
  <c r="P22"/>
  <c r="E22"/>
  <c r="I22"/>
  <c r="K22"/>
  <c r="L22"/>
  <c r="O22"/>
  <c r="D20"/>
  <c r="H20"/>
  <c r="M20"/>
  <c r="P20"/>
  <c r="E20"/>
  <c r="I20"/>
  <c r="K20"/>
  <c r="L20"/>
  <c r="O20"/>
  <c r="D18"/>
  <c r="H18"/>
  <c r="M18"/>
  <c r="P18"/>
  <c r="E18"/>
  <c r="I18"/>
  <c r="K18"/>
  <c r="L18"/>
  <c r="O18"/>
  <c r="D16"/>
  <c r="H16"/>
  <c r="M16"/>
  <c r="P16"/>
  <c r="E16"/>
  <c r="I16"/>
  <c r="K16"/>
  <c r="L16"/>
  <c r="O16"/>
  <c r="D14"/>
  <c r="H14"/>
  <c r="M14"/>
  <c r="P14"/>
  <c r="E14"/>
  <c r="I14"/>
  <c r="K14"/>
  <c r="L14"/>
  <c r="O14"/>
  <c r="D12"/>
  <c r="H12"/>
  <c r="M12"/>
  <c r="P12"/>
  <c r="E12"/>
  <c r="I12"/>
  <c r="K12"/>
  <c r="L12"/>
  <c r="O12"/>
  <c r="D10"/>
  <c r="H10"/>
  <c r="M10"/>
  <c r="P10"/>
  <c r="E10"/>
  <c r="I10"/>
  <c r="K10"/>
  <c r="L10"/>
  <c r="O10"/>
  <c r="D7"/>
  <c r="H7"/>
  <c r="M7"/>
  <c r="P7"/>
  <c r="L7"/>
  <c r="O7"/>
  <c r="D58" i="23"/>
  <c r="H58"/>
  <c r="M58"/>
  <c r="P58"/>
  <c r="E58"/>
  <c r="I58"/>
  <c r="K58"/>
  <c r="L58"/>
  <c r="O58"/>
  <c r="D56"/>
  <c r="H56"/>
  <c r="M56"/>
  <c r="P56"/>
  <c r="E56"/>
  <c r="I56"/>
  <c r="K56"/>
  <c r="L56"/>
  <c r="O56"/>
  <c r="D54"/>
  <c r="H54"/>
  <c r="M54"/>
  <c r="P54"/>
  <c r="E54"/>
  <c r="I54"/>
  <c r="K54"/>
  <c r="L54"/>
  <c r="O54"/>
  <c r="D52"/>
  <c r="H52"/>
  <c r="M52"/>
  <c r="P52"/>
  <c r="E52"/>
  <c r="I52"/>
  <c r="K52"/>
  <c r="L52"/>
  <c r="O52"/>
  <c r="D50"/>
  <c r="H50"/>
  <c r="M50"/>
  <c r="P50"/>
  <c r="E50"/>
  <c r="I50"/>
  <c r="K50"/>
  <c r="L50"/>
  <c r="O50"/>
  <c r="D48"/>
  <c r="H48"/>
  <c r="M48"/>
  <c r="P48"/>
  <c r="E48"/>
  <c r="I48"/>
  <c r="K48"/>
  <c r="L48"/>
  <c r="O48"/>
  <c r="D46"/>
  <c r="H46"/>
  <c r="M46"/>
  <c r="P46"/>
  <c r="E46"/>
  <c r="I46"/>
  <c r="K46"/>
  <c r="L46"/>
  <c r="O46"/>
  <c r="D44"/>
  <c r="H44"/>
  <c r="M44"/>
  <c r="P44"/>
  <c r="E44"/>
  <c r="I44"/>
  <c r="K44"/>
  <c r="L44"/>
  <c r="O44"/>
  <c r="D42"/>
  <c r="H42"/>
  <c r="M42"/>
  <c r="P42"/>
  <c r="E42"/>
  <c r="I42"/>
  <c r="K42"/>
  <c r="L42"/>
  <c r="O42"/>
  <c r="D40"/>
  <c r="H40"/>
  <c r="M40"/>
  <c r="P40"/>
  <c r="E40"/>
  <c r="I40"/>
  <c r="K40"/>
  <c r="L40"/>
  <c r="O40"/>
  <c r="D38"/>
  <c r="H38"/>
  <c r="M38"/>
  <c r="P38"/>
  <c r="E38"/>
  <c r="I38"/>
  <c r="K38"/>
  <c r="L38"/>
  <c r="O38"/>
  <c r="D36"/>
  <c r="H36"/>
  <c r="M36"/>
  <c r="P36"/>
  <c r="E36"/>
  <c r="I36"/>
  <c r="K36"/>
  <c r="L36"/>
  <c r="O36"/>
  <c r="D34"/>
  <c r="H34"/>
  <c r="M34"/>
  <c r="P34"/>
  <c r="E34"/>
  <c r="I34"/>
  <c r="K34"/>
  <c r="L34"/>
  <c r="O34"/>
  <c r="D32"/>
  <c r="H32"/>
  <c r="M32" s="1"/>
  <c r="P32" s="1"/>
  <c r="E32"/>
  <c r="I32"/>
  <c r="K32" s="1"/>
  <c r="L32" s="1"/>
  <c r="O32" s="1"/>
  <c r="D30"/>
  <c r="H30"/>
  <c r="M30"/>
  <c r="P30"/>
  <c r="E30"/>
  <c r="I30"/>
  <c r="K30"/>
  <c r="L30"/>
  <c r="O30"/>
  <c r="D28"/>
  <c r="H28"/>
  <c r="M28"/>
  <c r="P28"/>
  <c r="E28"/>
  <c r="I28"/>
  <c r="K28"/>
  <c r="L28"/>
  <c r="O28"/>
  <c r="D26"/>
  <c r="H26"/>
  <c r="M26"/>
  <c r="P26"/>
  <c r="E26"/>
  <c r="I26"/>
  <c r="K26"/>
  <c r="L26"/>
  <c r="O26"/>
  <c r="D24"/>
  <c r="H24"/>
  <c r="M24"/>
  <c r="P24"/>
  <c r="E24"/>
  <c r="I24"/>
  <c r="K24"/>
  <c r="L24"/>
  <c r="O24"/>
  <c r="D22"/>
  <c r="H22"/>
  <c r="M22"/>
  <c r="P22"/>
  <c r="E22"/>
  <c r="I22"/>
  <c r="K22"/>
  <c r="L22"/>
  <c r="O22"/>
  <c r="D20"/>
  <c r="H20"/>
  <c r="M20"/>
  <c r="P20"/>
  <c r="E20"/>
  <c r="I20"/>
  <c r="K20"/>
  <c r="L20"/>
  <c r="O20"/>
  <c r="D18"/>
  <c r="H18"/>
  <c r="M18"/>
  <c r="P18"/>
  <c r="E18"/>
  <c r="I18"/>
  <c r="K18"/>
  <c r="L18"/>
  <c r="O18"/>
  <c r="D16"/>
  <c r="H16"/>
  <c r="M16"/>
  <c r="P16"/>
  <c r="E16"/>
  <c r="I16"/>
  <c r="K16"/>
  <c r="L16"/>
  <c r="O16"/>
  <c r="D14"/>
  <c r="H14"/>
  <c r="M14"/>
  <c r="P14"/>
  <c r="E14"/>
  <c r="I14"/>
  <c r="K14"/>
  <c r="L14"/>
  <c r="O14"/>
  <c r="D12"/>
  <c r="H12"/>
  <c r="M12"/>
  <c r="P12"/>
  <c r="E12"/>
  <c r="I12"/>
  <c r="K12"/>
  <c r="L12"/>
  <c r="O12"/>
  <c r="D10"/>
  <c r="H10"/>
  <c r="M10"/>
  <c r="P10"/>
  <c r="E10"/>
  <c r="I10"/>
  <c r="K10"/>
  <c r="L10"/>
  <c r="O10"/>
  <c r="D7"/>
  <c r="H7"/>
  <c r="M7"/>
  <c r="P7"/>
  <c r="L7"/>
  <c r="O7"/>
  <c r="I58" i="21"/>
  <c r="H58"/>
  <c r="D58"/>
  <c r="M58"/>
  <c r="P58"/>
  <c r="E58"/>
  <c r="I56"/>
  <c r="H56"/>
  <c r="E56"/>
  <c r="D56"/>
  <c r="I54"/>
  <c r="H54"/>
  <c r="E54"/>
  <c r="D54"/>
  <c r="I52"/>
  <c r="H52"/>
  <c r="E52"/>
  <c r="D52"/>
  <c r="I50"/>
  <c r="H50"/>
  <c r="E50"/>
  <c r="D50"/>
  <c r="I48"/>
  <c r="H48"/>
  <c r="E48"/>
  <c r="D48"/>
  <c r="I46"/>
  <c r="H46"/>
  <c r="E46"/>
  <c r="D46"/>
  <c r="I44"/>
  <c r="H44"/>
  <c r="E44"/>
  <c r="D44"/>
  <c r="I42"/>
  <c r="H42"/>
  <c r="E42"/>
  <c r="D42"/>
  <c r="I40"/>
  <c r="K40" s="1"/>
  <c r="L40" s="1"/>
  <c r="O40" s="1"/>
  <c r="H40"/>
  <c r="E40"/>
  <c r="D40"/>
  <c r="I38"/>
  <c r="H38"/>
  <c r="E38"/>
  <c r="D38"/>
  <c r="I36"/>
  <c r="H36"/>
  <c r="D36"/>
  <c r="M36"/>
  <c r="P36"/>
  <c r="E36"/>
  <c r="I34"/>
  <c r="H34"/>
  <c r="D34"/>
  <c r="M34"/>
  <c r="P34"/>
  <c r="E34"/>
  <c r="I32"/>
  <c r="H32"/>
  <c r="E32"/>
  <c r="D32"/>
  <c r="I30"/>
  <c r="H30"/>
  <c r="E30"/>
  <c r="D30"/>
  <c r="I28"/>
  <c r="H28"/>
  <c r="E28"/>
  <c r="D28"/>
  <c r="I26"/>
  <c r="H26"/>
  <c r="E26"/>
  <c r="D26"/>
  <c r="I24"/>
  <c r="H24"/>
  <c r="E24"/>
  <c r="D24"/>
  <c r="I22"/>
  <c r="H22"/>
  <c r="E22"/>
  <c r="D22"/>
  <c r="I20"/>
  <c r="H20"/>
  <c r="E20"/>
  <c r="D20"/>
  <c r="I18"/>
  <c r="H18"/>
  <c r="E18"/>
  <c r="D18"/>
  <c r="I16"/>
  <c r="H16"/>
  <c r="E16"/>
  <c r="D16"/>
  <c r="I14"/>
  <c r="H14"/>
  <c r="E14"/>
  <c r="D14"/>
  <c r="I12"/>
  <c r="H12"/>
  <c r="D12"/>
  <c r="M12"/>
  <c r="P12"/>
  <c r="E12"/>
  <c r="I10"/>
  <c r="H10"/>
  <c r="D10"/>
  <c r="M10"/>
  <c r="P10"/>
  <c r="E10"/>
  <c r="I7"/>
  <c r="H7"/>
  <c r="E7"/>
  <c r="D7"/>
  <c r="K32"/>
  <c r="K56"/>
  <c r="K34"/>
  <c r="K36"/>
  <c r="K38"/>
  <c r="K42"/>
  <c r="K44"/>
  <c r="K46"/>
  <c r="K48"/>
  <c r="K50"/>
  <c r="K52"/>
  <c r="K54"/>
  <c r="K58"/>
  <c r="M7"/>
  <c r="P7"/>
  <c r="K7"/>
  <c r="L7"/>
  <c r="O7"/>
  <c r="K10"/>
  <c r="K12"/>
  <c r="K14"/>
  <c r="K16"/>
  <c r="K18"/>
  <c r="K20"/>
  <c r="K22"/>
  <c r="K24"/>
  <c r="K26"/>
  <c r="K28"/>
  <c r="K30"/>
  <c r="M38"/>
  <c r="P38"/>
  <c r="M40"/>
  <c r="P40" s="1"/>
  <c r="M42"/>
  <c r="P42"/>
  <c r="M46"/>
  <c r="P46"/>
  <c r="M48"/>
  <c r="P48"/>
  <c r="M54"/>
  <c r="P54"/>
  <c r="M56"/>
  <c r="P56"/>
  <c r="M14"/>
  <c r="P14"/>
  <c r="M16"/>
  <c r="P16"/>
  <c r="M22"/>
  <c r="P22"/>
  <c r="M24"/>
  <c r="P24"/>
  <c r="M30"/>
  <c r="P30"/>
  <c r="M32"/>
  <c r="P32"/>
  <c r="M26"/>
  <c r="P26"/>
  <c r="M28"/>
  <c r="P28"/>
  <c r="M50"/>
  <c r="P50"/>
  <c r="M52"/>
  <c r="P52"/>
  <c r="M18"/>
  <c r="P18"/>
  <c r="M20"/>
  <c r="P20"/>
  <c r="M44"/>
  <c r="P44"/>
  <c r="L26"/>
  <c r="O26"/>
  <c r="L28"/>
  <c r="O28"/>
  <c r="L32"/>
  <c r="O32"/>
  <c r="L42"/>
  <c r="O42"/>
  <c r="L56"/>
  <c r="O56"/>
  <c r="L12"/>
  <c r="O12"/>
  <c r="L44"/>
  <c r="O44"/>
  <c r="L30"/>
  <c r="O30"/>
  <c r="L10"/>
  <c r="O10"/>
  <c r="L46"/>
  <c r="O46"/>
  <c r="L18"/>
  <c r="O18"/>
  <c r="L16"/>
  <c r="O16"/>
  <c r="L48"/>
  <c r="O48"/>
  <c r="L14"/>
  <c r="O14"/>
  <c r="L50"/>
  <c r="O50"/>
  <c r="L34"/>
  <c r="O34"/>
  <c r="L20"/>
  <c r="O20"/>
  <c r="L24"/>
  <c r="O24"/>
  <c r="L54"/>
  <c r="O54"/>
  <c r="L36"/>
  <c r="O36"/>
  <c r="L58"/>
  <c r="O58"/>
  <c r="L22"/>
  <c r="O22"/>
  <c r="L52"/>
  <c r="O52"/>
  <c r="L38"/>
  <c r="O38"/>
</calcChain>
</file>

<file path=xl/sharedStrings.xml><?xml version="1.0" encoding="utf-8"?>
<sst xmlns="http://schemas.openxmlformats.org/spreadsheetml/2006/main" count="198" uniqueCount="88">
  <si>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</si>
  <si>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</si>
  <si>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</si>
  <si>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</si>
  <si>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</si>
  <si>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</si>
  <si>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</si>
  <si>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</si>
  <si>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</si>
  <si>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PH019</t>
  </si>
  <si>
    <t>PT019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</si>
  <si>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</si>
  <si>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</si>
  <si>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</si>
  <si>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</si>
  <si>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</si>
  <si>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</si>
  <si>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</si>
  <si>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</si>
  <si>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</si>
  <si>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</si>
  <si>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</si>
  <si>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</si>
  <si>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</si>
  <si>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</si>
  <si>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</si>
  <si>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</si>
  <si>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</si>
  <si>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</si>
  <si>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</si>
  <si>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</si>
  <si>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</si>
  <si>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</si>
  <si>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</si>
  <si>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</si>
  <si>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</si>
  <si>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</si>
  <si>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</si>
  <si>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</si>
  <si>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Undetermined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</si>
  <si>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</si>
  <si>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</si>
  <si>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</si>
  <si>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</si>
  <si>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</si>
  <si>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</si>
  <si>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</si>
  <si>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</si>
  <si>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</si>
  <si>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</si>
  <si>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</si>
  <si>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</si>
  <si>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</si>
  <si>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</si>
  <si>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</si>
  <si>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</si>
  <si>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</si>
  <si>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</si>
  <si>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</si>
  <si>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</si>
  <si>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</si>
  <si>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</si>
  <si>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</si>
  <si>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</si>
  <si>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</si>
  <si>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</si>
  <si>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</si>
  <si>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</si>
  <si>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</si>
  <si>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</si>
  <si>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</si>
  <si>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C008</t>
  </si>
  <si>
    <t>C009</t>
  </si>
  <si>
    <t>C011</t>
  </si>
  <si>
    <t>C012</t>
  </si>
  <si>
    <t>C014</t>
  </si>
  <si>
    <t>C015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</si>
  <si>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</si>
  <si>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</si>
  <si>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</si>
  <si>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</si>
  <si>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</si>
  <si>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</si>
  <si>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</si>
  <si>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</si>
  <si>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</si>
  <si>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let7a</t>
  </si>
  <si>
    <t>miR-146a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</si>
</sst>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color rgb="FF00B05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164" fontId="16" fillId="0" borderId="0" xfId="0" applyNumberFormat="1" applyFont="1"/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8"/>
  <sheetViews>
    <sheetView showGridLines="0" topLeftCell="A13" workbookViewId="0">
      <selection activeCell="O40" sqref="O40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25.687000274658203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25.73900032043457</v>
      </c>
      <c r="D7" s="5">
        <f>STDEV(C5:C8)</f>
        <v>3.6769584990480129E-2</v>
      </c>
      <c r="E7" s="1">
        <f>AVERAGE(C5:C8)</f>
        <v>25.713000297546387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3.5840005874633789</v>
      </c>
      <c r="L7" s="1">
        <f>K7-$K$7</f>
        <v>0</v>
      </c>
      <c r="M7" s="29">
        <f>SQRT((D7*D7)+(H7*H7))</f>
        <v>3.6796741482229292E-2</v>
      </c>
      <c r="N7" s="16"/>
      <c r="O7" s="36">
        <f>POWER(2,-L7)</f>
        <v>1</v>
      </c>
      <c r="P7" s="28">
        <f>M7/SQRT((COUNT(C5:C8)+COUNT(G5:G8)/2))</f>
        <v>2.1244608600066151E-2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70</v>
      </c>
      <c r="C9" s="32">
        <v>25.687000274658203</v>
      </c>
      <c r="D9" s="11"/>
      <c r="E9" s="9"/>
      <c r="F9" s="9"/>
      <c r="G9" s="32">
        <v>22.128000259399414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70</v>
      </c>
      <c r="C10" s="32">
        <v>25.73900032043457</v>
      </c>
      <c r="D10" s="5">
        <f>STDEV(C9:C10)</f>
        <v>3.6769584990480129E-2</v>
      </c>
      <c r="E10" s="1">
        <f>AVERAGE(C9:C10)</f>
        <v>25.713000297546387</v>
      </c>
      <c r="F10" s="9"/>
      <c r="G10" s="32">
        <v>22.129999160766602</v>
      </c>
      <c r="H10" s="4">
        <f>STDEV(G9:G10)</f>
        <v>1.4134367116613422E-3</v>
      </c>
      <c r="I10" s="1">
        <f>AVERAGE(G9:G10)</f>
        <v>22.128999710083008</v>
      </c>
      <c r="J10" s="9"/>
      <c r="K10" s="1">
        <f>E10-I10</f>
        <v>3.5840005874633789</v>
      </c>
      <c r="L10" s="1">
        <f>K10-$K$7</f>
        <v>0</v>
      </c>
      <c r="M10" s="29">
        <f>SQRT((D10*D10)+(H10*H10))</f>
        <v>3.6796741482229292E-2</v>
      </c>
      <c r="N10" s="16"/>
      <c r="O10" s="36">
        <f>POWER(2,-L10)</f>
        <v>1</v>
      </c>
      <c r="P10" s="28">
        <f>M10/SQRT((COUNT(C9:C10)+COUNT(G9:G10)/2))</f>
        <v>2.1244608600066151E-2</v>
      </c>
    </row>
    <row r="11" spans="2:16">
      <c r="B11" t="s">
        <v>71</v>
      </c>
      <c r="C11" s="32">
        <v>25.084999084472656</v>
      </c>
      <c r="D11" s="11"/>
      <c r="E11" s="9"/>
      <c r="F11" s="9"/>
      <c r="G11" s="32">
        <v>21.023000717163086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71</v>
      </c>
      <c r="C12" s="32">
        <v>25.177000045776367</v>
      </c>
      <c r="D12" s="5">
        <f>STDEV(C11:C12)</f>
        <v>6.5054503613535153E-2</v>
      </c>
      <c r="E12" s="1">
        <f>AVERAGE(C11:C12)</f>
        <v>25.130999565124512</v>
      </c>
      <c r="F12" s="9"/>
      <c r="G12" s="32">
        <v>20.945999145507813</v>
      </c>
      <c r="H12" s="4">
        <f>STDEV(G11:G12)</f>
        <v>5.4448333479465698E-2</v>
      </c>
      <c r="I12" s="1">
        <f>AVERAGE(G11:G12)</f>
        <v>20.984499931335449</v>
      </c>
      <c r="J12" s="9"/>
      <c r="K12" s="1">
        <f>E12-I12</f>
        <v>4.1464996337890625</v>
      </c>
      <c r="L12" s="1">
        <f>K12-$K$7</f>
        <v>0.56249904632568359</v>
      </c>
      <c r="M12" s="29">
        <f>SQRT((D12*D12)+(H12*H12))</f>
        <v>8.4833421828278049E-2</v>
      </c>
      <c r="N12" s="16"/>
      <c r="O12" s="36">
        <f>POWER(2,-L12)</f>
        <v>0.67712822107487858</v>
      </c>
      <c r="P12" s="28">
        <f>M12/SQRT((COUNT(C11:C12)+COUNT(G11:G12)/2))</f>
        <v>4.8978598928833411E-2</v>
      </c>
    </row>
    <row r="13" spans="2:16">
      <c r="B13" t="s">
        <v>72</v>
      </c>
      <c r="C13" s="32">
        <v>24.745000839233398</v>
      </c>
      <c r="D13" s="11"/>
      <c r="E13" s="9"/>
      <c r="F13" s="9"/>
      <c r="G13" s="32">
        <v>20.614999771118164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72</v>
      </c>
      <c r="C14" s="32">
        <v>24.736000061035156</v>
      </c>
      <c r="D14" s="5">
        <f>STDEV(C13:C14)</f>
        <v>6.364511299933086E-3</v>
      </c>
      <c r="E14" s="1">
        <f>AVERAGE(C13:C14)</f>
        <v>24.740500450134277</v>
      </c>
      <c r="F14" s="9"/>
      <c r="G14" s="32">
        <v>20.573999404907227</v>
      </c>
      <c r="H14" s="4">
        <f>STDEV(G13:G14)</f>
        <v>2.8991636978885699E-2</v>
      </c>
      <c r="I14" s="1">
        <f>AVERAGE(G13:G14)</f>
        <v>20.594499588012695</v>
      </c>
      <c r="J14" s="9"/>
      <c r="K14" s="1">
        <f>E14-I14</f>
        <v>4.146000862121582</v>
      </c>
      <c r="L14" s="1">
        <f>K14-$K$7</f>
        <v>0.56200027465820313</v>
      </c>
      <c r="M14" s="29">
        <f>SQRT((D14*D14)+(H14*H14))</f>
        <v>2.968201507314604E-2</v>
      </c>
      <c r="N14" s="16"/>
      <c r="O14" s="36">
        <f>POWER(2,-L14)</f>
        <v>0.67736235978740156</v>
      </c>
      <c r="P14" s="28">
        <f>M14/SQRT((COUNT(C13:C14)+COUNT(G13:G14)/2))</f>
        <v>1.7136919392571396E-2</v>
      </c>
    </row>
    <row r="15" spans="2:16">
      <c r="B15" t="s">
        <v>73</v>
      </c>
      <c r="C15" s="32">
        <v>25.327999114990234</v>
      </c>
      <c r="D15" s="11"/>
      <c r="E15" s="9"/>
      <c r="F15" s="9"/>
      <c r="G15" s="32">
        <v>20.854999542236328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73</v>
      </c>
      <c r="C16" s="32">
        <v>25.343000411987305</v>
      </c>
      <c r="D16" s="5">
        <f>STDEV(C15:C16)</f>
        <v>1.0607518833221809E-2</v>
      </c>
      <c r="E16" s="1">
        <f>AVERAGE(C15:C16)</f>
        <v>25.33549976348877</v>
      </c>
      <c r="F16" s="9"/>
      <c r="G16" s="32">
        <v>20.729000091552734</v>
      </c>
      <c r="H16" s="4">
        <f>STDEV(G15:G16)</f>
        <v>8.9095066004149112E-2</v>
      </c>
      <c r="I16" s="1">
        <f>AVERAGE(G15:G16)</f>
        <v>20.791999816894531</v>
      </c>
      <c r="J16" s="9"/>
      <c r="K16" s="1">
        <f>E16-I16</f>
        <v>4.5434999465942383</v>
      </c>
      <c r="L16" s="1">
        <f>K16-$K$7</f>
        <v>0.95949935913085938</v>
      </c>
      <c r="M16" s="29">
        <f>SQRT((D16*D16)+(H16*H16))</f>
        <v>8.9724301290569228E-2</v>
      </c>
      <c r="N16" s="16"/>
      <c r="O16" s="36">
        <f>POWER(2,-L16)</f>
        <v>0.51423533118602383</v>
      </c>
      <c r="P16" s="28">
        <f>M16/SQRT((COUNT(C15:C16)+COUNT(G15:G16)/2))</f>
        <v>5.1802349502961233E-2</v>
      </c>
    </row>
    <row r="17" spans="2:16">
      <c r="B17" t="s">
        <v>74</v>
      </c>
      <c r="C17" s="32">
        <v>26.812000274658203</v>
      </c>
      <c r="D17" s="11"/>
      <c r="E17" s="9"/>
      <c r="F17" s="9"/>
      <c r="G17" s="32">
        <v>21.48900032043457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74</v>
      </c>
      <c r="C18" s="32">
        <v>26.764999389648438</v>
      </c>
      <c r="D18" s="5">
        <f>STDEV(C17:C18)</f>
        <v>3.3234644512174422E-2</v>
      </c>
      <c r="E18" s="1">
        <f>AVERAGE(C17:C18)</f>
        <v>26.78849983215332</v>
      </c>
      <c r="F18" s="9"/>
      <c r="G18" s="32">
        <v>21.496999740600586</v>
      </c>
      <c r="H18" s="4">
        <f>STDEV(G17:G18)</f>
        <v>5.6564442449500664E-3</v>
      </c>
      <c r="I18" s="1">
        <f>AVERAGE(G17:G18)</f>
        <v>21.493000030517578</v>
      </c>
      <c r="J18" s="9"/>
      <c r="K18" s="1">
        <f>E18-I18</f>
        <v>5.2954998016357422</v>
      </c>
      <c r="L18" s="1">
        <f>K18-$K$7</f>
        <v>1.7114992141723633</v>
      </c>
      <c r="M18" s="29">
        <f>SQRT((D18*D18)+(H18*H18))</f>
        <v>3.3712563790771449E-2</v>
      </c>
      <c r="N18" s="16"/>
      <c r="O18" s="36">
        <f>POWER(2,-L18)</f>
        <v>0.30534259977329375</v>
      </c>
      <c r="P18" s="28">
        <f>M18/SQRT((COUNT(C17:C18)+COUNT(G17:G18)/2))</f>
        <v>1.9463957779674329E-2</v>
      </c>
    </row>
    <row r="19" spans="2:16">
      <c r="B19" t="s">
        <v>75</v>
      </c>
      <c r="C19" s="32">
        <v>24.451999664306641</v>
      </c>
      <c r="D19" s="11"/>
      <c r="E19" s="9"/>
      <c r="F19" s="9"/>
      <c r="G19" s="32">
        <v>20.761999130249023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75</v>
      </c>
      <c r="C20" s="32">
        <v>24.457000732421875</v>
      </c>
      <c r="D20" s="5">
        <f>STDEV(C19:C20)</f>
        <v>3.5362891774580528E-3</v>
      </c>
      <c r="E20" s="1">
        <f>AVERAGE(C19:C20)</f>
        <v>24.454500198364258</v>
      </c>
      <c r="F20" s="9"/>
      <c r="G20" s="32">
        <v>20.701999664306641</v>
      </c>
      <c r="H20" s="4">
        <f>STDEV(G19:G20)</f>
        <v>4.2426029235430193E-2</v>
      </c>
      <c r="I20" s="1">
        <f>AVERAGE(G19:G20)</f>
        <v>20.731999397277832</v>
      </c>
      <c r="J20" s="9"/>
      <c r="K20" s="1">
        <f>E20-I20</f>
        <v>3.7225008010864258</v>
      </c>
      <c r="L20" s="1">
        <f>K20-$K$7</f>
        <v>0.13850021362304688</v>
      </c>
      <c r="M20" s="29">
        <f>SQRT((D20*D20)+(H20*H20))</f>
        <v>4.2573152312604064E-2</v>
      </c>
      <c r="N20" s="16"/>
      <c r="O20" s="36">
        <f>POWER(2,-L20)</f>
        <v>0.90846307800763015</v>
      </c>
      <c r="P20" s="28">
        <f>M20/SQRT((COUNT(C19:C20)+COUNT(G19:G20)/2))</f>
        <v>2.4579620947932895E-2</v>
      </c>
    </row>
    <row r="21" spans="2:16">
      <c r="B21" t="s">
        <v>76</v>
      </c>
      <c r="C21" s="32">
        <v>24.790000915527344</v>
      </c>
      <c r="D21" s="11"/>
      <c r="E21" s="9"/>
      <c r="F21" s="9"/>
      <c r="G21" s="32">
        <v>20.402999877929688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76</v>
      </c>
      <c r="C22" s="32">
        <v>24.780000686645508</v>
      </c>
      <c r="D22" s="5">
        <f>STDEV(C21:C22)</f>
        <v>7.0712296557637567E-3</v>
      </c>
      <c r="E22" s="1">
        <f>AVERAGE(C21:C22)</f>
        <v>24.785000801086426</v>
      </c>
      <c r="F22" s="9"/>
      <c r="G22" s="32">
        <v>20.485000610351563</v>
      </c>
      <c r="H22" s="4">
        <f>STDEV(G21:G22)</f>
        <v>5.7983273957771399E-2</v>
      </c>
      <c r="I22" s="1">
        <f>AVERAGE(G21:G22)</f>
        <v>20.444000244140625</v>
      </c>
      <c r="J22" s="9"/>
      <c r="K22" s="1">
        <f>E22-I22</f>
        <v>4.3410005569458008</v>
      </c>
      <c r="L22" s="1">
        <f>K22-$K$7</f>
        <v>0.75699996948242188</v>
      </c>
      <c r="M22" s="29">
        <f>SQRT((D22*D22)+(H22*H22))</f>
        <v>5.8412861149806074E-2</v>
      </c>
      <c r="N22" s="16"/>
      <c r="O22" s="36">
        <f>POWER(2,-L22)</f>
        <v>0.59172552339315798</v>
      </c>
      <c r="P22" s="28">
        <f>M22/SQRT((COUNT(C21:C22)+COUNT(G21:G22)/2))</f>
        <v>3.3724681108976771E-2</v>
      </c>
    </row>
    <row r="23" spans="2:16">
      <c r="B23" t="s">
        <v>77</v>
      </c>
      <c r="C23" s="32">
        <v>24.031999588012695</v>
      </c>
      <c r="D23" s="11"/>
      <c r="E23" s="9"/>
      <c r="F23" s="9"/>
      <c r="G23" s="32">
        <v>21.058000564575195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77</v>
      </c>
      <c r="C24" s="32">
        <v>24.052000045776367</v>
      </c>
      <c r="D24" s="5">
        <f>STDEV(C23:C24)</f>
        <v>1.4142459311527513E-2</v>
      </c>
      <c r="E24" s="1">
        <f>AVERAGE(C23:C24)</f>
        <v>24.041999816894531</v>
      </c>
      <c r="F24" s="9"/>
      <c r="G24" s="32">
        <v>21.045000076293945</v>
      </c>
      <c r="H24" s="4">
        <f>STDEV(G23:G24)</f>
        <v>9.1927334224081187E-3</v>
      </c>
      <c r="I24" s="1">
        <f>AVERAGE(G23:G24)</f>
        <v>21.05150032043457</v>
      </c>
      <c r="J24" s="9"/>
      <c r="K24" s="1">
        <f>E24-I24</f>
        <v>2.9904994964599609</v>
      </c>
      <c r="L24" s="1">
        <f>K24-$K$7</f>
        <v>-0.59350109100341797</v>
      </c>
      <c r="M24" s="29">
        <f>SQRT((D24*D24)+(H24*H24))</f>
        <v>1.6867587354262335E-2</v>
      </c>
      <c r="N24" s="16"/>
      <c r="O24" s="36">
        <f>POWER(2,-L24)</f>
        <v>1.5089040730559224</v>
      </c>
      <c r="P24" s="28">
        <f>M24/SQRT((COUNT(C23:C24)+COUNT(G23:G24)/2))</f>
        <v>9.7385060995628867E-3</v>
      </c>
    </row>
    <row r="25" spans="2:16">
      <c r="B25" t="s">
        <v>78</v>
      </c>
      <c r="C25" s="32">
        <v>23.312000274658203</v>
      </c>
      <c r="D25" s="11"/>
      <c r="E25" s="9"/>
      <c r="F25" s="9"/>
      <c r="G25" s="32">
        <v>20.85099983215332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78</v>
      </c>
      <c r="C26" s="32">
        <v>23.333000183105469</v>
      </c>
      <c r="D26" s="5">
        <f>STDEV(C25:C26)</f>
        <v>1.4849177667358186E-2</v>
      </c>
      <c r="E26" s="1">
        <f>AVERAGE(C25:C26)</f>
        <v>23.322500228881836</v>
      </c>
      <c r="F26" s="9"/>
      <c r="G26" s="32">
        <v>20.826999664306641</v>
      </c>
      <c r="H26" s="4">
        <f>STDEV(G25:G26)</f>
        <v>1.6970681434002547E-2</v>
      </c>
      <c r="I26" s="1">
        <f>AVERAGE(G25:G26)</f>
        <v>20.83899974822998</v>
      </c>
      <c r="J26" s="9"/>
      <c r="K26" s="1">
        <f>E26-I26</f>
        <v>2.4835004806518555</v>
      </c>
      <c r="L26" s="1">
        <f>K26-$K$7</f>
        <v>-1.1005001068115234</v>
      </c>
      <c r="M26" s="29">
        <f>SQRT((D26*D26)+(H26*H26))</f>
        <v>2.2549991257895596E-2</v>
      </c>
      <c r="N26" s="16"/>
      <c r="O26" s="36">
        <f>POWER(2,-L26)</f>
        <v>2.1442901093302975</v>
      </c>
      <c r="P26" s="28">
        <f>M26/SQRT((COUNT(C25:C26)+COUNT(G25:G26)/2))</f>
        <v>1.301924352296973E-2</v>
      </c>
    </row>
    <row r="27" spans="2:16">
      <c r="B27" t="s">
        <v>79</v>
      </c>
      <c r="C27" s="32">
        <v>24.155000686645508</v>
      </c>
      <c r="D27" s="12"/>
      <c r="E27" s="9"/>
      <c r="F27" s="9"/>
      <c r="G27" s="32">
        <v>21.118000030517578</v>
      </c>
      <c r="I27" s="9"/>
      <c r="J27" s="9"/>
      <c r="K27" s="9"/>
      <c r="L27" s="9"/>
      <c r="M27" s="9"/>
      <c r="N27" s="9"/>
      <c r="O27" s="35"/>
    </row>
    <row r="28" spans="2:16" ht="15.75">
      <c r="B28" t="s">
        <v>79</v>
      </c>
      <c r="C28" s="32">
        <v>24.195999145507813</v>
      </c>
      <c r="D28" s="5">
        <f>STDEV(C27:C28)</f>
        <v>2.8990288279733351E-2</v>
      </c>
      <c r="E28" s="1">
        <f>AVERAGE(C27:C28)</f>
        <v>24.17549991607666</v>
      </c>
      <c r="F28" s="9"/>
      <c r="G28" s="32">
        <v>21.106000900268555</v>
      </c>
      <c r="H28" s="4">
        <f>STDEV(G27:G28)</f>
        <v>8.4846663674250991E-3</v>
      </c>
      <c r="I28" s="1">
        <f>AVERAGE(G27:G28)</f>
        <v>21.112000465393066</v>
      </c>
      <c r="J28" s="9"/>
      <c r="K28" s="1">
        <f>E28-I28</f>
        <v>3.0634994506835937</v>
      </c>
      <c r="L28" s="1">
        <f>K28-$K$7</f>
        <v>-0.52050113677978516</v>
      </c>
      <c r="M28" s="29">
        <f>SQRT((D28*D28)+(H28*H28))</f>
        <v>3.0206396307877567E-2</v>
      </c>
      <c r="N28" s="16"/>
      <c r="O28" s="36">
        <f>POWER(2,-L28)</f>
        <v>1.4344534354482177</v>
      </c>
      <c r="P28" s="28">
        <f>M28/SQRT((COUNT(C27:C28)+COUNT(G27:G28)/2))</f>
        <v>1.7439671039601631E-2</v>
      </c>
    </row>
    <row r="29" spans="2:16">
      <c r="B29" t="s">
        <v>80</v>
      </c>
      <c r="C29" s="32">
        <v>24.180000305175781</v>
      </c>
      <c r="D29" s="12"/>
      <c r="E29" s="9"/>
      <c r="F29" s="9"/>
      <c r="G29" s="32">
        <v>20.944000244140625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80</v>
      </c>
      <c r="C30" s="32">
        <v>24.177000045776367</v>
      </c>
      <c r="D30" s="5">
        <f>STDEV(C29:C30)</f>
        <v>2.121503766644362E-3</v>
      </c>
      <c r="E30" s="1">
        <f>AVERAGE(C29:C30)</f>
        <v>24.178500175476074</v>
      </c>
      <c r="F30" s="9"/>
      <c r="G30" s="32">
        <v>20.944000244140625</v>
      </c>
      <c r="H30" s="4">
        <f>STDEV(G29:G30)</f>
        <v>0</v>
      </c>
      <c r="I30" s="1">
        <f>AVERAGE(G29:G30)</f>
        <v>20.944000244140625</v>
      </c>
      <c r="J30" s="9"/>
      <c r="K30" s="1">
        <f>E30-I30</f>
        <v>3.2344999313354492</v>
      </c>
      <c r="L30" s="1">
        <f>K30-$K$7</f>
        <v>-0.34950065612792969</v>
      </c>
      <c r="M30" s="29">
        <f>SQRT((D30*D30)+(H30*H30))</f>
        <v>2.121503766644362E-3</v>
      </c>
      <c r="N30" s="16"/>
      <c r="O30" s="36">
        <f>POWER(2,-L30)</f>
        <v>1.274119554264401</v>
      </c>
      <c r="P30" s="28">
        <f>M30/SQRT((COUNT(C29:C30)+COUNT(G29:G30)/2))</f>
        <v>1.2248507707589274E-3</v>
      </c>
    </row>
    <row r="31" spans="2:16">
      <c r="B31" t="s">
        <v>81</v>
      </c>
      <c r="C31" s="32">
        <v>22.225000381469727</v>
      </c>
      <c r="D31" s="12"/>
      <c r="E31" s="9"/>
      <c r="F31" s="9"/>
      <c r="G31" s="32">
        <v>20.732000350952148</v>
      </c>
      <c r="I31" s="9"/>
      <c r="J31" s="9"/>
      <c r="K31" s="9"/>
      <c r="L31" s="9"/>
      <c r="M31" s="9"/>
      <c r="N31" s="9"/>
      <c r="O31" s="35"/>
    </row>
    <row r="32" spans="2:16" ht="15.75">
      <c r="B32" t="s">
        <v>81</v>
      </c>
      <c r="C32" s="32">
        <v>22.26300048828125</v>
      </c>
      <c r="D32" s="5">
        <f>STDEV(C31:C32)</f>
        <v>2.6870133212241337E-2</v>
      </c>
      <c r="E32" s="1">
        <f>AVERAGE(C31:C32)</f>
        <v>22.244000434875488</v>
      </c>
      <c r="F32" s="9"/>
      <c r="G32" s="32">
        <v>20.790000915527344</v>
      </c>
      <c r="H32" s="4">
        <f>STDEV(G31:G32)</f>
        <v>4.1012592523768848E-2</v>
      </c>
      <c r="I32" s="1">
        <f>AVERAGE(G31:G32)</f>
        <v>20.761000633239746</v>
      </c>
      <c r="J32" s="9"/>
      <c r="K32" s="1">
        <f>E32-I32</f>
        <v>1.4829998016357422</v>
      </c>
      <c r="L32" s="1">
        <f>K32-$K$7</f>
        <v>-2.1010007858276367</v>
      </c>
      <c r="M32" s="29">
        <f>SQRT((D32*D32)+(H32*H32))</f>
        <v>4.9030978007421955E-2</v>
      </c>
      <c r="N32" s="16"/>
      <c r="O32" s="36">
        <f>POWER(2,-L32)</f>
        <v>4.2900688040467747</v>
      </c>
      <c r="P32" s="28">
        <f>M32/SQRT((COUNT(C31:C32)+COUNT(G31:G32)/2))</f>
        <v>2.8308048351215687E-2</v>
      </c>
    </row>
    <row r="33" spans="2:16">
      <c r="B33" t="s">
        <v>82</v>
      </c>
      <c r="C33" s="32">
        <v>24.083000183105469</v>
      </c>
      <c r="D33" s="12"/>
      <c r="E33" s="9"/>
      <c r="F33" s="9"/>
      <c r="G33" s="32">
        <v>20.066999435424805</v>
      </c>
      <c r="I33" s="9"/>
      <c r="J33" s="9"/>
      <c r="K33" s="9"/>
      <c r="L33" s="9"/>
      <c r="M33" s="9"/>
      <c r="N33" s="9"/>
      <c r="O33" s="35"/>
    </row>
    <row r="34" spans="2:16" ht="15.75">
      <c r="B34" t="s">
        <v>82</v>
      </c>
      <c r="C34" s="32">
        <v>24.134000778198242</v>
      </c>
      <c r="D34" s="5">
        <f>STDEV(C33:C34)</f>
        <v>3.6062866634649457E-2</v>
      </c>
      <c r="E34" s="1">
        <f>AVERAGE(C33:C34)</f>
        <v>24.108500480651855</v>
      </c>
      <c r="F34" s="9"/>
      <c r="G34" s="32">
        <v>20.034000396728516</v>
      </c>
      <c r="H34" s="4">
        <f>STDEV(G33:G34)</f>
        <v>2.3333844034783283E-2</v>
      </c>
      <c r="I34" s="1">
        <f>AVERAGE(G33:G34)</f>
        <v>20.05049991607666</v>
      </c>
      <c r="J34" s="9"/>
      <c r="K34" s="1">
        <f>E34-I34</f>
        <v>4.0580005645751953</v>
      </c>
      <c r="L34" s="1">
        <f>K34-$K$7</f>
        <v>0.47399997711181641</v>
      </c>
      <c r="M34" s="29">
        <f>SQRT((D34*D34)+(H34*H34))</f>
        <v>4.2953447211464935E-2</v>
      </c>
      <c r="N34" s="16"/>
      <c r="O34" s="36">
        <f>POWER(2,-L34)</f>
        <v>0.71996567067951178</v>
      </c>
      <c r="P34" s="28">
        <f>M34/SQRT((COUNT(C33:C34)+COUNT(G33:G34)/2))</f>
        <v>2.4799184310161662E-2</v>
      </c>
    </row>
    <row r="35" spans="2:16">
      <c r="B35" t="s">
        <v>83</v>
      </c>
      <c r="C35" s="32">
        <v>24.896999359130859</v>
      </c>
      <c r="D35" s="12"/>
      <c r="E35" s="9"/>
      <c r="F35" s="9"/>
      <c r="G35" s="32">
        <v>20.584999084472656</v>
      </c>
      <c r="I35" s="9"/>
      <c r="J35" s="9"/>
      <c r="K35" s="9"/>
      <c r="L35" s="9"/>
      <c r="M35" s="9"/>
      <c r="N35" s="9"/>
      <c r="O35" s="35"/>
    </row>
    <row r="36" spans="2:16" ht="15.75">
      <c r="B36" t="s">
        <v>83</v>
      </c>
      <c r="C36" s="32">
        <v>24.829000473022461</v>
      </c>
      <c r="D36" s="5">
        <f>STDEV(C35:C36)</f>
        <v>4.8082473480380257E-2</v>
      </c>
      <c r="E36" s="1">
        <f>AVERAGE(C35:C36)</f>
        <v>24.86299991607666</v>
      </c>
      <c r="F36" s="9"/>
      <c r="G36" s="32">
        <v>20.565000534057617</v>
      </c>
      <c r="H36" s="4">
        <f>STDEV(G35:G36)</f>
        <v>1.4141110612375166E-2</v>
      </c>
      <c r="I36" s="1">
        <f>AVERAGE(G35:G36)</f>
        <v>20.574999809265137</v>
      </c>
      <c r="J36" s="9"/>
      <c r="K36" s="1">
        <f>E36-I36</f>
        <v>4.2880001068115234</v>
      </c>
      <c r="L36" s="1">
        <f>K36-$K$7</f>
        <v>0.70399951934814453</v>
      </c>
      <c r="M36" s="29">
        <f>SQRT((D36*D36)+(H36*H36))</f>
        <v>5.0118811491723349E-2</v>
      </c>
      <c r="N36" s="16"/>
      <c r="O36" s="36">
        <f>POWER(2,-L36)</f>
        <v>0.61386804647529591</v>
      </c>
      <c r="P36" s="28">
        <f>M36/SQRT((COUNT(C35:C36)+COUNT(G35:G36)/2))</f>
        <v>2.8936109306210586E-2</v>
      </c>
    </row>
    <row r="37" spans="2:16">
      <c r="B37" t="s">
        <v>84</v>
      </c>
      <c r="C37" s="32">
        <v>24.659999847412109</v>
      </c>
      <c r="D37" s="12"/>
      <c r="E37" s="9"/>
      <c r="F37" s="9"/>
      <c r="G37" s="32">
        <v>21.357999801635742</v>
      </c>
      <c r="I37" s="9"/>
      <c r="J37" s="9"/>
      <c r="K37" s="9"/>
      <c r="L37" s="9"/>
      <c r="M37" s="9"/>
      <c r="N37" s="9"/>
      <c r="O37" s="35"/>
    </row>
    <row r="38" spans="2:16" ht="15.75">
      <c r="B38" t="s">
        <v>84</v>
      </c>
      <c r="C38" s="32">
        <v>24.729000091552734</v>
      </c>
      <c r="D38" s="5">
        <f>STDEV(C37:C38)</f>
        <v>4.8790540535363282E-2</v>
      </c>
      <c r="E38" s="1">
        <f>AVERAGE(C37:C38)</f>
        <v>24.694499969482422</v>
      </c>
      <c r="F38" s="9"/>
      <c r="G38" s="32">
        <v>21.225000381469727</v>
      </c>
      <c r="H38" s="4">
        <f>STDEV(G37:G38)</f>
        <v>9.4044791893268503E-2</v>
      </c>
      <c r="I38" s="1">
        <f>AVERAGE(G37:G38)</f>
        <v>21.291500091552734</v>
      </c>
      <c r="J38" s="9"/>
      <c r="K38" s="1">
        <f>E38-I38</f>
        <v>3.4029998779296875</v>
      </c>
      <c r="L38" s="1">
        <f>K38-$K$7</f>
        <v>-0.18100070953369141</v>
      </c>
      <c r="M38" s="29">
        <f>SQRT((D38*D38)+(H38*H38))</f>
        <v>0.10594781606046021</v>
      </c>
      <c r="N38" s="16"/>
      <c r="O38" s="36">
        <f>POWER(2,-L38)</f>
        <v>1.1336699703299618</v>
      </c>
      <c r="P38" s="28">
        <f>M38/SQRT((COUNT(C37:C38)+COUNT(G37:G38)/2))</f>
        <v>6.1169000122559658E-2</v>
      </c>
    </row>
    <row r="39" spans="2:16">
      <c r="B39" t="s">
        <v>85</v>
      </c>
      <c r="C39" s="32">
        <v>23.874000549316406</v>
      </c>
      <c r="D39" s="11"/>
      <c r="E39" s="9"/>
      <c r="F39" s="9"/>
      <c r="G39" s="38">
        <v>21.253999710083008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85</v>
      </c>
      <c r="C40" s="32">
        <v>23.893999099731445</v>
      </c>
      <c r="D40" s="5">
        <f>STDEV(C39:C40)</f>
        <v>1.4141110612375166E-2</v>
      </c>
      <c r="E40" s="1">
        <f>AVERAGE(C39:C40)</f>
        <v>23.883999824523926</v>
      </c>
      <c r="F40" s="9"/>
      <c r="G40" s="38">
        <v>20.674999237060547</v>
      </c>
      <c r="H40" s="4">
        <f>STDEV(G39:G40)</f>
        <v>0.40941516078440082</v>
      </c>
      <c r="I40" s="1">
        <f>AVERAGE(G39:G40)</f>
        <v>20.964499473571777</v>
      </c>
      <c r="J40" s="9"/>
      <c r="K40" s="1">
        <f>E40-I40</f>
        <v>2.9195003509521484</v>
      </c>
      <c r="L40" s="1">
        <f>K40-$K$7</f>
        <v>-0.66450023651123047</v>
      </c>
      <c r="M40" s="29">
        <f>SQRT((D40*D40)+(H40*H40))</f>
        <v>0.40965930343331425</v>
      </c>
      <c r="N40" s="16"/>
      <c r="O40" s="43">
        <f>POWER(2,-L40)</f>
        <v>1.5850191121877706</v>
      </c>
      <c r="P40" s="28">
        <f>M40/SQRT((COUNT(C39:C40)+COUNT(G39:G40)/2))</f>
        <v>0.23651690911325857</v>
      </c>
    </row>
    <row r="41" spans="2:16">
      <c r="C41"/>
      <c r="D41" s="12"/>
      <c r="E41" s="9"/>
      <c r="F41" s="9"/>
      <c r="G41"/>
      <c r="I41" s="9"/>
      <c r="J41" s="9"/>
      <c r="K41" s="9"/>
      <c r="L41" s="9"/>
      <c r="M41" s="9"/>
      <c r="N41" s="9"/>
      <c r="O41" s="35"/>
    </row>
    <row r="42" spans="2:16" ht="15.75">
      <c r="C42"/>
      <c r="D42" s="5" t="e">
        <f>STDEV(C41:C42)</f>
        <v>#DIV/0!</v>
      </c>
      <c r="E42" s="1" t="e">
        <f>AVERAGE(C41:C42)</f>
        <v>#DIV/0!</v>
      </c>
      <c r="F42" s="9"/>
      <c r="G42"/>
      <c r="H42" s="4" t="e">
        <f>STDEV(G41:G42)</f>
        <v>#DIV/0!</v>
      </c>
      <c r="I42" s="1" t="e">
        <f>AVERAGE(G41:G42)</f>
        <v>#DIV/0!</v>
      </c>
      <c r="J42" s="9"/>
      <c r="K42" s="1" t="e">
        <f>E42-I42</f>
        <v>#DIV/0!</v>
      </c>
      <c r="L42" s="1" t="e">
        <f>K42-$K$7</f>
        <v>#DIV/0!</v>
      </c>
      <c r="M42" s="29" t="e">
        <f>SQRT((D42*D42)+(H42*H42))</f>
        <v>#DIV/0!</v>
      </c>
      <c r="N42" s="16"/>
      <c r="O42" s="36" t="e">
        <f>POWER(2,-L42)</f>
        <v>#DIV/0!</v>
      </c>
      <c r="P42" s="28" t="e">
        <f>M42/SQRT((COUNT(C41:C42)+COUNT(G41:G42)/2))</f>
        <v>#DIV/0!</v>
      </c>
    </row>
    <row r="43" spans="2:16">
      <c r="C43"/>
      <c r="D43" s="12"/>
      <c r="E43" s="9"/>
      <c r="F43" s="9"/>
      <c r="G43"/>
      <c r="I43" s="9"/>
      <c r="J43" s="9"/>
      <c r="K43" s="9"/>
      <c r="L43" s="9"/>
      <c r="M43" s="9"/>
      <c r="N43" s="9"/>
      <c r="O43" s="35"/>
    </row>
    <row r="44" spans="2:16" ht="15.75">
      <c r="C44"/>
      <c r="D44" s="5" t="e">
        <f>STDEV(C43:C44)</f>
        <v>#DIV/0!</v>
      </c>
      <c r="E44" s="1" t="e">
        <f>AVERAGE(C43:C44)</f>
        <v>#DIV/0!</v>
      </c>
      <c r="F44" s="9"/>
      <c r="G44"/>
      <c r="H44" s="4" t="e">
        <f>STDEV(G43:G44)</f>
        <v>#DIV/0!</v>
      </c>
      <c r="I44" s="1" t="e">
        <f>AVERAGE(G43:G44)</f>
        <v>#DIV/0!</v>
      </c>
      <c r="J44" s="9"/>
      <c r="K44" s="1" t="e">
        <f>E44-I44</f>
        <v>#DIV/0!</v>
      </c>
      <c r="L44" s="1" t="e">
        <f>K44-$K$7</f>
        <v>#DIV/0!</v>
      </c>
      <c r="M44" s="29" t="e">
        <f>SQRT((D44*D44)+(H44*H44))</f>
        <v>#DIV/0!</v>
      </c>
      <c r="N44" s="16"/>
      <c r="O44" s="36" t="e">
        <f>POWER(2,-L44)</f>
        <v>#DIV/0!</v>
      </c>
      <c r="P44" s="28" t="e">
        <f>M44/SQRT((COUNT(C43:C44)+COUNT(G43:G44)/2))</f>
        <v>#DIV/0!</v>
      </c>
    </row>
    <row r="45" spans="2:16">
      <c r="C45"/>
      <c r="D45" s="12"/>
      <c r="E45" s="9"/>
      <c r="F45" s="9"/>
      <c r="G45"/>
      <c r="I45" s="9"/>
      <c r="J45" s="9"/>
      <c r="K45" s="9"/>
      <c r="L45" s="9"/>
      <c r="M45" s="9"/>
      <c r="N45" s="9"/>
      <c r="O45" s="35"/>
    </row>
    <row r="46" spans="2:16" ht="15.75">
      <c r="C46"/>
      <c r="D46" s="5" t="e">
        <f>STDEV(C45:C46)</f>
        <v>#DIV/0!</v>
      </c>
      <c r="E46" s="1" t="e">
        <f>AVERAGE(C45:C46)</f>
        <v>#DIV/0!</v>
      </c>
      <c r="F46" s="9"/>
      <c r="G46"/>
      <c r="H46" s="4" t="e">
        <f>STDEV(G45:G46)</f>
        <v>#DIV/0!</v>
      </c>
      <c r="I46" s="1" t="e">
        <f>AVERAGE(G45:G46)</f>
        <v>#DIV/0!</v>
      </c>
      <c r="J46" s="9"/>
      <c r="K46" s="1" t="e">
        <f>E46-I46</f>
        <v>#DIV/0!</v>
      </c>
      <c r="L46" s="1" t="e">
        <f>K46-$K$7</f>
        <v>#DIV/0!</v>
      </c>
      <c r="M46" s="29" t="e">
        <f>SQRT((D46*D46)+(H46*H46))</f>
        <v>#DIV/0!</v>
      </c>
      <c r="N46" s="16"/>
      <c r="O46" s="36" t="e">
        <f>POWER(2,-L46)</f>
        <v>#DIV/0!</v>
      </c>
      <c r="P46" s="28" t="e">
        <f>M46/SQRT((COUNT(C45:C46)+COUNT(G45:G46)/2))</f>
        <v>#DIV/0!</v>
      </c>
    </row>
    <row r="47" spans="2:16">
      <c r="C47"/>
      <c r="D47" s="12"/>
      <c r="E47" s="9"/>
      <c r="F47" s="9"/>
      <c r="G47"/>
      <c r="I47" s="9"/>
      <c r="J47" s="9"/>
      <c r="K47" s="9"/>
      <c r="L47" s="9"/>
      <c r="M47" s="9"/>
      <c r="N47" s="9"/>
      <c r="O47" s="35"/>
    </row>
    <row r="48" spans="2:16" ht="15.75">
      <c r="C48"/>
      <c r="D48" s="5" t="e">
        <f>STDEV(C47:C48)</f>
        <v>#DIV/0!</v>
      </c>
      <c r="E48" s="1" t="e">
        <f>AVERAGE(C47:C48)</f>
        <v>#DIV/0!</v>
      </c>
      <c r="F48" s="9"/>
      <c r="G48"/>
      <c r="H48" s="4" t="e">
        <f>STDEV(G47:G48)</f>
        <v>#DIV/0!</v>
      </c>
      <c r="I48" s="1" t="e">
        <f>AVERAGE(G47:G48)</f>
        <v>#DIV/0!</v>
      </c>
      <c r="J48" s="9"/>
      <c r="K48" s="1" t="e">
        <f>E48-I48</f>
        <v>#DIV/0!</v>
      </c>
      <c r="L48" s="1" t="e">
        <f>K48-$K$7</f>
        <v>#DIV/0!</v>
      </c>
      <c r="M48" s="29" t="e">
        <f>SQRT((D48*D48)+(H48*H48))</f>
        <v>#DIV/0!</v>
      </c>
      <c r="N48" s="16"/>
      <c r="O48" s="36" t="e">
        <f>POWER(2,-L48)</f>
        <v>#DIV/0!</v>
      </c>
      <c r="P48" s="28" t="e">
        <f>M48/SQRT((COUNT(C47:C48)+COUNT(G47:G48)/2))</f>
        <v>#DIV/0!</v>
      </c>
    </row>
    <row r="49" spans="3:16">
      <c r="C49"/>
      <c r="D49" s="12"/>
      <c r="E49" s="9"/>
      <c r="F49" s="9"/>
      <c r="G49"/>
      <c r="I49" s="9"/>
      <c r="J49" s="9"/>
      <c r="K49" s="9"/>
      <c r="L49" s="9"/>
      <c r="M49" s="9"/>
      <c r="N49" s="9"/>
      <c r="O49" s="35"/>
    </row>
    <row r="50" spans="3:16" ht="15.75">
      <c r="C50"/>
      <c r="D50" s="5" t="e">
        <f>STDEV(C49:C50)</f>
        <v>#DIV/0!</v>
      </c>
      <c r="E50" s="1" t="e">
        <f>AVERAGE(C49:C50)</f>
        <v>#DIV/0!</v>
      </c>
      <c r="F50" s="9"/>
      <c r="G50"/>
      <c r="H50" s="4" t="e">
        <f>STDEV(G49:G50)</f>
        <v>#DIV/0!</v>
      </c>
      <c r="I50" s="1" t="e">
        <f>AVERAGE(G49:G50)</f>
        <v>#DIV/0!</v>
      </c>
      <c r="J50" s="9"/>
      <c r="K50" s="1" t="e">
        <f>E50-I50</f>
        <v>#DIV/0!</v>
      </c>
      <c r="L50" s="1" t="e">
        <f>K50-$K$7</f>
        <v>#DIV/0!</v>
      </c>
      <c r="M50" s="29" t="e">
        <f>SQRT((D50*D50)+(H50*H50))</f>
        <v>#DIV/0!</v>
      </c>
      <c r="N50" s="16"/>
      <c r="O50" s="36" t="e">
        <f>POWER(2,-L50)</f>
        <v>#DIV/0!</v>
      </c>
      <c r="P50" s="28" t="e">
        <f>M50/SQRT((COUNT(C49:C50)+COUNT(G49:G50)/2))</f>
        <v>#DIV/0!</v>
      </c>
    </row>
    <row r="51" spans="3:16">
      <c r="C51"/>
      <c r="D51" s="12"/>
      <c r="E51" s="9"/>
      <c r="F51" s="9"/>
      <c r="G51"/>
      <c r="I51" s="9"/>
      <c r="J51" s="9"/>
      <c r="K51" s="9"/>
      <c r="L51" s="9"/>
      <c r="M51" s="9"/>
      <c r="N51" s="9"/>
      <c r="O51" s="35"/>
    </row>
    <row r="52" spans="3:16" ht="15.75">
      <c r="C52"/>
      <c r="D52" s="5" t="e">
        <f>STDEV(C51:C52)</f>
        <v>#DIV/0!</v>
      </c>
      <c r="E52" s="1" t="e">
        <f>AVERAGE(C51:C52)</f>
        <v>#DIV/0!</v>
      </c>
      <c r="F52" s="9"/>
      <c r="G52"/>
      <c r="H52" s="4" t="e">
        <f>STDEV(G51:G52)</f>
        <v>#DIV/0!</v>
      </c>
      <c r="I52" s="1" t="e">
        <f>AVERAGE(G51:G52)</f>
        <v>#DIV/0!</v>
      </c>
      <c r="J52" s="9"/>
      <c r="K52" s="1" t="e">
        <f>E52-I52</f>
        <v>#DIV/0!</v>
      </c>
      <c r="L52" s="1" t="e">
        <f>K52-$K$7</f>
        <v>#DIV/0!</v>
      </c>
      <c r="M52" s="29" t="e">
        <f>SQRT((D52*D52)+(H52*H52))</f>
        <v>#DIV/0!</v>
      </c>
      <c r="N52" s="16"/>
      <c r="O52" s="36" t="e">
        <f>POWER(2,-L52)</f>
        <v>#DIV/0!</v>
      </c>
      <c r="P52" s="28" t="e">
        <f>M52/SQRT((COUNT(C51:C52)+COUNT(G51:G52)/2))</f>
        <v>#DIV/0!</v>
      </c>
    </row>
    <row r="53" spans="3:16">
      <c r="C53"/>
      <c r="D53" s="12"/>
      <c r="E53" s="9"/>
      <c r="F53" s="9"/>
      <c r="G53"/>
      <c r="I53" s="9"/>
      <c r="J53" s="9"/>
      <c r="K53" s="9"/>
      <c r="L53" s="9"/>
      <c r="M53" s="9"/>
      <c r="N53" s="9"/>
      <c r="O53" s="35"/>
    </row>
    <row r="54" spans="3:16" ht="15.75">
      <c r="C54"/>
      <c r="D54" s="5" t="e">
        <f>STDEV(C53:C54)</f>
        <v>#DIV/0!</v>
      </c>
      <c r="E54" s="1" t="e">
        <f>AVERAGE(C53:C54)</f>
        <v>#DIV/0!</v>
      </c>
      <c r="F54" s="9"/>
      <c r="G54"/>
      <c r="H54" s="4" t="e">
        <f>STDEV(G53:G54)</f>
        <v>#DIV/0!</v>
      </c>
      <c r="I54" s="1" t="e">
        <f>AVERAGE(G53:G54)</f>
        <v>#DIV/0!</v>
      </c>
      <c r="J54" s="9"/>
      <c r="K54" s="1" t="e">
        <f>E54-I54</f>
        <v>#DIV/0!</v>
      </c>
      <c r="L54" s="1" t="e">
        <f>K54-$K$7</f>
        <v>#DIV/0!</v>
      </c>
      <c r="M54" s="29" t="e">
        <f>SQRT((D54*D54)+(H54*H54))</f>
        <v>#DIV/0!</v>
      </c>
      <c r="N54" s="16"/>
      <c r="O54" s="36" t="e">
        <f>POWER(2,-L54)</f>
        <v>#DIV/0!</v>
      </c>
      <c r="P54" s="28" t="e">
        <f>M54/SQRT((COUNT(C53:C54)+COUNT(G53:G54)/2))</f>
        <v>#DIV/0!</v>
      </c>
    </row>
    <row r="55" spans="3:16">
      <c r="C55"/>
      <c r="D55" s="12"/>
      <c r="E55" s="9"/>
      <c r="F55" s="9"/>
      <c r="G55"/>
      <c r="I55" s="9"/>
      <c r="J55" s="9"/>
      <c r="K55" s="9"/>
      <c r="L55" s="9"/>
      <c r="M55" s="9"/>
      <c r="N55" s="9"/>
      <c r="O55" s="35"/>
    </row>
    <row r="56" spans="3:16" ht="15.75">
      <c r="C56"/>
      <c r="D56" s="5" t="e">
        <f>STDEV(C55:C56)</f>
        <v>#DIV/0!</v>
      </c>
      <c r="E56" s="1" t="e">
        <f>AVERAGE(C55:C56)</f>
        <v>#DIV/0!</v>
      </c>
      <c r="F56" s="9"/>
      <c r="G56"/>
      <c r="H56" s="4" t="e">
        <f>STDEV(G55:G56)</f>
        <v>#DIV/0!</v>
      </c>
      <c r="I56" s="1" t="e">
        <f>AVERAGE(G55:G56)</f>
        <v>#DIV/0!</v>
      </c>
      <c r="J56" s="9"/>
      <c r="K56" s="1" t="e">
        <f>E56-I56</f>
        <v>#DIV/0!</v>
      </c>
      <c r="L56" s="1" t="e">
        <f>K56-$K$7</f>
        <v>#DIV/0!</v>
      </c>
      <c r="M56" s="29" t="e">
        <f>SQRT((D56*D56)+(H56*H56))</f>
        <v>#DIV/0!</v>
      </c>
      <c r="N56" s="16"/>
      <c r="O56" s="36" t="e">
        <f>POWER(2,-L56)</f>
        <v>#DIV/0!</v>
      </c>
      <c r="P56" s="28" t="e">
        <f>M56/SQRT((COUNT(C55:C56)+COUNT(G55:G56)/2))</f>
        <v>#DIV/0!</v>
      </c>
    </row>
    <row r="57" spans="3:16">
      <c r="C57"/>
      <c r="D57" s="12"/>
      <c r="E57" s="9"/>
      <c r="F57" s="9"/>
      <c r="G57"/>
      <c r="I57" s="9"/>
      <c r="J57" s="9"/>
      <c r="K57" s="9"/>
      <c r="L57" s="9"/>
      <c r="M57" s="9"/>
      <c r="N57" s="9"/>
      <c r="O57" s="35"/>
    </row>
    <row r="58" spans="3:16" ht="15.75">
      <c r="C58"/>
      <c r="D58" s="5" t="e">
        <f>STDEV(C57:C58)</f>
        <v>#DIV/0!</v>
      </c>
      <c r="E58" s="1" t="e">
        <f>AVERAGE(C57:C58)</f>
        <v>#DIV/0!</v>
      </c>
      <c r="F58" s="9"/>
      <c r="G58"/>
      <c r="H58" s="4" t="e">
        <f>STDEV(G57:G58)</f>
        <v>#DIV/0!</v>
      </c>
      <c r="I58" s="1" t="e">
        <f>AVERAGE(G57:G58)</f>
        <v>#DIV/0!</v>
      </c>
      <c r="J58" s="9"/>
      <c r="K58" s="1" t="e">
        <f>E58-I58</f>
        <v>#DIV/0!</v>
      </c>
      <c r="L58" s="1" t="e">
        <f>K58-$K$7</f>
        <v>#DIV/0!</v>
      </c>
      <c r="M58" s="29" t="e">
        <f>SQRT((D58*D58)+(H58*H58))</f>
        <v>#DIV/0!</v>
      </c>
      <c r="N58" s="16"/>
      <c r="O58" s="36" t="e">
        <f>POWER(2,-L58)</f>
        <v>#DIV/0!</v>
      </c>
      <c r="P58" s="28" t="e">
        <f>M58/SQRT((COUNT(C57:C58)+COUNT(G57:G58)/2))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78"/>
  <sheetViews>
    <sheetView showGridLines="0" tabSelected="1" topLeftCell="A46" workbookViewId="0">
      <selection activeCell="O32" sqref="O32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25.687000274658203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25.73900032043457</v>
      </c>
      <c r="D7" s="5">
        <f>STDEV(C5:C8)</f>
        <v>3.6769584990480129E-2</v>
      </c>
      <c r="E7" s="1">
        <f>AVERAGE(C5:C8)</f>
        <v>25.713000297546387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3.5840005874633789</v>
      </c>
      <c r="L7" s="1">
        <f>K7-$K$7</f>
        <v>0</v>
      </c>
      <c r="M7" s="29">
        <f>SQRT((D7*D7)+(H7*H7))</f>
        <v>3.6796741482229292E-2</v>
      </c>
      <c r="N7" s="16"/>
      <c r="O7" s="36">
        <f>POWER(2,-L7)</f>
        <v>1</v>
      </c>
      <c r="P7" s="28">
        <f>M7/SQRT((COUNT(C5:C8)+COUNT(G5:G8)/2))</f>
        <v>2.1244608600066151E-2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9</v>
      </c>
      <c r="C9" s="32">
        <v>23.391000747680664</v>
      </c>
      <c r="D9" s="11"/>
      <c r="E9" s="9"/>
      <c r="F9" s="9"/>
      <c r="G9" s="32">
        <v>21.25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9</v>
      </c>
      <c r="C10" s="32">
        <v>23.374000549316406</v>
      </c>
      <c r="D10" s="5">
        <f>STDEV(C9:C10)</f>
        <v>1.2020955544883152E-2</v>
      </c>
      <c r="E10" s="1">
        <f>AVERAGE(C9:C10)</f>
        <v>23.382500648498535</v>
      </c>
      <c r="F10" s="9"/>
      <c r="G10" s="32">
        <v>21.263999938964844</v>
      </c>
      <c r="H10" s="4">
        <f>STDEV(G9:G10)</f>
        <v>9.8994517782387895E-3</v>
      </c>
      <c r="I10" s="1">
        <f>AVERAGE(G9:G10)</f>
        <v>21.256999969482422</v>
      </c>
      <c r="J10" s="9"/>
      <c r="K10" s="1">
        <f>E10-I10</f>
        <v>2.1255006790161133</v>
      </c>
      <c r="L10" s="1">
        <f>K10-$K$7</f>
        <v>-1.4584999084472656</v>
      </c>
      <c r="M10" s="29">
        <f>SQRT((D10*D10)+(H10*H10))</f>
        <v>1.5572492341360523E-2</v>
      </c>
      <c r="N10" s="16"/>
      <c r="O10" s="36">
        <f>POWER(2,-L10)</f>
        <v>2.7482245895515232</v>
      </c>
      <c r="P10" s="28">
        <f>M10/SQRT((COUNT(C9:C10)+COUNT(G9:G10)/2))</f>
        <v>8.9907826452378849E-3</v>
      </c>
    </row>
    <row r="11" spans="2:16">
      <c r="B11" t="s">
        <v>10</v>
      </c>
      <c r="C11" s="32">
        <v>25.208999633789062</v>
      </c>
      <c r="D11" s="11"/>
      <c r="E11" s="9"/>
      <c r="F11" s="9"/>
      <c r="G11" s="32">
        <v>21.284999847412109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10</v>
      </c>
      <c r="C12" s="32">
        <v>25.187999725341797</v>
      </c>
      <c r="D12" s="5">
        <f>STDEV(C11:C12)</f>
        <v>1.4849177667358186E-2</v>
      </c>
      <c r="E12" s="1">
        <f>AVERAGE(C11:C12)</f>
        <v>25.19849967956543</v>
      </c>
      <c r="F12" s="9"/>
      <c r="G12" s="32">
        <v>21.347999572753906</v>
      </c>
      <c r="H12" s="4">
        <f>STDEV(G11:G12)</f>
        <v>4.4547533002074556E-2</v>
      </c>
      <c r="I12" s="1">
        <f>AVERAGE(G11:G12)</f>
        <v>21.316499710083008</v>
      </c>
      <c r="J12" s="9"/>
      <c r="K12" s="1">
        <f>E12-I12</f>
        <v>3.8819999694824219</v>
      </c>
      <c r="L12" s="1">
        <f>K12-$K$7</f>
        <v>0.29799938201904297</v>
      </c>
      <c r="M12" s="29">
        <f>SQRT((D12*D12)+(H12*H12))</f>
        <v>4.6957222809357997E-2</v>
      </c>
      <c r="N12" s="16"/>
      <c r="O12" s="36">
        <f>POWER(2,-L12)</f>
        <v>0.81337954654460987</v>
      </c>
      <c r="P12" s="28">
        <f>M12/SQRT((COUNT(C11:C12)+COUNT(G11:G12)/2))</f>
        <v>2.7110765229380076E-2</v>
      </c>
    </row>
    <row r="13" spans="2:16">
      <c r="B13" t="s">
        <v>11</v>
      </c>
      <c r="C13" s="32">
        <v>23.929000854492187</v>
      </c>
      <c r="D13" s="11"/>
      <c r="E13" s="9"/>
      <c r="F13" s="9"/>
      <c r="G13" s="32">
        <v>21.242000579833984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11</v>
      </c>
      <c r="C14" s="32">
        <v>23.870000839233398</v>
      </c>
      <c r="D14" s="5">
        <f>STDEV(C13:C14)</f>
        <v>4.1719310879599521E-2</v>
      </c>
      <c r="E14" s="1">
        <f>AVERAGE(C13:C14)</f>
        <v>23.899500846862793</v>
      </c>
      <c r="F14" s="9"/>
      <c r="G14" s="32">
        <v>21.232999801635742</v>
      </c>
      <c r="H14" s="4">
        <f>STDEV(G13:G14)</f>
        <v>6.364511299933086E-3</v>
      </c>
      <c r="I14" s="1">
        <f>AVERAGE(G13:G14)</f>
        <v>21.237500190734863</v>
      </c>
      <c r="J14" s="9"/>
      <c r="K14" s="1">
        <f>E14-I14</f>
        <v>2.6620006561279297</v>
      </c>
      <c r="L14" s="1">
        <f>K14-$K$7</f>
        <v>-0.92199993133544922</v>
      </c>
      <c r="M14" s="29">
        <f>SQRT((D14*D14)+(H14*H14))</f>
        <v>4.2201989341210527E-2</v>
      </c>
      <c r="N14" s="16"/>
      <c r="O14" s="36">
        <f>POWER(2,-L14)</f>
        <v>1.8947400510190631</v>
      </c>
      <c r="P14" s="28">
        <f>M14/SQRT((COUNT(C13:C14)+COUNT(G13:G14)/2))</f>
        <v>2.4365329906485617E-2</v>
      </c>
    </row>
    <row r="15" spans="2:16">
      <c r="B15" t="s">
        <v>12</v>
      </c>
      <c r="C15" s="32">
        <v>24.88800048828125</v>
      </c>
      <c r="D15" s="11"/>
      <c r="E15" s="9"/>
      <c r="F15" s="9"/>
      <c r="G15" s="32">
        <v>21.072999954223633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12</v>
      </c>
      <c r="C16" s="32">
        <v>24.851999282836914</v>
      </c>
      <c r="D16" s="5">
        <f>STDEV(C15:C16)</f>
        <v>2.5456696500579995E-2</v>
      </c>
      <c r="E16" s="1">
        <f>AVERAGE(C15:C16)</f>
        <v>24.869999885559082</v>
      </c>
      <c r="F16" s="9"/>
      <c r="G16" s="32">
        <v>21.048999786376953</v>
      </c>
      <c r="H16" s="4">
        <f>STDEV(G15:G16)</f>
        <v>1.6970681434002547E-2</v>
      </c>
      <c r="I16" s="1">
        <f>AVERAGE(G15:G16)</f>
        <v>21.060999870300293</v>
      </c>
      <c r="J16" s="9"/>
      <c r="K16" s="1">
        <f>E16-I16</f>
        <v>3.8090000152587891</v>
      </c>
      <c r="L16" s="1">
        <f>K16-$K$7</f>
        <v>0.22499942779541016</v>
      </c>
      <c r="M16" s="29">
        <f>SQRT((D16*D16)+(H16*H16))</f>
        <v>3.0594892139980498E-2</v>
      </c>
      <c r="N16" s="16"/>
      <c r="O16" s="36">
        <f>POWER(2,-L16)</f>
        <v>0.85559536503047817</v>
      </c>
      <c r="P16" s="28">
        <f>M16/SQRT((COUNT(C15:C16)+COUNT(G15:G16)/2))</f>
        <v>1.7663969212845305E-2</v>
      </c>
    </row>
    <row r="17" spans="2:16">
      <c r="B17" t="s">
        <v>13</v>
      </c>
      <c r="C17" s="32">
        <v>23.045000076293945</v>
      </c>
      <c r="D17" s="11"/>
      <c r="E17" s="9"/>
      <c r="F17" s="9"/>
      <c r="G17" s="32">
        <v>21.099000930786133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13</v>
      </c>
      <c r="C18" s="32">
        <v>23.110000610351563</v>
      </c>
      <c r="D18" s="5">
        <f>STDEV(C17:C18)</f>
        <v>4.5962318412888246E-2</v>
      </c>
      <c r="E18" s="1">
        <f>AVERAGE(C17:C18)</f>
        <v>23.077500343322754</v>
      </c>
      <c r="F18" s="9"/>
      <c r="G18" s="32">
        <v>21.094999313354492</v>
      </c>
      <c r="H18" s="4">
        <f>STDEV(G17:G18)</f>
        <v>2.8295708216273816E-3</v>
      </c>
      <c r="I18" s="1">
        <f>AVERAGE(G17:G18)</f>
        <v>21.097000122070312</v>
      </c>
      <c r="J18" s="9"/>
      <c r="K18" s="1">
        <f>E18-I18</f>
        <v>1.9805002212524414</v>
      </c>
      <c r="L18" s="1">
        <f>K18-$K$7</f>
        <v>-1.6035003662109375</v>
      </c>
      <c r="M18" s="29">
        <f>SQRT((D18*D18)+(H18*H18))</f>
        <v>4.6049334250587499E-2</v>
      </c>
      <c r="N18" s="16"/>
      <c r="O18" s="36">
        <f>POWER(2,-L18)</f>
        <v>3.0387971350785135</v>
      </c>
      <c r="P18" s="28">
        <f>M18/SQRT((COUNT(C17:C18)+COUNT(G17:G18)/2))</f>
        <v>2.6586595525579747E-2</v>
      </c>
    </row>
    <row r="19" spans="2:16">
      <c r="B19" t="s">
        <v>14</v>
      </c>
      <c r="C19" s="32">
        <v>25.13800048828125</v>
      </c>
      <c r="D19" s="11"/>
      <c r="E19" s="9"/>
      <c r="F19" s="9"/>
      <c r="G19" s="32">
        <v>20.686000823974609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14</v>
      </c>
      <c r="C20" s="32">
        <v>25.229999542236328</v>
      </c>
      <c r="D20" s="5">
        <f>STDEV(C19:C20)</f>
        <v>6.5053154914382808E-2</v>
      </c>
      <c r="E20" s="1">
        <f>AVERAGE(C19:C20)</f>
        <v>25.184000015258789</v>
      </c>
      <c r="F20" s="9"/>
      <c r="G20" s="32">
        <v>20.73900032043457</v>
      </c>
      <c r="H20" s="4">
        <f>STDEV(G19:G20)</f>
        <v>3.7476303346310802E-2</v>
      </c>
      <c r="I20" s="1">
        <f>AVERAGE(G19:G20)</f>
        <v>20.71250057220459</v>
      </c>
      <c r="J20" s="9"/>
      <c r="K20" s="1">
        <f>E20-I20</f>
        <v>4.4714994430541992</v>
      </c>
      <c r="L20" s="1">
        <f>K20-$K$7</f>
        <v>0.88749885559082031</v>
      </c>
      <c r="M20" s="29">
        <f>SQRT((D20*D20)+(H20*H20))</f>
        <v>7.5075870136944764E-2</v>
      </c>
      <c r="N20" s="16"/>
      <c r="O20" s="36">
        <f>POWER(2,-L20)</f>
        <v>0.54055043770535127</v>
      </c>
      <c r="P20" s="28">
        <f>M20/SQRT((COUNT(C19:C20)+COUNT(G19:G20)/2))</f>
        <v>4.334507383321045E-2</v>
      </c>
    </row>
    <row r="21" spans="2:16">
      <c r="B21" t="s">
        <v>15</v>
      </c>
      <c r="C21" s="32">
        <v>22.070999145507813</v>
      </c>
      <c r="D21" s="11"/>
      <c r="E21" s="9"/>
      <c r="F21" s="9"/>
      <c r="G21" s="32">
        <v>20.959999084472656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15</v>
      </c>
      <c r="C22" s="32">
        <v>22.038000106811523</v>
      </c>
      <c r="D22" s="5">
        <f>STDEV(C21:C22)</f>
        <v>2.3333844034783283E-2</v>
      </c>
      <c r="E22" s="1">
        <f>AVERAGE(C21:C22)</f>
        <v>22.054499626159668</v>
      </c>
      <c r="F22" s="9"/>
      <c r="G22" s="32">
        <v>20.927000045776367</v>
      </c>
      <c r="H22" s="4">
        <f>STDEV(G21:G22)</f>
        <v>2.3333844034783283E-2</v>
      </c>
      <c r="I22" s="1">
        <f>AVERAGE(G21:G22)</f>
        <v>20.943499565124512</v>
      </c>
      <c r="J22" s="9"/>
      <c r="K22" s="1">
        <f>E22-I22</f>
        <v>1.1110000610351562</v>
      </c>
      <c r="L22" s="1">
        <f>K22-$K$7</f>
        <v>-2.4730005264282227</v>
      </c>
      <c r="M22" s="29">
        <f>SQRT((D22*D22)+(H22*H22))</f>
        <v>3.2999038696289063E-2</v>
      </c>
      <c r="N22" s="16"/>
      <c r="O22" s="36">
        <f>POWER(2,-L22)</f>
        <v>5.5519729019338167</v>
      </c>
      <c r="P22" s="28">
        <f>M22/SQRT((COUNT(C21:C22)+COUNT(G21:G22)/2))</f>
        <v>1.9052003874301369E-2</v>
      </c>
    </row>
    <row r="23" spans="2:16">
      <c r="B23" t="s">
        <v>16</v>
      </c>
      <c r="C23" s="32">
        <v>24.694999694824219</v>
      </c>
      <c r="D23" s="11"/>
      <c r="E23" s="9"/>
      <c r="F23" s="9"/>
      <c r="G23" s="32">
        <v>20.134000778198242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16</v>
      </c>
      <c r="C24" s="32">
        <v>24.857999801635742</v>
      </c>
      <c r="D24" s="5">
        <f>STDEV(C23:C24)</f>
        <v>0.11525848086055977</v>
      </c>
      <c r="E24" s="1">
        <f>AVERAGE(C23:C24)</f>
        <v>24.77649974822998</v>
      </c>
      <c r="F24" s="9"/>
      <c r="G24" s="32">
        <v>20.180000305175781</v>
      </c>
      <c r="H24" s="4">
        <f>STDEV(G23:G24)</f>
        <v>3.2526577457191404E-2</v>
      </c>
      <c r="I24" s="1">
        <f>AVERAGE(G23:G24)</f>
        <v>20.157000541687012</v>
      </c>
      <c r="J24" s="9"/>
      <c r="K24" s="1">
        <f>E24-I24</f>
        <v>4.6194992065429687</v>
      </c>
      <c r="L24" s="1">
        <f>K24-$K$7</f>
        <v>1.0354986190795898</v>
      </c>
      <c r="M24" s="29">
        <f>SQRT((D24*D24)+(H24*H24))</f>
        <v>0.11976015886496934</v>
      </c>
      <c r="N24" s="16"/>
      <c r="O24" s="36">
        <f>POWER(2,-L24)</f>
        <v>0.48784724323546658</v>
      </c>
      <c r="P24" s="28">
        <f>M24/SQRT((COUNT(C23:C24)+COUNT(G23:G24)/2))</f>
        <v>6.9143559958882397E-2</v>
      </c>
    </row>
    <row r="25" spans="2:16">
      <c r="B25" t="s">
        <v>17</v>
      </c>
      <c r="C25" s="32">
        <v>23.11199951171875</v>
      </c>
      <c r="D25" s="11"/>
      <c r="E25" s="9"/>
      <c r="F25" s="9"/>
      <c r="G25" s="32">
        <v>20.593000411987305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17</v>
      </c>
      <c r="C26" s="32">
        <v>23.167999267578125</v>
      </c>
      <c r="D26" s="5">
        <f>STDEV(C25:C26)</f>
        <v>3.9597807112955158E-2</v>
      </c>
      <c r="E26" s="1">
        <f>AVERAGE(C25:C26)</f>
        <v>23.139999389648438</v>
      </c>
      <c r="F26" s="9"/>
      <c r="G26" s="32">
        <v>20.653999328613281</v>
      </c>
      <c r="H26" s="4">
        <f>STDEV(G25:G26)</f>
        <v>4.3132747591260866E-2</v>
      </c>
      <c r="I26" s="1">
        <f>AVERAGE(G25:G26)</f>
        <v>20.623499870300293</v>
      </c>
      <c r="J26" s="9"/>
      <c r="K26" s="1">
        <f>E26-I26</f>
        <v>2.5164995193481445</v>
      </c>
      <c r="L26" s="1">
        <f>K26-$K$7</f>
        <v>-1.0675010681152344</v>
      </c>
      <c r="M26" s="29">
        <f>SQRT((D26*D26)+(H26*H26))</f>
        <v>5.8552713369460704E-2</v>
      </c>
      <c r="N26" s="16"/>
      <c r="O26" s="36">
        <f>POWER(2,-L26)</f>
        <v>2.0958000283983012</v>
      </c>
      <c r="P26" s="28">
        <f>M26/SQRT((COUNT(C25:C26)+COUNT(G25:G26)/2))</f>
        <v>3.3805424825641139E-2</v>
      </c>
    </row>
    <row r="27" spans="2:16">
      <c r="B27" t="s">
        <v>18</v>
      </c>
      <c r="C27" s="32">
        <v>25.454999923706055</v>
      </c>
      <c r="D27" s="12"/>
      <c r="E27" s="9"/>
      <c r="F27" s="9"/>
      <c r="G27" s="32">
        <v>20.658000946044922</v>
      </c>
      <c r="I27" s="9"/>
      <c r="J27" s="9"/>
      <c r="K27" s="9"/>
      <c r="L27" s="9"/>
      <c r="M27" s="9"/>
      <c r="N27" s="9"/>
      <c r="O27" s="35"/>
    </row>
    <row r="28" spans="2:16" ht="15.75">
      <c r="B28" t="s">
        <v>18</v>
      </c>
      <c r="C28" s="32">
        <v>25.381000518798828</v>
      </c>
      <c r="D28" s="5">
        <f>STDEV(C27:C28)</f>
        <v>5.2325481013668983E-2</v>
      </c>
      <c r="E28" s="1">
        <f>AVERAGE(C27:C28)</f>
        <v>25.418000221252441</v>
      </c>
      <c r="F28" s="9"/>
      <c r="G28" s="32">
        <v>20.641000747680664</v>
      </c>
      <c r="H28" s="4">
        <f>STDEV(G27:G28)</f>
        <v>1.2020955544883152E-2</v>
      </c>
      <c r="I28" s="1">
        <f>AVERAGE(G27:G28)</f>
        <v>20.649500846862793</v>
      </c>
      <c r="J28" s="9"/>
      <c r="K28" s="1">
        <f>E28-I28</f>
        <v>4.7684993743896484</v>
      </c>
      <c r="L28" s="1">
        <f>K28-$K$7</f>
        <v>1.1844987869262695</v>
      </c>
      <c r="M28" s="29">
        <f>SQRT((D28*D28)+(H28*H28))</f>
        <v>5.3688540076294589E-2</v>
      </c>
      <c r="N28" s="16"/>
      <c r="O28" s="36">
        <f>POWER(2,-L28)</f>
        <v>0.43997736589767489</v>
      </c>
      <c r="P28" s="28">
        <f>M28/SQRT((COUNT(C27:C28)+COUNT(G27:G28)/2))</f>
        <v>3.0997093065446693E-2</v>
      </c>
    </row>
    <row r="29" spans="2:16">
      <c r="B29" t="s">
        <v>19</v>
      </c>
      <c r="C29" s="32">
        <v>22.791999816894531</v>
      </c>
      <c r="D29" s="12"/>
      <c r="E29" s="9"/>
      <c r="F29" s="9"/>
      <c r="G29" s="32">
        <v>22.259000778198242</v>
      </c>
      <c r="I29" s="9"/>
      <c r="J29" s="9"/>
      <c r="K29" s="9"/>
      <c r="L29" s="9"/>
      <c r="M29" s="9"/>
      <c r="N29" s="9"/>
      <c r="O29" s="35"/>
    </row>
    <row r="30" spans="2:16" ht="15.75">
      <c r="B30" t="s">
        <v>19</v>
      </c>
      <c r="C30" s="32">
        <v>22.815999984741211</v>
      </c>
      <c r="D30" s="5">
        <f>STDEV(C29:C30)</f>
        <v>1.6970681434002547E-2</v>
      </c>
      <c r="E30" s="1">
        <f>AVERAGE(C29:C30)</f>
        <v>22.803999900817871</v>
      </c>
      <c r="F30" s="9"/>
      <c r="G30" s="32">
        <v>22.305999755859375</v>
      </c>
      <c r="H30" s="4">
        <f>STDEV(G29:G30)</f>
        <v>3.3233295813022076E-2</v>
      </c>
      <c r="I30" s="1">
        <f>AVERAGE(G29:G30)</f>
        <v>22.282500267028809</v>
      </c>
      <c r="J30" s="9"/>
      <c r="K30" s="1">
        <f>E30-I30</f>
        <v>0.5214996337890625</v>
      </c>
      <c r="L30" s="1">
        <f>K30-$K$7</f>
        <v>-3.0625009536743164</v>
      </c>
      <c r="M30" s="29">
        <f>SQRT((D30*D30)+(H30*H30))</f>
        <v>3.7315626471094245E-2</v>
      </c>
      <c r="N30" s="16"/>
      <c r="O30" s="36">
        <f>POWER(2,-L30)</f>
        <v>8.3541957818471921</v>
      </c>
      <c r="P30" s="28">
        <f>M30/SQRT((COUNT(C29:C30)+COUNT(G29:G30)/2))</f>
        <v>2.1544186988065789E-2</v>
      </c>
    </row>
    <row r="31" spans="2:16">
      <c r="B31" t="s">
        <v>20</v>
      </c>
      <c r="C31" s="32">
        <v>24.697999954223633</v>
      </c>
      <c r="D31" s="12"/>
      <c r="E31" s="9"/>
      <c r="F31" s="9"/>
      <c r="G31" s="32">
        <v>20.697000503540039</v>
      </c>
      <c r="I31" s="9"/>
      <c r="J31" s="9"/>
      <c r="K31" s="9"/>
      <c r="L31" s="9"/>
      <c r="M31" s="9"/>
      <c r="N31" s="9"/>
      <c r="O31" s="35"/>
    </row>
    <row r="32" spans="2:16" ht="15.75">
      <c r="B32" t="s">
        <v>20</v>
      </c>
      <c r="C32" s="32">
        <v>24.656000137329102</v>
      </c>
      <c r="D32" s="5">
        <f>STDEV(C31:C32)</f>
        <v>2.9698355334716372E-2</v>
      </c>
      <c r="E32" s="1">
        <f>AVERAGE(C31:C32)</f>
        <v>24.677000045776367</v>
      </c>
      <c r="F32" s="9"/>
      <c r="G32" s="32">
        <v>24.277000427246094</v>
      </c>
      <c r="H32" s="4">
        <f>STDEV(G31:G32)</f>
        <v>2.5314422226998738</v>
      </c>
      <c r="I32" s="1">
        <f>AVERAGE(G31:G32)</f>
        <v>22.487000465393066</v>
      </c>
      <c r="J32" s="9"/>
      <c r="K32" s="1">
        <f>E32-I32</f>
        <v>2.1899995803833008</v>
      </c>
      <c r="L32" s="1">
        <f>K32-$K$7</f>
        <v>-1.3940010070800781</v>
      </c>
      <c r="M32" s="29">
        <f>SQRT((D32*D32)+(H32*H32))</f>
        <v>2.5316164241798687</v>
      </c>
      <c r="N32" s="16"/>
      <c r="O32" s="43">
        <f>POWER(2,-L32)</f>
        <v>2.6280650888313328</v>
      </c>
      <c r="P32" s="28">
        <f>M32/SQRT((COUNT(C31:C32)+COUNT(G31:G32)/2))</f>
        <v>1.4616294239851251</v>
      </c>
    </row>
    <row r="33" spans="2:16">
      <c r="B33" t="s">
        <v>21</v>
      </c>
      <c r="C33" s="32">
        <v>22.704000473022461</v>
      </c>
      <c r="D33" s="12"/>
      <c r="E33" s="9"/>
      <c r="F33" s="9"/>
      <c r="G33" s="32">
        <v>21.010000228881836</v>
      </c>
      <c r="I33" s="9"/>
      <c r="J33" s="9"/>
      <c r="K33" s="9"/>
      <c r="L33" s="9"/>
      <c r="M33" s="9"/>
      <c r="N33" s="9"/>
      <c r="O33" s="35"/>
    </row>
    <row r="34" spans="2:16" ht="15.75">
      <c r="B34" t="s">
        <v>21</v>
      </c>
      <c r="C34" s="32">
        <v>22.783000946044922</v>
      </c>
      <c r="D34" s="5">
        <f>STDEV(C33:C34)</f>
        <v>5.5861770191127036E-2</v>
      </c>
      <c r="E34" s="1">
        <f>AVERAGE(C33:C34)</f>
        <v>22.743500709533691</v>
      </c>
      <c r="F34" s="9"/>
      <c r="G34" s="32">
        <v>20.981000900268555</v>
      </c>
      <c r="H34" s="4">
        <f>STDEV(G33:G34)</f>
        <v>2.0505621912308251E-2</v>
      </c>
      <c r="I34" s="1">
        <f>AVERAGE(G33:G34)</f>
        <v>20.995500564575195</v>
      </c>
      <c r="J34" s="9"/>
      <c r="K34" s="1">
        <f>E34-I34</f>
        <v>1.7480001449584961</v>
      </c>
      <c r="L34" s="1">
        <f>K34-$K$7</f>
        <v>-1.8360004425048828</v>
      </c>
      <c r="M34" s="29">
        <f>SQRT((D34*D34)+(H34*H34))</f>
        <v>5.9506452582025297E-2</v>
      </c>
      <c r="N34" s="16"/>
      <c r="O34" s="36">
        <f>POWER(2,-L34)</f>
        <v>3.5701889809437151</v>
      </c>
      <c r="P34" s="28">
        <f>M34/SQRT((COUNT(C33:C34)+COUNT(G33:G34)/2))</f>
        <v>3.4356066416752006E-2</v>
      </c>
    </row>
    <row r="35" spans="2:16">
      <c r="B35" t="s">
        <v>22</v>
      </c>
      <c r="C35" s="32">
        <v>24.561000823974609</v>
      </c>
      <c r="D35" s="12"/>
      <c r="E35" s="9"/>
      <c r="F35" s="9"/>
      <c r="G35" s="32">
        <v>20.857999801635742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22</v>
      </c>
      <c r="C36" s="32">
        <v>24.648000717163086</v>
      </c>
      <c r="D36" s="5">
        <f>STDEV(C35:C36)</f>
        <v>6.15182144360771E-2</v>
      </c>
      <c r="E36" s="1">
        <f>AVERAGE(C35:C36)</f>
        <v>24.604500770568848</v>
      </c>
      <c r="F36" s="9"/>
      <c r="G36" s="32">
        <v>20.864999771118164</v>
      </c>
      <c r="H36" s="4">
        <f>STDEV(G35:G36)</f>
        <v>4.9497258891193947E-3</v>
      </c>
      <c r="I36" s="1">
        <f>AVERAGE(G35:G36)</f>
        <v>20.861499786376953</v>
      </c>
      <c r="J36" s="9"/>
      <c r="K36" s="1">
        <f>E36-I36</f>
        <v>3.7430009841918945</v>
      </c>
      <c r="L36" s="1">
        <f>K36-$K$7</f>
        <v>0.15900039672851563</v>
      </c>
      <c r="M36" s="29">
        <f>SQRT((D36*D36)+(H36*H36))</f>
        <v>6.1717019482316088E-2</v>
      </c>
      <c r="N36" s="16"/>
      <c r="O36" s="36">
        <f>POWER(2,-L36)</f>
        <v>0.89564542379615886</v>
      </c>
      <c r="P36" s="28">
        <f>M36/SQRT((COUNT(C35:C36)+COUNT(G35:G36)/2))</f>
        <v>3.5632337811696571E-2</v>
      </c>
    </row>
    <row r="37" spans="2:16">
      <c r="B37" t="s">
        <v>23</v>
      </c>
      <c r="C37" s="32">
        <v>23.263999938964844</v>
      </c>
      <c r="D37" s="12"/>
      <c r="E37" s="9"/>
      <c r="F37" s="9"/>
      <c r="G37" s="32">
        <v>20.681999206542969</v>
      </c>
      <c r="I37" s="9"/>
      <c r="J37" s="9"/>
      <c r="K37" s="9"/>
      <c r="L37" s="9"/>
      <c r="M37" s="9"/>
      <c r="N37" s="9"/>
      <c r="O37" s="35"/>
    </row>
    <row r="38" spans="2:16" ht="15.75">
      <c r="B38" t="s">
        <v>23</v>
      </c>
      <c r="C38" s="32">
        <v>23.149999618530273</v>
      </c>
      <c r="D38" s="5">
        <f>STDEV(C37:C38)</f>
        <v>8.0610399636724006E-2</v>
      </c>
      <c r="E38" s="1">
        <f>AVERAGE(C37:C38)</f>
        <v>23.206999778747559</v>
      </c>
      <c r="F38" s="9"/>
      <c r="G38" s="32">
        <v>20.684999465942383</v>
      </c>
      <c r="H38" s="4">
        <f>STDEV(G37:G38)</f>
        <v>2.121503766644362E-3</v>
      </c>
      <c r="I38" s="1">
        <f>AVERAGE(G37:G38)</f>
        <v>20.683499336242676</v>
      </c>
      <c r="J38" s="9"/>
      <c r="K38" s="1">
        <f>E38-I38</f>
        <v>2.5235004425048828</v>
      </c>
      <c r="L38" s="1">
        <f>K38-$K$7</f>
        <v>-1.0605001449584961</v>
      </c>
      <c r="M38" s="29">
        <f>SQRT((D38*D38)+(H38*H38))</f>
        <v>8.0638311662783721E-2</v>
      </c>
      <c r="N38" s="16"/>
      <c r="O38" s="36">
        <f>POWER(2,-L38)</f>
        <v>2.0856544386751059</v>
      </c>
      <c r="P38" s="28">
        <f>M38/SQRT((COUNT(C37:C38)+COUNT(G37:G38)/2))</f>
        <v>4.6556550945505121E-2</v>
      </c>
    </row>
    <row r="39" spans="2:16">
      <c r="B39" t="s">
        <v>24</v>
      </c>
      <c r="C39" s="32">
        <v>23.357000350952148</v>
      </c>
      <c r="D39" s="11"/>
      <c r="E39" s="9"/>
      <c r="F39" s="9"/>
      <c r="G39" s="32">
        <v>21.278999328613281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24</v>
      </c>
      <c r="C40" s="32">
        <v>23.273000717163086</v>
      </c>
      <c r="D40" s="5">
        <f>STDEV(C39:C40)</f>
        <v>5.9396710669432744E-2</v>
      </c>
      <c r="E40" s="1">
        <f>AVERAGE(C39:C40)</f>
        <v>23.315000534057617</v>
      </c>
      <c r="F40" s="9"/>
      <c r="G40" s="32">
        <v>21.23900032043457</v>
      </c>
      <c r="H40" s="4">
        <f>STDEV(G39:G40)</f>
        <v>2.8283569923902678E-2</v>
      </c>
      <c r="I40" s="1">
        <f>AVERAGE(G39:G40)</f>
        <v>21.258999824523926</v>
      </c>
      <c r="J40" s="9"/>
      <c r="K40" s="1">
        <f>E40-I40</f>
        <v>2.0560007095336914</v>
      </c>
      <c r="L40" s="1">
        <f>K40-$K$7</f>
        <v>-1.5279998779296875</v>
      </c>
      <c r="M40" s="29">
        <f>SQRT((D40*D40)+(H40*H40))</f>
        <v>6.5787001497169623E-2</v>
      </c>
      <c r="N40" s="16"/>
      <c r="O40" s="36">
        <f>POWER(2,-L40)</f>
        <v>2.8838574989094901</v>
      </c>
      <c r="P40" s="28">
        <f>M40/SQRT((COUNT(C39:C40)+COUNT(G39:G40)/2))</f>
        <v>3.7982143023569198E-2</v>
      </c>
    </row>
    <row r="41" spans="2:16">
      <c r="B41" t="s">
        <v>25</v>
      </c>
      <c r="C41" s="32">
        <v>23.711000442504883</v>
      </c>
      <c r="D41" s="12"/>
      <c r="E41" s="9"/>
      <c r="F41" s="9"/>
      <c r="G41" s="32">
        <v>21.660999298095703</v>
      </c>
      <c r="I41" s="9"/>
      <c r="J41" s="9"/>
      <c r="K41" s="9"/>
      <c r="L41" s="9"/>
      <c r="M41" s="9"/>
      <c r="N41" s="9"/>
      <c r="O41" s="35"/>
    </row>
    <row r="42" spans="2:16" ht="15.75">
      <c r="B42" t="s">
        <v>25</v>
      </c>
      <c r="C42" s="32">
        <v>23.715000152587891</v>
      </c>
      <c r="D42" s="5">
        <f>STDEV(C41:C42)</f>
        <v>2.8282221224750332E-3</v>
      </c>
      <c r="E42" s="1">
        <f>AVERAGE(C41:C42)</f>
        <v>23.713000297546387</v>
      </c>
      <c r="F42" s="9"/>
      <c r="G42" s="32">
        <v>21.642000198364258</v>
      </c>
      <c r="H42" s="4">
        <f>STDEV(G41:G42)</f>
        <v>1.3434392256544494E-2</v>
      </c>
      <c r="I42" s="1">
        <f>AVERAGE(G41:G42)</f>
        <v>21.65149974822998</v>
      </c>
      <c r="J42" s="9"/>
      <c r="K42" s="1">
        <f>E42-I42</f>
        <v>2.0615005493164062</v>
      </c>
      <c r="L42" s="1">
        <f>K42-$K$7</f>
        <v>-1.5225000381469727</v>
      </c>
      <c r="M42" s="29">
        <f>SQRT((D42*D42)+(H42*H42))</f>
        <v>1.3728865054211867E-2</v>
      </c>
      <c r="N42" s="16"/>
      <c r="O42" s="36">
        <f>POWER(2,-L42)</f>
        <v>2.8728845905950244</v>
      </c>
      <c r="P42" s="28">
        <f>M42/SQRT((COUNT(C41:C42)+COUNT(G41:G42)/2))</f>
        <v>7.9263639347172676E-3</v>
      </c>
    </row>
    <row r="43" spans="2:16">
      <c r="B43" t="s">
        <v>26</v>
      </c>
      <c r="C43" s="32">
        <v>24.506000518798828</v>
      </c>
      <c r="D43" s="12"/>
      <c r="E43" s="9"/>
      <c r="F43" s="9"/>
      <c r="G43" s="32">
        <v>21.729999542236328</v>
      </c>
      <c r="I43" s="9"/>
      <c r="J43" s="9"/>
      <c r="K43" s="9"/>
      <c r="L43" s="9"/>
      <c r="M43" s="9"/>
      <c r="N43" s="9"/>
      <c r="O43" s="35"/>
    </row>
    <row r="44" spans="2:16" ht="15.75">
      <c r="B44" t="s">
        <v>26</v>
      </c>
      <c r="C44" s="32">
        <v>24.489999771118164</v>
      </c>
      <c r="D44" s="5">
        <f>STDEV(C43:C44)</f>
        <v>1.1314237189052482E-2</v>
      </c>
      <c r="E44" s="1">
        <f>AVERAGE(C43:C44)</f>
        <v>24.498000144958496</v>
      </c>
      <c r="F44" s="9"/>
      <c r="G44" s="32">
        <v>21.658000946044922</v>
      </c>
      <c r="H44" s="4">
        <f>STDEV(G43:G44)</f>
        <v>5.0910695602855292E-2</v>
      </c>
      <c r="I44" s="1">
        <f>AVERAGE(G43:G44)</f>
        <v>21.694000244140625</v>
      </c>
      <c r="J44" s="9"/>
      <c r="K44" s="1">
        <f>E44-I44</f>
        <v>2.8039999008178711</v>
      </c>
      <c r="L44" s="1">
        <f>K44-$K$7</f>
        <v>-0.78000068664550781</v>
      </c>
      <c r="M44" s="29">
        <f>SQRT((D44*D44)+(H44*H44))</f>
        <v>5.2152764930890549E-2</v>
      </c>
      <c r="N44" s="16"/>
      <c r="O44" s="36">
        <f>POWER(2,-L44)</f>
        <v>1.7171316901379554</v>
      </c>
      <c r="P44" s="28">
        <f>M44/SQRT((COUNT(C43:C44)+COUNT(G43:G44)/2))</f>
        <v>3.0110412871832935E-2</v>
      </c>
    </row>
    <row r="45" spans="2:16">
      <c r="B45" t="s">
        <v>27</v>
      </c>
      <c r="C45" s="32">
        <v>21.982000350952148</v>
      </c>
      <c r="D45" s="12"/>
      <c r="E45" s="9"/>
      <c r="F45" s="9"/>
      <c r="G45" s="32">
        <v>21.297000885009766</v>
      </c>
      <c r="I45" s="9"/>
      <c r="J45" s="9"/>
      <c r="K45" s="9"/>
      <c r="L45" s="9"/>
      <c r="M45" s="9"/>
      <c r="N45" s="9"/>
      <c r="O45" s="35"/>
    </row>
    <row r="46" spans="2:16" ht="15.75">
      <c r="B46" t="s">
        <v>27</v>
      </c>
      <c r="C46" s="32">
        <v>21.985000610351563</v>
      </c>
      <c r="D46" s="5">
        <f>STDEV(C45:C46)</f>
        <v>2.121503766644362E-3</v>
      </c>
      <c r="E46" s="1">
        <f>AVERAGE(C45:C46)</f>
        <v>21.983500480651855</v>
      </c>
      <c r="F46" s="9"/>
      <c r="G46" s="32">
        <v>21.271999359130859</v>
      </c>
      <c r="H46" s="4">
        <f>STDEV(G45:G46)</f>
        <v>1.7678748488985568E-2</v>
      </c>
      <c r="I46" s="1">
        <f>AVERAGE(G45:G46)</f>
        <v>21.284500122070313</v>
      </c>
      <c r="J46" s="9"/>
      <c r="K46" s="1">
        <f>E46-I46</f>
        <v>0.69900035858154297</v>
      </c>
      <c r="L46" s="1">
        <f>K46-$K$7</f>
        <v>-2.8850002288818359</v>
      </c>
      <c r="M46" s="29">
        <f>SQRT((D46*D46)+(H46*H46))</f>
        <v>1.7805586942549682E-2</v>
      </c>
      <c r="N46" s="16"/>
      <c r="O46" s="36">
        <f>POWER(2,-L46)</f>
        <v>7.3870596577832108</v>
      </c>
      <c r="P46" s="28">
        <f>M46/SQRT((COUNT(C45:C46)+COUNT(G45:G46)/2))</f>
        <v>1.0280060414360345E-2</v>
      </c>
    </row>
    <row r="47" spans="2:16">
      <c r="B47" t="s">
        <v>28</v>
      </c>
      <c r="C47" s="32">
        <v>24.822000503540039</v>
      </c>
      <c r="D47" s="12"/>
      <c r="E47" s="9"/>
      <c r="F47" s="9"/>
      <c r="G47" s="32">
        <v>20.976999282836914</v>
      </c>
      <c r="I47" s="9"/>
      <c r="J47" s="9"/>
      <c r="K47" s="9"/>
      <c r="L47" s="9"/>
      <c r="M47" s="9"/>
      <c r="N47" s="9"/>
      <c r="O47" s="35"/>
    </row>
    <row r="48" spans="2:16" ht="15.75">
      <c r="B48" t="s">
        <v>28</v>
      </c>
      <c r="C48" s="32">
        <v>24.930999755859375</v>
      </c>
      <c r="D48" s="5">
        <f>STDEV(C47:C48)</f>
        <v>7.707411045926596E-2</v>
      </c>
      <c r="E48" s="1">
        <f>AVERAGE(C47:C48)</f>
        <v>24.876500129699707</v>
      </c>
      <c r="F48" s="9"/>
      <c r="G48" s="32">
        <v>20.971000671386719</v>
      </c>
      <c r="H48" s="4">
        <f>STDEV(G47:G48)</f>
        <v>4.2416588341363751E-3</v>
      </c>
      <c r="I48" s="1">
        <f>AVERAGE(G47:G48)</f>
        <v>20.973999977111816</v>
      </c>
      <c r="J48" s="9"/>
      <c r="K48" s="1">
        <f>E48-I48</f>
        <v>3.9025001525878906</v>
      </c>
      <c r="L48" s="1">
        <f>K48-$K$7</f>
        <v>0.31849956512451172</v>
      </c>
      <c r="M48" s="29">
        <f>SQRT((D48*D48)+(H48*H48))</f>
        <v>7.7190738905339784E-2</v>
      </c>
      <c r="N48" s="16"/>
      <c r="O48" s="36">
        <f>POWER(2,-L48)</f>
        <v>0.80190344143623637</v>
      </c>
      <c r="P48" s="28">
        <f>M48/SQRT((COUNT(C47:C48)+COUNT(G47:G48)/2))</f>
        <v>4.4566093885944048E-2</v>
      </c>
    </row>
    <row r="49" spans="2:16" s="14" customFormat="1">
      <c r="B49" t="s">
        <v>29</v>
      </c>
      <c r="C49" s="32">
        <v>23.611000061035156</v>
      </c>
      <c r="D49" s="12"/>
      <c r="E49" s="9"/>
      <c r="F49" s="9"/>
      <c r="G49" s="32">
        <v>21.218000411987305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29</v>
      </c>
      <c r="C50" s="32">
        <v>23.652000427246094</v>
      </c>
      <c r="D50" s="5">
        <f>STDEV(C49:C50)</f>
        <v>2.8991636978885699E-2</v>
      </c>
      <c r="E50" s="1">
        <f>AVERAGE(C49:C50)</f>
        <v>23.631500244140625</v>
      </c>
      <c r="F50" s="9"/>
      <c r="G50" s="32">
        <v>21.125999450683594</v>
      </c>
      <c r="H50" s="4">
        <f>STDEV(G49:G50)</f>
        <v>6.5054503613535153E-2</v>
      </c>
      <c r="I50" s="1">
        <f>AVERAGE(G49:G50)</f>
        <v>21.171999931335449</v>
      </c>
      <c r="J50" s="9"/>
      <c r="K50" s="1">
        <f>E50-I50</f>
        <v>2.4595003128051758</v>
      </c>
      <c r="L50" s="1">
        <f>K50-$K$7</f>
        <v>-1.1245002746582031</v>
      </c>
      <c r="M50" s="29">
        <f>SQRT((D50*D50)+(H50*H50))</f>
        <v>7.1222211810073349E-2</v>
      </c>
      <c r="N50" s="16"/>
      <c r="O50" s="36">
        <f>POWER(2,-L50)</f>
        <v>2.1802601290142829</v>
      </c>
      <c r="P50" s="28">
        <f>M50/SQRT((COUNT(C49:C50)+COUNT(G49:G50)/2))</f>
        <v>4.1120163160826395E-2</v>
      </c>
    </row>
    <row r="51" spans="2:16" s="14" customFormat="1">
      <c r="B51" t="s">
        <v>30</v>
      </c>
      <c r="C51" s="32">
        <v>24.933000564575195</v>
      </c>
      <c r="D51" s="12"/>
      <c r="E51" s="9"/>
      <c r="F51" s="9"/>
      <c r="G51" s="32">
        <v>21.089000701904297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30</v>
      </c>
      <c r="C52" s="32">
        <v>23.940999984741211</v>
      </c>
      <c r="D52" s="5">
        <f>STDEV(C51:C52)</f>
        <v>0.70145033694159742</v>
      </c>
      <c r="E52" s="1">
        <f>AVERAGE(C51:C52)</f>
        <v>24.437000274658203</v>
      </c>
      <c r="F52" s="9"/>
      <c r="G52" s="32">
        <v>21.062999725341797</v>
      </c>
      <c r="H52" s="4">
        <f>STDEV(G51:G52)</f>
        <v>1.8385466844816237E-2</v>
      </c>
      <c r="I52" s="1">
        <f>AVERAGE(G51:G52)</f>
        <v>21.076000213623047</v>
      </c>
      <c r="J52" s="9"/>
      <c r="K52" s="1">
        <f>E52-I52</f>
        <v>3.3610000610351562</v>
      </c>
      <c r="L52" s="1">
        <f>K52-$K$7</f>
        <v>-0.22300052642822266</v>
      </c>
      <c r="M52" s="29">
        <f>SQRT((D52*D52)+(H52*H52))</f>
        <v>0.7016912430596397</v>
      </c>
      <c r="N52" s="16"/>
      <c r="O52" s="36">
        <f>POWER(2,-L52)</f>
        <v>1.1671585277054775</v>
      </c>
      <c r="P52" s="28">
        <f>M52/SQRT((COUNT(C51:C52)+COUNT(G51:G52)/2))</f>
        <v>0.40512162806848612</v>
      </c>
    </row>
    <row r="53" spans="2:16" s="14" customFormat="1">
      <c r="B53" t="s">
        <v>31</v>
      </c>
      <c r="C53" s="32">
        <v>22.334999084472656</v>
      </c>
      <c r="D53" s="12"/>
      <c r="E53" s="9"/>
      <c r="F53" s="9"/>
      <c r="G53" s="32">
        <v>22.745000839233398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t="s">
        <v>31</v>
      </c>
      <c r="C54" s="32">
        <v>22.316999435424805</v>
      </c>
      <c r="D54" s="5">
        <f>STDEV(C53:C54)</f>
        <v>1.2727673900713823E-2</v>
      </c>
      <c r="E54" s="1">
        <f>AVERAGE(C53:C54)</f>
        <v>22.32599925994873</v>
      </c>
      <c r="F54" s="9"/>
      <c r="G54" s="32">
        <v>22.638999938964844</v>
      </c>
      <c r="H54" s="4">
        <f>STDEV(G53:G54)</f>
        <v>7.4953955391773949E-2</v>
      </c>
      <c r="I54" s="1">
        <f>AVERAGE(G53:G54)</f>
        <v>22.692000389099121</v>
      </c>
      <c r="J54" s="9"/>
      <c r="K54" s="1">
        <f>E54-I54</f>
        <v>-0.36600112915039063</v>
      </c>
      <c r="L54" s="1">
        <f>K54-$K$7</f>
        <v>-3.9500017166137695</v>
      </c>
      <c r="M54" s="29">
        <f>SQRT((D54*D54)+(H54*H54))</f>
        <v>7.6026897291649034E-2</v>
      </c>
      <c r="N54" s="16"/>
      <c r="O54" s="36">
        <f>POWER(2,-L54)</f>
        <v>15.454999652165119</v>
      </c>
      <c r="P54" s="28">
        <f>M54/SQRT((COUNT(C53:C54)+COUNT(G53:G54)/2))</f>
        <v>4.3894149616985602E-2</v>
      </c>
    </row>
    <row r="55" spans="2:16" s="14" customFormat="1">
      <c r="B55" t="s">
        <v>32</v>
      </c>
      <c r="C55" s="32">
        <v>25.325000762939453</v>
      </c>
      <c r="D55" s="12"/>
      <c r="E55" s="9"/>
      <c r="F55" s="9"/>
      <c r="G55" s="32">
        <v>22.965000152587891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32</v>
      </c>
      <c r="C56" s="32">
        <v>25.347999572753906</v>
      </c>
      <c r="D56" s="5">
        <f>STDEV(C55:C56)</f>
        <v>1.6262614379019529E-2</v>
      </c>
      <c r="E56" s="1">
        <f>AVERAGE(C55:C56)</f>
        <v>25.33650016784668</v>
      </c>
      <c r="F56" s="9"/>
      <c r="G56" s="32">
        <v>23.045000076293945</v>
      </c>
      <c r="H56" s="4">
        <f>STDEV(G55:G56)</f>
        <v>5.6568488546957708E-2</v>
      </c>
      <c r="I56" s="1">
        <f>AVERAGE(G55:G56)</f>
        <v>23.005000114440918</v>
      </c>
      <c r="J56" s="9"/>
      <c r="K56" s="1">
        <f>E56-I56</f>
        <v>2.3315000534057617</v>
      </c>
      <c r="L56" s="1">
        <f>K56-$K$7</f>
        <v>-1.2525005340576172</v>
      </c>
      <c r="M56" s="29">
        <f>SQRT((D56*D56)+(H56*H56))</f>
        <v>5.8859719018425308E-2</v>
      </c>
      <c r="N56" s="16"/>
      <c r="O56" s="36">
        <f>POWER(2,-L56)</f>
        <v>2.3825401628215617</v>
      </c>
      <c r="P56" s="28">
        <f>M56/SQRT((COUNT(C55:C56)+COUNT(G55:G56)/2))</f>
        <v>3.398267461971359E-2</v>
      </c>
    </row>
    <row r="57" spans="2:16" s="14" customFormat="1">
      <c r="B57" t="s">
        <v>33</v>
      </c>
      <c r="C57" s="32">
        <v>22.798000335693359</v>
      </c>
      <c r="D57" s="12"/>
      <c r="E57" s="9"/>
      <c r="F57" s="9"/>
      <c r="G57" s="32">
        <v>21.305000305175781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33</v>
      </c>
      <c r="C58" s="32">
        <v>22.826999664306641</v>
      </c>
      <c r="D58" s="5">
        <f>STDEV(C57:C58)</f>
        <v>2.0505621912308251E-2</v>
      </c>
      <c r="E58" s="1">
        <f>AVERAGE(C57:C58)</f>
        <v>22.8125</v>
      </c>
      <c r="F58" s="9"/>
      <c r="G58" s="32">
        <v>21.304000854492188</v>
      </c>
      <c r="H58" s="4">
        <f>STDEV(G57:G58)</f>
        <v>7.0671835583067109E-4</v>
      </c>
      <c r="I58" s="1">
        <f>AVERAGE(G57:G58)</f>
        <v>21.304500579833984</v>
      </c>
      <c r="J58" s="9"/>
      <c r="K58" s="1">
        <f>E58-I58</f>
        <v>1.5079994201660156</v>
      </c>
      <c r="L58" s="1">
        <f>K58-$K$7</f>
        <v>-2.0760011672973633</v>
      </c>
      <c r="M58" s="29">
        <f>SQRT((D58*D58)+(H58*H58))</f>
        <v>2.0517796685926203E-2</v>
      </c>
      <c r="N58" s="16"/>
      <c r="O58" s="36">
        <f>POWER(2,-L58)</f>
        <v>4.2163691046632392</v>
      </c>
      <c r="P58" s="28">
        <f>M58/SQRT((COUNT(C57:C58)+COUNT(G57:G58)/2))</f>
        <v>1.1845955439797506E-2</v>
      </c>
    </row>
    <row r="59" spans="2:16" s="14" customFormat="1">
      <c r="B59" t="s">
        <v>34</v>
      </c>
      <c r="C59" s="32">
        <v>25.801000595092773</v>
      </c>
      <c r="D59" s="12"/>
      <c r="E59" s="9"/>
      <c r="F59" s="9"/>
      <c r="G59" s="32">
        <v>21.302000045776367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34</v>
      </c>
      <c r="C60" s="32">
        <v>25.780000686645508</v>
      </c>
      <c r="D60" s="5">
        <f>STDEV(C59:C60)</f>
        <v>1.4849177667358186E-2</v>
      </c>
      <c r="E60" s="1">
        <f>AVERAGE(C59:C60)</f>
        <v>25.790500640869141</v>
      </c>
      <c r="F60" s="9"/>
      <c r="G60" s="32">
        <v>21.431999206542969</v>
      </c>
      <c r="H60" s="4">
        <f>STDEV(G59:G60)</f>
        <v>9.1923288126624147E-2</v>
      </c>
      <c r="I60" s="1">
        <f>AVERAGE(G59:G60)</f>
        <v>21.366999626159668</v>
      </c>
      <c r="J60" s="9"/>
      <c r="K60" s="1">
        <f>E60-I60</f>
        <v>4.4235010147094727</v>
      </c>
      <c r="L60" s="1">
        <f>K60-$K$7</f>
        <v>0.83950042724609375</v>
      </c>
      <c r="M60" s="29">
        <f>SQRT((D60*D60)+(H60*H60))</f>
        <v>9.3114923494610299E-2</v>
      </c>
      <c r="N60" s="16"/>
      <c r="O60" s="36">
        <f>POWER(2,-L60)</f>
        <v>0.55883704820114122</v>
      </c>
      <c r="P60" s="28">
        <f>M60/SQRT((COUNT(C59:C60)+COUNT(G59:G60)/2))</f>
        <v>5.3759926145184669E-2</v>
      </c>
    </row>
    <row r="61" spans="2:16" s="14" customFormat="1">
      <c r="B61" t="s">
        <v>35</v>
      </c>
      <c r="C61" s="32">
        <v>22.76300048828125</v>
      </c>
      <c r="D61" s="12"/>
      <c r="E61" s="9"/>
      <c r="F61" s="9"/>
      <c r="G61" s="32">
        <v>21.663000106811523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t="s">
        <v>35</v>
      </c>
      <c r="C62" s="32">
        <v>22.60099983215332</v>
      </c>
      <c r="D62" s="5">
        <f>STDEV(C61:C62)</f>
        <v>0.11455176250472911</v>
      </c>
      <c r="E62" s="1">
        <f>AVERAGE(C61:C62)</f>
        <v>22.682000160217285</v>
      </c>
      <c r="F62" s="9"/>
      <c r="G62" s="32">
        <v>21.437999725341797</v>
      </c>
      <c r="H62" s="4">
        <f>STDEV(G61:G62)</f>
        <v>0.15909929550680366</v>
      </c>
      <c r="I62" s="1">
        <f>AVERAGE(G61:G62)</f>
        <v>21.55049991607666</v>
      </c>
      <c r="J62" s="9"/>
      <c r="K62" s="1">
        <f>E62-I62</f>
        <v>1.131500244140625</v>
      </c>
      <c r="L62" s="1">
        <f>K62-$K$7</f>
        <v>-2.4525003433227539</v>
      </c>
      <c r="M62" s="29">
        <f>SQRT((D62*D62)+(H62*H62))</f>
        <v>0.1960476781900288</v>
      </c>
      <c r="N62" s="16"/>
      <c r="O62" s="36">
        <f>POWER(2,-L62)</f>
        <v>5.4736392078397031</v>
      </c>
      <c r="P62" s="28">
        <f>M62/SQRT((COUNT(C61:C62)+COUNT(G61:G62)/2))</f>
        <v>0.11318817977701426</v>
      </c>
    </row>
    <row r="63" spans="2:16" s="14" customFormat="1">
      <c r="B63" t="s">
        <v>36</v>
      </c>
      <c r="C63" s="32">
        <v>25.306999206542969</v>
      </c>
      <c r="D63" s="12"/>
      <c r="E63" s="9"/>
      <c r="F63" s="9"/>
      <c r="G63" s="32">
        <v>21.232999801635742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36</v>
      </c>
      <c r="C64" s="32">
        <v>25.113000869750977</v>
      </c>
      <c r="D64" s="5">
        <f>STDEV(C63:C64)</f>
        <v>0.13717753948452938</v>
      </c>
      <c r="E64" s="1">
        <f>AVERAGE(C63:C64)</f>
        <v>25.210000038146973</v>
      </c>
      <c r="F64" s="9"/>
      <c r="G64" s="32">
        <v>21.271999359130859</v>
      </c>
      <c r="H64" s="4">
        <f>STDEV(G63:G64)</f>
        <v>2.7576851568072009E-2</v>
      </c>
      <c r="I64" s="1">
        <f>AVERAGE(G63:G64)</f>
        <v>21.252499580383301</v>
      </c>
      <c r="J64" s="9"/>
      <c r="K64" s="1">
        <f>E64-I64</f>
        <v>3.9575004577636719</v>
      </c>
      <c r="L64" s="1">
        <f>K64-$K$7</f>
        <v>0.37349987030029297</v>
      </c>
      <c r="M64" s="29">
        <f>SQRT((D64*D64)+(H64*H64))</f>
        <v>0.13992197855032315</v>
      </c>
      <c r="N64" s="16"/>
      <c r="O64" s="36">
        <f>POWER(2,-L64)</f>
        <v>0.77190763334771573</v>
      </c>
      <c r="P64" s="28">
        <f>M64/SQRT((COUNT(C63:C64)+COUNT(G63:G64)/2))</f>
        <v>8.0783991981574113E-2</v>
      </c>
    </row>
    <row r="65" spans="2:16" s="14" customFormat="1">
      <c r="B65" t="s">
        <v>37</v>
      </c>
      <c r="C65" s="32">
        <v>23.599000930786133</v>
      </c>
      <c r="D65" s="12"/>
      <c r="E65" s="9"/>
      <c r="F65" s="9"/>
      <c r="G65" s="32">
        <v>21.153999328613281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37</v>
      </c>
      <c r="C66" s="32">
        <v>23.674999237060547</v>
      </c>
      <c r="D66" s="5">
        <f>STDEV(C65:C66)</f>
        <v>5.3738917725330328E-2</v>
      </c>
      <c r="E66" s="1">
        <f>AVERAGE(C65:C66)</f>
        <v>23.63700008392334</v>
      </c>
      <c r="F66" s="9"/>
      <c r="G66" s="32">
        <v>21.141000747680664</v>
      </c>
      <c r="H66" s="4">
        <f>STDEV(G65:G66)</f>
        <v>9.1913847232557699E-3</v>
      </c>
      <c r="I66" s="1">
        <f>AVERAGE(G65:G66)</f>
        <v>21.147500038146973</v>
      </c>
      <c r="J66" s="9"/>
      <c r="K66" s="1">
        <f>E66-I66</f>
        <v>2.4895000457763672</v>
      </c>
      <c r="L66" s="1">
        <f>K66-$K$7</f>
        <v>-1.0945005416870117</v>
      </c>
      <c r="M66" s="29">
        <f>SQRT((D66*D66)+(H66*H66))</f>
        <v>5.4519288618072793E-2</v>
      </c>
      <c r="N66" s="16"/>
      <c r="O66" s="36">
        <f>POWER(2,-L66)</f>
        <v>2.1353914196162096</v>
      </c>
      <c r="P66" s="28">
        <f>M66/SQRT((COUNT(C65:C66)+COUNT(G65:G66)/2))</f>
        <v>3.1476725959671228E-2</v>
      </c>
    </row>
    <row r="67" spans="2:16" s="14" customFormat="1">
      <c r="B67" t="s">
        <v>38</v>
      </c>
      <c r="C67" s="32">
        <v>25.23699951171875</v>
      </c>
      <c r="D67" s="12"/>
      <c r="E67" s="9"/>
      <c r="F67" s="9"/>
      <c r="G67" s="32">
        <v>21.090000152587891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38</v>
      </c>
      <c r="C68" s="32">
        <v>25.194999694824219</v>
      </c>
      <c r="D68" s="5">
        <f>STDEV(C67:C68)</f>
        <v>2.9698355334716372E-2</v>
      </c>
      <c r="E68" s="1">
        <f>AVERAGE(C67:C68)</f>
        <v>25.215999603271484</v>
      </c>
      <c r="F68" s="9"/>
      <c r="G68" s="32">
        <v>21.104999542236328</v>
      </c>
      <c r="H68" s="4">
        <f>STDEV(G67:G68)</f>
        <v>1.0606170134069462E-2</v>
      </c>
      <c r="I68" s="1">
        <f>AVERAGE(G67:G68)</f>
        <v>21.097499847412109</v>
      </c>
      <c r="J68" s="9"/>
      <c r="K68" s="1">
        <f>E68-I68</f>
        <v>4.118499755859375</v>
      </c>
      <c r="L68" s="1">
        <f>K68-$K$7</f>
        <v>0.53449916839599609</v>
      </c>
      <c r="M68" s="29">
        <f>SQRT((D68*D68)+(H68*H68))</f>
        <v>3.1535426975068906E-2</v>
      </c>
      <c r="N68" s="16"/>
      <c r="O68" s="36">
        <f>POWER(2,-L68)</f>
        <v>0.69039830688417025</v>
      </c>
      <c r="P68" s="28">
        <f>M68/SQRT((COUNT(C67:C68)+COUNT(G67:G68)/2))</f>
        <v>1.8206987253065819E-2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94"/>
  <sheetViews>
    <sheetView showGridLines="0" topLeftCell="A16" workbookViewId="0">
      <selection activeCell="O32" sqref="O32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25.687000274658203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25.73900032043457</v>
      </c>
      <c r="D7" s="5">
        <f>STDEV(C5:C8)</f>
        <v>3.6769584990480129E-2</v>
      </c>
      <c r="E7" s="1">
        <f>AVERAGE(C5:C8)</f>
        <v>25.713000297546387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3.5840005874633789</v>
      </c>
      <c r="L7" s="1">
        <f>K7-$K$7</f>
        <v>0</v>
      </c>
      <c r="M7" s="29">
        <f>SQRT((D7*D7)+(H7*H7))</f>
        <v>3.6796741482229292E-2</v>
      </c>
      <c r="N7" s="16"/>
      <c r="O7" s="36">
        <f>POWER(2,-L7)</f>
        <v>1</v>
      </c>
      <c r="P7" s="28">
        <f>M7/SQRT((COUNT(C5:C8)+COUNT(G5:G8)/2))</f>
        <v>2.1244608600066151E-2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40</v>
      </c>
      <c r="C9" s="32">
        <v>24.242000579833984</v>
      </c>
      <c r="D9" s="11"/>
      <c r="E9" s="9"/>
      <c r="F9" s="9"/>
      <c r="G9" s="32">
        <v>22.378999710083008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40</v>
      </c>
      <c r="C10" s="32">
        <v>24.23699951171875</v>
      </c>
      <c r="D10" s="5">
        <f>STDEV(C9:C10)</f>
        <v>3.5362891774580528E-3</v>
      </c>
      <c r="E10" s="1">
        <f>AVERAGE(C9:C10)</f>
        <v>24.239500045776367</v>
      </c>
      <c r="F10" s="9"/>
      <c r="G10" s="32">
        <v>22.367000579833984</v>
      </c>
      <c r="H10" s="4">
        <f>STDEV(G9:G10)</f>
        <v>8.4846663674250991E-3</v>
      </c>
      <c r="I10" s="1">
        <f>AVERAGE(G9:G10)</f>
        <v>22.373000144958496</v>
      </c>
      <c r="J10" s="9"/>
      <c r="K10" s="1">
        <f>E10-I10</f>
        <v>1.8664999008178711</v>
      </c>
      <c r="L10" s="1">
        <f>K10-$K$7</f>
        <v>-1.7175006866455078</v>
      </c>
      <c r="M10" s="29">
        <f>SQRT((D10*D10)+(H10*H10))</f>
        <v>9.1921109932986324E-3</v>
      </c>
      <c r="N10" s="16"/>
      <c r="O10" s="36">
        <f>POWER(2,-L10)</f>
        <v>3.2886618797351854</v>
      </c>
      <c r="P10" s="28">
        <f>M10/SQRT((COUNT(C9:C10)+COUNT(G9:G10)/2))</f>
        <v>5.3070677564018842E-3</v>
      </c>
    </row>
    <row r="11" spans="2:16">
      <c r="B11" t="s">
        <v>41</v>
      </c>
      <c r="C11" s="32">
        <v>24.849000930786133</v>
      </c>
      <c r="D11" s="11"/>
      <c r="E11" s="9"/>
      <c r="F11" s="9"/>
      <c r="G11" s="32">
        <v>21.406000137329102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41</v>
      </c>
      <c r="C12" s="32">
        <v>24.985000610351563</v>
      </c>
      <c r="D12" s="5">
        <f>STDEV(C11:C12)</f>
        <v>9.6166295659912873E-2</v>
      </c>
      <c r="E12" s="1">
        <f>AVERAGE(C11:C12)</f>
        <v>24.917000770568848</v>
      </c>
      <c r="F12" s="9"/>
      <c r="G12" s="32">
        <v>21.579000473022461</v>
      </c>
      <c r="H12" s="4">
        <f>STDEV(G11:G12)</f>
        <v>0.12232971051632353</v>
      </c>
      <c r="I12" s="1">
        <f>AVERAGE(G11:G12)</f>
        <v>21.492500305175781</v>
      </c>
      <c r="J12" s="9"/>
      <c r="K12" s="1">
        <f>E12-I12</f>
        <v>3.4245004653930664</v>
      </c>
      <c r="L12" s="1">
        <f>K12-$K$7</f>
        <v>-0.1595001220703125</v>
      </c>
      <c r="M12" s="29">
        <f>SQRT((D12*D12)+(H12*H12))</f>
        <v>0.15560370977569041</v>
      </c>
      <c r="N12" s="16"/>
      <c r="O12" s="36">
        <f>POWER(2,-L12)</f>
        <v>1.1169000774540694</v>
      </c>
      <c r="P12" s="28">
        <f>M12/SQRT((COUNT(C11:C12)+COUNT(G11:G12)/2))</f>
        <v>8.9837843725899258E-2</v>
      </c>
    </row>
    <row r="13" spans="2:16">
      <c r="B13" t="s">
        <v>42</v>
      </c>
      <c r="C13" s="32">
        <v>24.280000686645508</v>
      </c>
      <c r="D13" s="11"/>
      <c r="E13" s="9"/>
      <c r="F13" s="9"/>
      <c r="G13" s="32">
        <v>20.97599983215332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42</v>
      </c>
      <c r="C14" s="32">
        <v>24.268999099731445</v>
      </c>
      <c r="D14" s="5">
        <f>STDEV(C13:C14)</f>
        <v>7.7792967107467772E-3</v>
      </c>
      <c r="E14" s="1">
        <f>AVERAGE(C13:C14)</f>
        <v>24.274499893188477</v>
      </c>
      <c r="F14" s="9"/>
      <c r="G14" s="32">
        <v>21.034999847412109</v>
      </c>
      <c r="H14" s="4">
        <f>STDEV(G13:G14)</f>
        <v>4.1719310879599521E-2</v>
      </c>
      <c r="I14" s="1">
        <f>AVERAGE(G13:G14)</f>
        <v>21.005499839782715</v>
      </c>
      <c r="J14" s="9"/>
      <c r="K14" s="1">
        <f>E14-I14</f>
        <v>3.2690000534057617</v>
      </c>
      <c r="L14" s="1">
        <f>K14-$K$7</f>
        <v>-0.31500053405761719</v>
      </c>
      <c r="M14" s="29">
        <f>SQRT((D14*D14)+(H14*H14))</f>
        <v>4.243840663340822E-2</v>
      </c>
      <c r="N14" s="16"/>
      <c r="O14" s="36">
        <f>POWER(2,-L14)</f>
        <v>1.2440121138074491</v>
      </c>
      <c r="P14" s="28">
        <f>M14/SQRT((COUNT(C13:C14)+COUNT(G13:G14)/2))</f>
        <v>2.4501825493777038E-2</v>
      </c>
    </row>
    <row r="15" spans="2:16">
      <c r="B15" s="37" t="s">
        <v>43</v>
      </c>
      <c r="C15" s="32">
        <v>24.87299919128418</v>
      </c>
      <c r="D15" s="11"/>
      <c r="E15" s="9"/>
      <c r="F15" s="9"/>
      <c r="G15" s="32">
        <v>20.853000640869141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s="37" t="s">
        <v>43</v>
      </c>
      <c r="C16" t="s">
        <v>39</v>
      </c>
      <c r="D16" s="5" t="e">
        <f>STDEV(C15:C16)</f>
        <v>#DIV/0!</v>
      </c>
      <c r="E16" s="1">
        <f>AVERAGE(C15:C16)</f>
        <v>24.87299919128418</v>
      </c>
      <c r="F16" s="9"/>
      <c r="G16" s="32">
        <v>20.847999572753906</v>
      </c>
      <c r="H16" s="4">
        <f>STDEV(G15:G16)</f>
        <v>3.5362891774580528E-3</v>
      </c>
      <c r="I16" s="1">
        <f>AVERAGE(G15:G16)</f>
        <v>20.850500106811523</v>
      </c>
      <c r="J16" s="9"/>
      <c r="K16" s="1">
        <f>E16-I16</f>
        <v>4.0224990844726562</v>
      </c>
      <c r="L16" s="1">
        <f>K16-$K$7</f>
        <v>0.43849849700927734</v>
      </c>
      <c r="M16" s="29" t="e">
        <f>SQRT((D16*D16)+(H16*H16))</f>
        <v>#DIV/0!</v>
      </c>
      <c r="N16" s="16"/>
      <c r="O16" s="43">
        <f>POWER(2,-L16)</f>
        <v>0.73790219011706026</v>
      </c>
      <c r="P16" s="28" t="e">
        <f>M16/SQRT((COUNT(C15:C16)+COUNT(G15:G16)/2))</f>
        <v>#DIV/0!</v>
      </c>
    </row>
    <row r="17" spans="2:16">
      <c r="B17" t="s">
        <v>44</v>
      </c>
      <c r="C17" s="32">
        <v>24.163999557495117</v>
      </c>
      <c r="D17" s="11"/>
      <c r="E17" s="9"/>
      <c r="F17" s="9"/>
      <c r="G17" s="32">
        <v>21.302999496459961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44</v>
      </c>
      <c r="C18" s="32">
        <v>24.166999816894531</v>
      </c>
      <c r="D18" s="5">
        <f>STDEV(C17:C18)</f>
        <v>2.121503766644362E-3</v>
      </c>
      <c r="E18" s="1">
        <f>AVERAGE(C17:C18)</f>
        <v>24.165499687194824</v>
      </c>
      <c r="F18" s="9"/>
      <c r="G18" s="32">
        <v>21.249000549316406</v>
      </c>
      <c r="H18" s="4">
        <f>STDEV(G17:G18)</f>
        <v>3.8183021702141468E-2</v>
      </c>
      <c r="I18" s="1">
        <f>AVERAGE(G17:G18)</f>
        <v>21.276000022888184</v>
      </c>
      <c r="J18" s="9"/>
      <c r="K18" s="1">
        <f>E18-I18</f>
        <v>2.8894996643066406</v>
      </c>
      <c r="L18" s="1">
        <f>K18-$K$7</f>
        <v>-0.69450092315673828</v>
      </c>
      <c r="M18" s="29">
        <f>SQRT((D18*D18)+(H18*H18))</f>
        <v>3.8241913191393716E-2</v>
      </c>
      <c r="N18" s="16"/>
      <c r="O18" s="36">
        <f>POWER(2,-L18)</f>
        <v>1.6183245032568985</v>
      </c>
      <c r="P18" s="28">
        <f>M18/SQRT((COUNT(C17:C18)+COUNT(G17:G18)/2))</f>
        <v>2.2078978875377464E-2</v>
      </c>
    </row>
    <row r="19" spans="2:16">
      <c r="B19" t="s">
        <v>45</v>
      </c>
      <c r="C19" s="32">
        <v>25.562000274658203</v>
      </c>
      <c r="D19" s="11"/>
      <c r="E19" s="9"/>
      <c r="F19" s="9"/>
      <c r="G19" s="32">
        <v>20.892999649047852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45</v>
      </c>
      <c r="C20" s="32">
        <v>25.538000106811523</v>
      </c>
      <c r="D20" s="5">
        <f>STDEV(C19:C20)</f>
        <v>1.6970681434002547E-2</v>
      </c>
      <c r="E20" s="1">
        <f>AVERAGE(C19:C20)</f>
        <v>25.550000190734863</v>
      </c>
      <c r="F20" s="9"/>
      <c r="G20" s="32">
        <v>20.889999389648437</v>
      </c>
      <c r="H20" s="4">
        <f>STDEV(G19:G20)</f>
        <v>2.121503766644362E-3</v>
      </c>
      <c r="I20" s="1">
        <f>AVERAGE(G19:G20)</f>
        <v>20.891499519348145</v>
      </c>
      <c r="J20" s="9"/>
      <c r="K20" s="1">
        <f>E20-I20</f>
        <v>4.6585006713867187</v>
      </c>
      <c r="L20" s="1">
        <f>K20-$K$7</f>
        <v>1.0745000839233398</v>
      </c>
      <c r="M20" s="29">
        <f>SQRT((D20*D20)+(H20*H20))</f>
        <v>1.7102771897159974E-2</v>
      </c>
      <c r="N20" s="16"/>
      <c r="O20" s="36">
        <f>POWER(2,-L20)</f>
        <v>0.47483556981755859</v>
      </c>
      <c r="P20" s="28">
        <f>M20/SQRT((COUNT(C19:C20)+COUNT(G19:G20)/2))</f>
        <v>9.8742899587140782E-3</v>
      </c>
    </row>
    <row r="21" spans="2:16">
      <c r="B21" t="s">
        <v>46</v>
      </c>
      <c r="C21" s="32">
        <v>25.52400016784668</v>
      </c>
      <c r="D21" s="11"/>
      <c r="E21" s="9"/>
      <c r="F21" s="9"/>
      <c r="G21" s="32">
        <v>21.034999847412109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46</v>
      </c>
      <c r="C22" s="32">
        <v>25.450000762939453</v>
      </c>
      <c r="D22" s="5">
        <f>STDEV(C21:C22)</f>
        <v>5.2325481013668983E-2</v>
      </c>
      <c r="E22" s="1">
        <f>AVERAGE(C21:C22)</f>
        <v>25.487000465393066</v>
      </c>
      <c r="F22" s="9"/>
      <c r="G22" s="32">
        <v>21.020999908447266</v>
      </c>
      <c r="H22" s="4">
        <f>STDEV(G21:G22)</f>
        <v>9.8994517782387895E-3</v>
      </c>
      <c r="I22" s="1">
        <f>AVERAGE(G21:G22)</f>
        <v>21.027999877929688</v>
      </c>
      <c r="J22" s="9"/>
      <c r="K22" s="1">
        <f>E22-I22</f>
        <v>4.4590005874633789</v>
      </c>
      <c r="L22" s="1">
        <f>K22-$K$7</f>
        <v>0.875</v>
      </c>
      <c r="M22" s="29">
        <f>SQRT((D22*D22)+(H22*H22))</f>
        <v>5.3253686340210368E-2</v>
      </c>
      <c r="N22" s="16"/>
      <c r="O22" s="36">
        <f>POWER(2,-L22)</f>
        <v>0.54525386633262884</v>
      </c>
      <c r="P22" s="28">
        <f>M22/SQRT((COUNT(C21:C22)+COUNT(G21:G22)/2))</f>
        <v>3.0746030143860355E-2</v>
      </c>
    </row>
    <row r="23" spans="2:16">
      <c r="B23" t="s">
        <v>47</v>
      </c>
      <c r="C23" s="32">
        <v>24.347999572753906</v>
      </c>
      <c r="D23" s="11"/>
      <c r="E23" s="9"/>
      <c r="F23" s="9"/>
      <c r="G23" s="32">
        <v>20.966999053955078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47</v>
      </c>
      <c r="C24" s="32">
        <v>24.429000854492188</v>
      </c>
      <c r="D24" s="5">
        <f>STDEV(C23:C24)</f>
        <v>5.7276555601940726E-2</v>
      </c>
      <c r="E24" s="1">
        <f>AVERAGE(C23:C24)</f>
        <v>24.388500213623047</v>
      </c>
      <c r="F24" s="9"/>
      <c r="G24" s="32">
        <v>20.976999282836914</v>
      </c>
      <c r="H24" s="4">
        <f>STDEV(G23:G24)</f>
        <v>7.0712296557637567E-3</v>
      </c>
      <c r="I24" s="1">
        <f>AVERAGE(G23:G24)</f>
        <v>20.971999168395996</v>
      </c>
      <c r="J24" s="9"/>
      <c r="K24" s="1">
        <f>E24-I24</f>
        <v>3.4165010452270508</v>
      </c>
      <c r="L24" s="1">
        <f>K24-$K$7</f>
        <v>-0.16749954223632813</v>
      </c>
      <c r="M24" s="29">
        <f>SQRT((D24*D24)+(H24*H24))</f>
        <v>5.7711403643186159E-2</v>
      </c>
      <c r="N24" s="16"/>
      <c r="O24" s="36">
        <f>POWER(2,-L24)</f>
        <v>1.1231102387421541</v>
      </c>
      <c r="P24" s="28">
        <f>M24/SQRT((COUNT(C23:C24)+COUNT(G23:G24)/2))</f>
        <v>3.331969442870468E-2</v>
      </c>
    </row>
    <row r="25" spans="2:16">
      <c r="B25" t="s">
        <v>48</v>
      </c>
      <c r="C25" s="32">
        <v>24.016000747680664</v>
      </c>
      <c r="D25" s="11"/>
      <c r="E25" s="9"/>
      <c r="F25" s="9"/>
      <c r="G25" s="32">
        <v>21.549999237060547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48</v>
      </c>
      <c r="C26" s="32">
        <v>23.961999893188477</v>
      </c>
      <c r="D26" s="5">
        <f>STDEV(C25:C26)</f>
        <v>3.818437040129382E-2</v>
      </c>
      <c r="E26" s="1">
        <f>AVERAGE(C25:C26)</f>
        <v>23.98900032043457</v>
      </c>
      <c r="F26" s="9"/>
      <c r="G26" s="32">
        <v>21.552000045776367</v>
      </c>
      <c r="H26" s="4">
        <f>STDEV(G25:G26)</f>
        <v>1.4147854108136908E-3</v>
      </c>
      <c r="I26" s="1">
        <f>AVERAGE(G25:G26)</f>
        <v>21.550999641418457</v>
      </c>
      <c r="J26" s="9"/>
      <c r="K26" s="1">
        <f>E26-I26</f>
        <v>2.4380006790161133</v>
      </c>
      <c r="L26" s="1">
        <f>K26-$K$7</f>
        <v>-1.1459999084472656</v>
      </c>
      <c r="M26" s="29">
        <f>SQRT((D26*D26)+(H26*H26))</f>
        <v>3.8210571321322252E-2</v>
      </c>
      <c r="N26" s="16"/>
      <c r="O26" s="36">
        <f>POWER(2,-L26)</f>
        <v>2.2129945657489678</v>
      </c>
      <c r="P26" s="28">
        <f>M26/SQRT((COUNT(C25:C26)+COUNT(G25:G26)/2))</f>
        <v>2.20608836382548E-2</v>
      </c>
    </row>
    <row r="27" spans="2:16">
      <c r="B27" t="s">
        <v>49</v>
      </c>
      <c r="C27" s="32">
        <v>24.643999099731445</v>
      </c>
      <c r="D27" s="12"/>
      <c r="E27" s="9"/>
      <c r="F27" s="9"/>
      <c r="G27" s="32">
        <v>21.440000534057617</v>
      </c>
      <c r="I27" s="9"/>
      <c r="J27" s="9"/>
      <c r="K27" s="9"/>
      <c r="L27" s="9"/>
      <c r="M27" s="9"/>
      <c r="N27" s="9"/>
      <c r="O27" s="35"/>
    </row>
    <row r="28" spans="2:16" ht="15.75">
      <c r="B28" t="s">
        <v>49</v>
      </c>
      <c r="C28" s="32">
        <v>24.591999053955078</v>
      </c>
      <c r="D28" s="5">
        <f>STDEV(C27:C28)</f>
        <v>3.6769584990480129E-2</v>
      </c>
      <c r="E28" s="1">
        <f>AVERAGE(C27:C28)</f>
        <v>24.617999076843262</v>
      </c>
      <c r="F28" s="9"/>
      <c r="G28" s="32">
        <v>21.167999267578125</v>
      </c>
      <c r="H28" s="4">
        <f>STDEV(G27:G28)</f>
        <v>0.19233394001897808</v>
      </c>
      <c r="I28" s="1">
        <f>AVERAGE(G27:G28)</f>
        <v>21.303999900817871</v>
      </c>
      <c r="J28" s="9"/>
      <c r="K28" s="1">
        <f>E28-I28</f>
        <v>3.3139991760253906</v>
      </c>
      <c r="L28" s="1">
        <f>K28-$K$7</f>
        <v>-0.27000141143798828</v>
      </c>
      <c r="M28" s="29">
        <f>SQRT((D28*D28)+(H28*H28))</f>
        <v>0.19581712607327276</v>
      </c>
      <c r="N28" s="16"/>
      <c r="O28" s="36">
        <f>POWER(2,-L28)</f>
        <v>1.2058090073744487</v>
      </c>
      <c r="P28" s="28">
        <f>M28/SQRT((COUNT(C27:C28)+COUNT(G27:G28)/2))</f>
        <v>0.11305507045034292</v>
      </c>
    </row>
    <row r="29" spans="2:16">
      <c r="B29" t="s">
        <v>50</v>
      </c>
      <c r="C29" s="32">
        <v>24.611000061035156</v>
      </c>
      <c r="D29" s="12"/>
      <c r="E29" s="9"/>
      <c r="F29" s="9"/>
      <c r="G29" s="32">
        <v>21.183000564575195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50</v>
      </c>
      <c r="C30" s="32">
        <v>24.586999893188477</v>
      </c>
      <c r="D30" s="5">
        <f>STDEV(C29:C30)</f>
        <v>1.6970681434002547E-2</v>
      </c>
      <c r="E30" s="1">
        <f>AVERAGE(C29:C30)</f>
        <v>24.598999977111816</v>
      </c>
      <c r="F30" s="9"/>
      <c r="G30" s="32">
        <v>21.186000823974609</v>
      </c>
      <c r="H30" s="4">
        <f>STDEV(G29:G30)</f>
        <v>2.121503766644362E-3</v>
      </c>
      <c r="I30" s="1">
        <f>AVERAGE(G29:G30)</f>
        <v>21.184500694274902</v>
      </c>
      <c r="J30" s="9"/>
      <c r="K30" s="1">
        <f>E30-I30</f>
        <v>3.4144992828369141</v>
      </c>
      <c r="L30" s="1">
        <f>K30-$K$7</f>
        <v>-0.16950130462646484</v>
      </c>
      <c r="M30" s="29">
        <f>SQRT((D30*D30)+(H30*H30))</f>
        <v>1.7102771897159974E-2</v>
      </c>
      <c r="N30" s="16"/>
      <c r="O30" s="36">
        <f>POWER(2,-L30)</f>
        <v>1.1246696537261422</v>
      </c>
      <c r="P30" s="28">
        <f>M30/SQRT((COUNT(C29:C30)+COUNT(G29:G30)/2))</f>
        <v>9.8742899587140782E-3</v>
      </c>
    </row>
    <row r="31" spans="2:16">
      <c r="B31" s="37" t="s">
        <v>51</v>
      </c>
      <c r="C31" s="32">
        <v>26.756000518798828</v>
      </c>
      <c r="D31" s="12"/>
      <c r="E31" s="9"/>
      <c r="F31" s="9"/>
      <c r="G31" s="32">
        <v>20.309000015258789</v>
      </c>
      <c r="I31" s="9"/>
      <c r="J31" s="9"/>
      <c r="K31" s="9"/>
      <c r="L31" s="9"/>
      <c r="M31" s="9"/>
      <c r="N31" s="9"/>
      <c r="O31" s="35"/>
    </row>
    <row r="32" spans="2:16" ht="15.75">
      <c r="B32" s="37" t="s">
        <v>51</v>
      </c>
      <c r="C32" s="32">
        <v>24.443000793457031</v>
      </c>
      <c r="D32" s="5">
        <f>STDEV(C31:C32)</f>
        <v>1.6355377906718065</v>
      </c>
      <c r="E32" s="1">
        <f>AVERAGE(C31:C32)</f>
        <v>25.59950065612793</v>
      </c>
      <c r="F32" s="9"/>
      <c r="G32" s="32">
        <v>20.229999542236328</v>
      </c>
      <c r="H32" s="4">
        <f>STDEV(G31:G32)</f>
        <v>5.5861770191127036E-2</v>
      </c>
      <c r="I32" s="1">
        <f>AVERAGE(G31:G32)</f>
        <v>20.269499778747559</v>
      </c>
      <c r="J32" s="9"/>
      <c r="K32" s="1">
        <f>E32-I32</f>
        <v>5.3300008773803711</v>
      </c>
      <c r="L32" s="1">
        <f>K32-$K$7</f>
        <v>1.7460002899169922</v>
      </c>
      <c r="M32" s="29">
        <f>SQRT((D32*D32)+(H32*H32))</f>
        <v>1.6364914916016216</v>
      </c>
      <c r="N32" s="16"/>
      <c r="O32" s="43">
        <f>POWER(2,-L32)</f>
        <v>0.29812715817246538</v>
      </c>
      <c r="P32" s="28">
        <f>M32/SQRT((COUNT(C31:C32)+COUNT(G31:G32)/2))</f>
        <v>0.94482880320272844</v>
      </c>
    </row>
    <row r="33" spans="2:16">
      <c r="B33" t="s">
        <v>52</v>
      </c>
      <c r="C33" s="32">
        <v>24.267000198364258</v>
      </c>
      <c r="D33" s="12"/>
      <c r="E33" s="9"/>
      <c r="F33" s="9"/>
      <c r="G33" s="32">
        <v>21.093999862670898</v>
      </c>
      <c r="I33" s="9"/>
      <c r="J33" s="9"/>
      <c r="K33" s="9"/>
      <c r="L33" s="9"/>
      <c r="M33" s="9"/>
      <c r="N33" s="9"/>
      <c r="O33" s="35"/>
    </row>
    <row r="34" spans="2:16" ht="15.75">
      <c r="B34" t="s">
        <v>52</v>
      </c>
      <c r="C34" s="32">
        <v>24.292999267578125</v>
      </c>
      <c r="D34" s="5">
        <f>STDEV(C33:C34)</f>
        <v>1.8384118145663889E-2</v>
      </c>
      <c r="E34" s="1">
        <f>AVERAGE(C33:C34)</f>
        <v>24.279999732971191</v>
      </c>
      <c r="F34" s="9"/>
      <c r="G34" s="32">
        <v>21.072000503540039</v>
      </c>
      <c r="H34" s="4">
        <f>STDEV(G33:G34)</f>
        <v>1.5555896023188857E-2</v>
      </c>
      <c r="I34" s="1">
        <f>AVERAGE(G33:G34)</f>
        <v>21.083000183105469</v>
      </c>
      <c r="J34" s="9"/>
      <c r="K34" s="1">
        <f>E34-I34</f>
        <v>3.1969995498657227</v>
      </c>
      <c r="L34" s="1">
        <f>K34-$K$7</f>
        <v>-0.38700103759765625</v>
      </c>
      <c r="M34" s="29">
        <f>SQRT((D34*D34)+(H34*H34))</f>
        <v>2.4082394006368867E-2</v>
      </c>
      <c r="N34" s="16"/>
      <c r="O34" s="36">
        <f>POWER(2,-L34)</f>
        <v>1.3076722890246484</v>
      </c>
      <c r="P34" s="28">
        <f>M34/SQRT((COUNT(C33:C34)+COUNT(G33:G34)/2))</f>
        <v>1.3903976662307697E-2</v>
      </c>
    </row>
    <row r="35" spans="2:16">
      <c r="B35" t="s">
        <v>53</v>
      </c>
      <c r="C35" s="32">
        <v>25.232000350952148</v>
      </c>
      <c r="D35" s="12"/>
      <c r="E35" s="9"/>
      <c r="F35" s="9"/>
      <c r="G35" s="32">
        <v>20.746000289916992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53</v>
      </c>
      <c r="C36" s="32">
        <v>25.292999267578125</v>
      </c>
      <c r="D36" s="5">
        <f>STDEV(C35:C36)</f>
        <v>4.3132747591260866E-2</v>
      </c>
      <c r="E36" s="1">
        <f>AVERAGE(C35:C36)</f>
        <v>25.262499809265137</v>
      </c>
      <c r="F36" s="9"/>
      <c r="G36" s="32">
        <v>20.659999847412109</v>
      </c>
      <c r="H36" s="4">
        <f>STDEV(G35:G36)</f>
        <v>6.0811496080246434E-2</v>
      </c>
      <c r="I36" s="1">
        <f>AVERAGE(G35:G36)</f>
        <v>20.703000068664551</v>
      </c>
      <c r="J36" s="9"/>
      <c r="K36" s="1">
        <f>E36-I36</f>
        <v>4.5594997406005859</v>
      </c>
      <c r="L36" s="1">
        <f>K36-$K$7</f>
        <v>0.97549915313720703</v>
      </c>
      <c r="M36" s="29">
        <f>SQRT((D36*D36)+(H36*H36))</f>
        <v>7.4555160587911326E-2</v>
      </c>
      <c r="N36" s="16"/>
      <c r="O36" s="36">
        <f>POWER(2,-L36)</f>
        <v>0.50856385933322967</v>
      </c>
      <c r="P36" s="28">
        <f>M36/SQRT((COUNT(C35:C36)+COUNT(G35:G36)/2))</f>
        <v>4.3044442034906386E-2</v>
      </c>
    </row>
    <row r="37" spans="2:16">
      <c r="B37" t="s">
        <v>54</v>
      </c>
      <c r="C37" s="32">
        <v>24.266000747680664</v>
      </c>
      <c r="D37" s="12"/>
      <c r="E37" s="9"/>
      <c r="F37" s="9"/>
      <c r="G37" s="32">
        <v>20.562000274658203</v>
      </c>
      <c r="I37" s="9"/>
      <c r="J37" s="9"/>
      <c r="K37" s="9"/>
      <c r="L37" s="9"/>
      <c r="M37" s="9"/>
      <c r="N37" s="9"/>
      <c r="O37" s="35"/>
    </row>
    <row r="38" spans="2:16" ht="15.75">
      <c r="B38" t="s">
        <v>54</v>
      </c>
      <c r="C38" s="32">
        <v>24.284000396728516</v>
      </c>
      <c r="D38" s="5">
        <f>STDEV(C37:C38)</f>
        <v>1.2727673900713823E-2</v>
      </c>
      <c r="E38" s="1">
        <f>AVERAGE(C37:C38)</f>
        <v>24.27500057220459</v>
      </c>
      <c r="F38" s="9"/>
      <c r="G38" s="32">
        <v>20.454000473022461</v>
      </c>
      <c r="H38" s="4">
        <f>STDEV(G37:G38)</f>
        <v>7.6367392103435294E-2</v>
      </c>
      <c r="I38" s="1">
        <f>AVERAGE(G37:G38)</f>
        <v>20.508000373840332</v>
      </c>
      <c r="J38" s="9"/>
      <c r="K38" s="1">
        <f>E38-I38</f>
        <v>3.7670001983642578</v>
      </c>
      <c r="L38" s="1">
        <f>K38-$K$7</f>
        <v>0.18299961090087891</v>
      </c>
      <c r="M38" s="29">
        <f>SQRT((D38*D38)+(H38*H38))</f>
        <v>7.7420748250083091E-2</v>
      </c>
      <c r="N38" s="16"/>
      <c r="O38" s="36">
        <f>POWER(2,-L38)</f>
        <v>0.88086961170008771</v>
      </c>
      <c r="P38" s="28">
        <f>M38/SQRT((COUNT(C37:C38)+COUNT(G37:G38)/2))</f>
        <v>4.4698889843047721E-2</v>
      </c>
    </row>
    <row r="39" spans="2:16">
      <c r="B39" t="s">
        <v>55</v>
      </c>
      <c r="C39" s="32">
        <v>23.62299919128418</v>
      </c>
      <c r="D39" s="11"/>
      <c r="E39" s="9"/>
      <c r="F39" s="9"/>
      <c r="G39" s="32">
        <v>20.530000686645508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55</v>
      </c>
      <c r="C40" s="32">
        <v>23.652000427246094</v>
      </c>
      <c r="D40" s="5">
        <f>STDEV(C39:C40)</f>
        <v>2.05069706114606E-2</v>
      </c>
      <c r="E40" s="1">
        <f>AVERAGE(C39:C40)</f>
        <v>23.637499809265137</v>
      </c>
      <c r="F40" s="9"/>
      <c r="G40" s="32">
        <v>20.496999740600586</v>
      </c>
      <c r="H40" s="4">
        <f>STDEV(G39:G40)</f>
        <v>2.3335192733935632E-2</v>
      </c>
      <c r="I40" s="1">
        <f>AVERAGE(G39:G40)</f>
        <v>20.513500213623047</v>
      </c>
      <c r="J40" s="9"/>
      <c r="K40" s="1">
        <f>E40-I40</f>
        <v>3.1239995956420898</v>
      </c>
      <c r="L40" s="1">
        <f>K40-$K$7</f>
        <v>-0.46000099182128906</v>
      </c>
      <c r="M40" s="29">
        <f>SQRT((D40*D40)+(H40*H40))</f>
        <v>3.1065528541926197E-2</v>
      </c>
      <c r="N40" s="16"/>
      <c r="O40" s="36">
        <f>POWER(2,-L40)</f>
        <v>1.3755427637949857</v>
      </c>
      <c r="P40" s="28">
        <f>M40/SQRT((COUNT(C39:C40)+COUNT(G39:G40)/2))</f>
        <v>1.7935691266199094E-2</v>
      </c>
    </row>
    <row r="41" spans="2:16" s="14" customFormat="1">
      <c r="B41" t="s">
        <v>56</v>
      </c>
      <c r="C41" s="32">
        <v>23.996999740600586</v>
      </c>
      <c r="D41" s="12"/>
      <c r="E41" s="9"/>
      <c r="F41" s="9"/>
      <c r="G41" s="32">
        <v>20.827999114990234</v>
      </c>
      <c r="H41" s="8"/>
      <c r="I41" s="9"/>
      <c r="J41" s="9"/>
      <c r="K41" s="9"/>
      <c r="L41" s="9"/>
      <c r="M41" s="9"/>
      <c r="N41" s="9"/>
      <c r="O41" s="35"/>
      <c r="P41" s="13"/>
    </row>
    <row r="42" spans="2:16" s="14" customFormat="1" ht="15.75">
      <c r="B42" t="s">
        <v>56</v>
      </c>
      <c r="C42" s="32">
        <v>24.034000396728516</v>
      </c>
      <c r="D42" s="5">
        <f>STDEV(C41:C42)</f>
        <v>2.6163414856410667E-2</v>
      </c>
      <c r="E42" s="1">
        <f>AVERAGE(C41:C42)</f>
        <v>24.015500068664551</v>
      </c>
      <c r="F42" s="9"/>
      <c r="G42" s="32">
        <v>20.63800048828125</v>
      </c>
      <c r="H42" s="4">
        <f>STDEV(G41:G42)</f>
        <v>0.13434931736205433</v>
      </c>
      <c r="I42" s="1">
        <f>AVERAGE(G41:G42)</f>
        <v>20.732999801635742</v>
      </c>
      <c r="J42" s="9"/>
      <c r="K42" s="1">
        <f>E42-I42</f>
        <v>3.2825002670288086</v>
      </c>
      <c r="L42" s="1">
        <f>K42-$K$7</f>
        <v>-0.30150032043457031</v>
      </c>
      <c r="M42" s="29">
        <f>SQRT((D42*D42)+(H42*H42))</f>
        <v>0.13687316520267456</v>
      </c>
      <c r="N42" s="16"/>
      <c r="O42" s="36">
        <f>POWER(2,-L42)</f>
        <v>1.232425399171388</v>
      </c>
      <c r="P42" s="28">
        <f>M42/SQRT((COUNT(C41:C42)+COUNT(G41:G42)/2))</f>
        <v>7.9023758774600286E-2</v>
      </c>
    </row>
    <row r="43" spans="2:16" s="14" customFormat="1">
      <c r="B43" t="s">
        <v>57</v>
      </c>
      <c r="C43" s="32">
        <v>24.184000015258789</v>
      </c>
      <c r="D43" s="12"/>
      <c r="E43" s="9"/>
      <c r="F43" s="9"/>
      <c r="G43" s="32">
        <v>21.007999420166016</v>
      </c>
      <c r="H43" s="8"/>
      <c r="I43" s="9"/>
      <c r="J43" s="9"/>
      <c r="K43" s="9"/>
      <c r="L43" s="9"/>
      <c r="M43" s="9"/>
      <c r="N43" s="9"/>
      <c r="O43" s="35"/>
      <c r="P43" s="13"/>
    </row>
    <row r="44" spans="2:16" s="14" customFormat="1" ht="15.75">
      <c r="B44" t="s">
        <v>57</v>
      </c>
      <c r="C44" s="32">
        <v>24.243000030517578</v>
      </c>
      <c r="D44" s="5">
        <f>STDEV(C43:C44)</f>
        <v>4.1719310879599521E-2</v>
      </c>
      <c r="E44" s="1">
        <f>AVERAGE(C43:C44)</f>
        <v>24.213500022888184</v>
      </c>
      <c r="F44" s="9"/>
      <c r="G44" s="32">
        <v>20.879999160766602</v>
      </c>
      <c r="H44" s="4">
        <f>STDEV(G43:G44)</f>
        <v>9.0509851414962803E-2</v>
      </c>
      <c r="I44" s="1">
        <f>AVERAGE(G43:G44)</f>
        <v>20.943999290466309</v>
      </c>
      <c r="J44" s="9"/>
      <c r="K44" s="1">
        <f>E44-I44</f>
        <v>3.269500732421875</v>
      </c>
      <c r="L44" s="1">
        <f>K44-$K$7</f>
        <v>-0.31449985504150391</v>
      </c>
      <c r="M44" s="29">
        <f>SQRT((D44*D44)+(H44*H44))</f>
        <v>9.9662099633849352E-2</v>
      </c>
      <c r="N44" s="16"/>
      <c r="O44" s="36">
        <f>POWER(2,-L44)</f>
        <v>1.2435804614639956</v>
      </c>
      <c r="P44" s="28">
        <f>M44/SQRT((COUNT(C43:C44)+COUNT(G43:G44)/2))</f>
        <v>5.7539940051606231E-2</v>
      </c>
    </row>
    <row r="45" spans="2:16" s="14" customFormat="1">
      <c r="B45" t="s">
        <v>58</v>
      </c>
      <c r="C45" s="32">
        <v>24.319000244140625</v>
      </c>
      <c r="D45" s="12"/>
      <c r="E45" s="9"/>
      <c r="F45" s="9"/>
      <c r="G45" s="32">
        <v>21.583000183105469</v>
      </c>
      <c r="H45" s="8"/>
      <c r="I45" s="9"/>
      <c r="J45" s="9"/>
      <c r="K45" s="9"/>
      <c r="L45" s="9"/>
      <c r="M45" s="9"/>
      <c r="N45" s="9"/>
      <c r="O45" s="35"/>
      <c r="P45" s="13"/>
    </row>
    <row r="46" spans="2:16" s="14" customFormat="1" ht="15.75">
      <c r="B46" t="s">
        <v>58</v>
      </c>
      <c r="C46" s="32">
        <v>24.339000701904297</v>
      </c>
      <c r="D46" s="5">
        <f>STDEV(C45:C46)</f>
        <v>1.4142459311527513E-2</v>
      </c>
      <c r="E46" s="1">
        <f>AVERAGE(C45:C46)</f>
        <v>24.329000473022461</v>
      </c>
      <c r="F46" s="9"/>
      <c r="G46" s="32">
        <v>21.764999389648437</v>
      </c>
      <c r="H46" s="4">
        <f>STDEV(G45:G46)</f>
        <v>0.12869287311710428</v>
      </c>
      <c r="I46" s="1">
        <f>AVERAGE(G45:G46)</f>
        <v>21.673999786376953</v>
      </c>
      <c r="J46" s="9"/>
      <c r="K46" s="1">
        <f>E46-I46</f>
        <v>2.6550006866455078</v>
      </c>
      <c r="L46" s="1">
        <f>K46-$K$7</f>
        <v>-0.92899990081787109</v>
      </c>
      <c r="M46" s="29">
        <f>SQRT((D46*D46)+(H46*H46))</f>
        <v>0.12946762045590129</v>
      </c>
      <c r="N46" s="16"/>
      <c r="O46" s="36">
        <f>POWER(2,-L46)</f>
        <v>1.9039556861022688</v>
      </c>
      <c r="P46" s="28">
        <f>M46/SQRT((COUNT(C45:C46)+COUNT(G45:G46)/2))</f>
        <v>7.4748165521554916E-2</v>
      </c>
    </row>
    <row r="47" spans="2:16" s="14" customFormat="1">
      <c r="B47" t="s">
        <v>59</v>
      </c>
      <c r="C47" s="32">
        <v>24.643999099731445</v>
      </c>
      <c r="D47" s="12"/>
      <c r="E47" s="9"/>
      <c r="F47" s="9"/>
      <c r="G47" s="32">
        <v>21.63800048828125</v>
      </c>
      <c r="H47" s="8"/>
      <c r="I47" s="9"/>
      <c r="J47" s="9"/>
      <c r="K47" s="9"/>
      <c r="L47" s="9"/>
      <c r="M47" s="9"/>
      <c r="N47" s="9"/>
      <c r="O47" s="35"/>
      <c r="P47" s="13"/>
    </row>
    <row r="48" spans="2:16" s="14" customFormat="1" ht="15.75">
      <c r="B48" t="s">
        <v>59</v>
      </c>
      <c r="C48" s="32">
        <v>24.666999816894531</v>
      </c>
      <c r="D48" s="5">
        <f>STDEV(C47:C48)</f>
        <v>1.6263963078171875E-2</v>
      </c>
      <c r="E48" s="1">
        <f>AVERAGE(C47:C48)</f>
        <v>24.655499458312988</v>
      </c>
      <c r="F48" s="9"/>
      <c r="G48" s="32">
        <v>21.597000122070313</v>
      </c>
      <c r="H48" s="4">
        <f>STDEV(G47:G48)</f>
        <v>2.8991636978885699E-2</v>
      </c>
      <c r="I48" s="1">
        <f>AVERAGE(G47:G48)</f>
        <v>21.617500305175781</v>
      </c>
      <c r="J48" s="9"/>
      <c r="K48" s="1">
        <f>E48-I48</f>
        <v>3.037999153137207</v>
      </c>
      <c r="L48" s="1">
        <f>K48-$K$7</f>
        <v>-0.54600143432617188</v>
      </c>
      <c r="M48" s="29">
        <f>SQRT((D48*D48)+(H48*H48))</f>
        <v>3.3242014224827456E-2</v>
      </c>
      <c r="N48" s="16"/>
      <c r="O48" s="36">
        <f>POWER(2,-L48)</f>
        <v>1.4600334622178155</v>
      </c>
      <c r="P48" s="28">
        <f>M48/SQRT((COUNT(C47:C48)+COUNT(G47:G48)/2))</f>
        <v>1.9192285861109503E-2</v>
      </c>
    </row>
    <row r="49" spans="2:16" s="14" customFormat="1">
      <c r="B49" t="s">
        <v>60</v>
      </c>
      <c r="C49" s="32">
        <v>22.957000732421875</v>
      </c>
      <c r="D49" s="12"/>
      <c r="E49" s="9"/>
      <c r="F49" s="9"/>
      <c r="G49" s="32">
        <v>20.39900016784668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60</v>
      </c>
      <c r="C50" s="32">
        <v>23.003999710083008</v>
      </c>
      <c r="D50" s="5">
        <f>STDEV(C49:C50)</f>
        <v>3.3233295813022076E-2</v>
      </c>
      <c r="E50" s="1">
        <f>AVERAGE(C49:C50)</f>
        <v>22.980500221252441</v>
      </c>
      <c r="F50" s="9"/>
      <c r="G50" s="32">
        <v>20.040000915527344</v>
      </c>
      <c r="H50" s="4">
        <f>STDEV(G49:G50)</f>
        <v>0.25385080575590285</v>
      </c>
      <c r="I50" s="1">
        <f>AVERAGE(G49:G50)</f>
        <v>20.219500541687012</v>
      </c>
      <c r="J50" s="9"/>
      <c r="K50" s="1">
        <f>E50-I50</f>
        <v>2.7609996795654297</v>
      </c>
      <c r="L50" s="1">
        <f>K50-$K$7</f>
        <v>-0.82300090789794922</v>
      </c>
      <c r="M50" s="29">
        <f>SQRT((D50*D50)+(H50*H50))</f>
        <v>0.25601695946463576</v>
      </c>
      <c r="N50" s="16"/>
      <c r="O50" s="36">
        <f>POWER(2,-L50)</f>
        <v>1.7690819839582366</v>
      </c>
      <c r="P50" s="28">
        <f>M50/SQRT((COUNT(C49:C50)+COUNT(G49:G50)/2))</f>
        <v>0.14781146046401697</v>
      </c>
    </row>
    <row r="51" spans="2:16" s="14" customFormat="1">
      <c r="B51" t="s">
        <v>61</v>
      </c>
      <c r="C51" s="32">
        <v>23.336999893188477</v>
      </c>
      <c r="D51" s="12"/>
      <c r="E51" s="9"/>
      <c r="F51" s="9"/>
      <c r="G51" s="32">
        <v>20.590999603271484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61</v>
      </c>
      <c r="C52" s="32">
        <v>23.36199951171875</v>
      </c>
      <c r="D52" s="5">
        <f>STDEV(C51:C52)</f>
        <v>1.767739978983322E-2</v>
      </c>
      <c r="E52" s="1">
        <f>AVERAGE(C51:C52)</f>
        <v>23.349499702453613</v>
      </c>
      <c r="F52" s="9"/>
      <c r="G52" s="32">
        <v>20.583999633789063</v>
      </c>
      <c r="H52" s="4">
        <f>STDEV(G51:G52)</f>
        <v>4.9497258891193947E-3</v>
      </c>
      <c r="I52" s="1">
        <f>AVERAGE(G51:G52)</f>
        <v>20.587499618530273</v>
      </c>
      <c r="J52" s="9"/>
      <c r="K52" s="1">
        <f>E52-I52</f>
        <v>2.7620000839233398</v>
      </c>
      <c r="L52" s="1">
        <f>K52-$K$7</f>
        <v>-0.82200050354003906</v>
      </c>
      <c r="M52" s="29">
        <f>SQRT((D52*D52)+(H52*H52))</f>
        <v>1.8357294182613469E-2</v>
      </c>
      <c r="N52" s="16"/>
      <c r="O52" s="36">
        <f>POWER(2,-L52)</f>
        <v>1.7678556791572322</v>
      </c>
      <c r="P52" s="28">
        <f>M52/SQRT((COUNT(C51:C52)+COUNT(G51:G52)/2))</f>
        <v>1.0598588737925038E-2</v>
      </c>
    </row>
    <row r="53" spans="2:16" s="14" customFormat="1">
      <c r="B53" t="s">
        <v>62</v>
      </c>
      <c r="C53" s="32">
        <v>23.724000930786133</v>
      </c>
      <c r="D53" s="12"/>
      <c r="E53" s="9"/>
      <c r="F53" s="9"/>
      <c r="G53" s="32">
        <v>20.427000045776367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t="s">
        <v>62</v>
      </c>
      <c r="C54" s="32">
        <v>23.798000335693359</v>
      </c>
      <c r="D54" s="5">
        <f>STDEV(C53:C54)</f>
        <v>5.2325481013668983E-2</v>
      </c>
      <c r="E54" s="1">
        <f>AVERAGE(C53:C54)</f>
        <v>23.761000633239746</v>
      </c>
      <c r="F54" s="9"/>
      <c r="G54" s="32">
        <v>20.381999969482422</v>
      </c>
      <c r="H54" s="4">
        <f>STDEV(G53:G54)</f>
        <v>3.1819859101360731E-2</v>
      </c>
      <c r="I54" s="1">
        <f>AVERAGE(G53:G54)</f>
        <v>20.404500007629395</v>
      </c>
      <c r="J54" s="9"/>
      <c r="K54" s="1">
        <f>E54-I54</f>
        <v>3.3565006256103516</v>
      </c>
      <c r="L54" s="1">
        <f>K54-$K$7</f>
        <v>-0.22749996185302734</v>
      </c>
      <c r="M54" s="29">
        <f>SQRT((D54*D54)+(H54*H54))</f>
        <v>6.1240994411768682E-2</v>
      </c>
      <c r="N54" s="16"/>
      <c r="O54" s="36">
        <f>POWER(2,-L54)</f>
        <v>1.1708043100743566</v>
      </c>
      <c r="P54" s="28">
        <f>M54/SQRT((COUNT(C53:C54)+COUNT(G53:G54)/2))</f>
        <v>3.5357504609075018E-2</v>
      </c>
    </row>
    <row r="55" spans="2:16" s="14" customFormat="1">
      <c r="B55" t="s">
        <v>63</v>
      </c>
      <c r="C55" s="32">
        <v>24.254999160766602</v>
      </c>
      <c r="D55" s="12"/>
      <c r="E55" s="9"/>
      <c r="F55" s="9"/>
      <c r="G55" s="32">
        <v>20.97599983215332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63</v>
      </c>
      <c r="C56" s="32">
        <v>24.28700065612793</v>
      </c>
      <c r="D56" s="5">
        <f>STDEV(C55:C56)</f>
        <v>2.2628474378104963E-2</v>
      </c>
      <c r="E56" s="1">
        <f>AVERAGE(C55:C56)</f>
        <v>24.270999908447266</v>
      </c>
      <c r="F56" s="9"/>
      <c r="G56" s="32">
        <v>20.923999786376953</v>
      </c>
      <c r="H56" s="4">
        <f>STDEV(G55:G56)</f>
        <v>3.6769584990480129E-2</v>
      </c>
      <c r="I56" s="1">
        <f>AVERAGE(G55:G56)</f>
        <v>20.949999809265137</v>
      </c>
      <c r="J56" s="9"/>
      <c r="K56" s="1">
        <f>E56-I56</f>
        <v>3.3210000991821289</v>
      </c>
      <c r="L56" s="1">
        <f>K56-$K$7</f>
        <v>-0.26300048828125</v>
      </c>
      <c r="M56" s="29">
        <f>SQRT((D56*D56)+(H56*H56))</f>
        <v>4.3174648036234116E-2</v>
      </c>
      <c r="N56" s="16"/>
      <c r="O56" s="36">
        <f>POWER(2,-L56)</f>
        <v>1.1999717885045247</v>
      </c>
      <c r="P56" s="28">
        <f>M56/SQRT((COUNT(C55:C56)+COUNT(G55:G56)/2))</f>
        <v>2.4926894665887114E-2</v>
      </c>
    </row>
    <row r="57" spans="2:16" s="14" customFormat="1">
      <c r="B57" t="s">
        <v>64</v>
      </c>
      <c r="C57" s="32">
        <v>24.697999954223633</v>
      </c>
      <c r="D57" s="12"/>
      <c r="E57" s="9"/>
      <c r="F57" s="9"/>
      <c r="G57" s="32">
        <v>21.11199951171875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64</v>
      </c>
      <c r="C58" s="32">
        <v>24.718000411987305</v>
      </c>
      <c r="D58" s="5">
        <f>STDEV(C57:C58)</f>
        <v>1.4142459311527513E-2</v>
      </c>
      <c r="E58" s="1">
        <f>AVERAGE(C57:C58)</f>
        <v>24.708000183105469</v>
      </c>
      <c r="F58" s="9"/>
      <c r="G58" s="32">
        <v>20.993999481201172</v>
      </c>
      <c r="H58" s="4">
        <f>STDEV(G57:G58)</f>
        <v>8.3438621759199041E-2</v>
      </c>
      <c r="I58" s="1">
        <f>AVERAGE(G57:G58)</f>
        <v>21.052999496459961</v>
      </c>
      <c r="J58" s="9"/>
      <c r="K58" s="1">
        <f>E58-I58</f>
        <v>3.6550006866455078</v>
      </c>
      <c r="L58" s="1">
        <f>K58-$K$7</f>
        <v>7.1000099182128906E-2</v>
      </c>
      <c r="M58" s="29">
        <f>SQRT((D58*D58)+(H58*H58))</f>
        <v>8.4628675733777706E-2</v>
      </c>
      <c r="N58" s="16"/>
      <c r="O58" s="36">
        <f>POWER(2,-L58)</f>
        <v>0.95197784305113442</v>
      </c>
      <c r="P58" s="28">
        <f>M58/SQRT((COUNT(C57:C58)+COUNT(G57:G58)/2))</f>
        <v>4.8860388716058113E-2</v>
      </c>
    </row>
    <row r="59" spans="2:16" s="14" customFormat="1">
      <c r="B59" t="s">
        <v>65</v>
      </c>
      <c r="C59" s="32">
        <v>24.927999496459961</v>
      </c>
      <c r="D59" s="12"/>
      <c r="E59" s="9"/>
      <c r="F59" s="9"/>
      <c r="G59" s="32">
        <v>20.670999526977539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65</v>
      </c>
      <c r="C60" s="32">
        <v>24.920999526977539</v>
      </c>
      <c r="D60" s="5">
        <f>STDEV(C59:C60)</f>
        <v>4.9497258891193947E-3</v>
      </c>
      <c r="E60" s="1">
        <f>AVERAGE(C59:C60)</f>
        <v>24.92449951171875</v>
      </c>
      <c r="F60" s="9"/>
      <c r="G60" s="32">
        <v>20.702999114990234</v>
      </c>
      <c r="H60" s="4">
        <f>STDEV(G59:G60)</f>
        <v>2.2627125678952614E-2</v>
      </c>
      <c r="I60" s="1">
        <f>AVERAGE(G59:G60)</f>
        <v>20.686999320983887</v>
      </c>
      <c r="J60" s="9"/>
      <c r="K60" s="1">
        <f>E60-I60</f>
        <v>4.2375001907348633</v>
      </c>
      <c r="L60" s="1">
        <f>K60-$K$7</f>
        <v>0.65349960327148438</v>
      </c>
      <c r="M60" s="29">
        <f>SQRT((D60*D60)+(H60*H60))</f>
        <v>2.316218044288006E-2</v>
      </c>
      <c r="N60" s="16"/>
      <c r="O60" s="36">
        <f>POWER(2,-L60)</f>
        <v>0.6357363106540419</v>
      </c>
      <c r="P60" s="28">
        <f>M60/SQRT((COUNT(C59:C60)+COUNT(G59:G60)/2))</f>
        <v>1.3372691113715489E-2</v>
      </c>
    </row>
    <row r="61" spans="2:16" s="14" customFormat="1">
      <c r="B61" t="s">
        <v>66</v>
      </c>
      <c r="C61" s="32">
        <v>24.378000259399414</v>
      </c>
      <c r="D61" s="12"/>
      <c r="E61" s="9"/>
      <c r="F61" s="9"/>
      <c r="G61" s="32">
        <v>21.000999450683594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t="s">
        <v>66</v>
      </c>
      <c r="C62" s="32">
        <v>24.351999282836914</v>
      </c>
      <c r="D62" s="5">
        <f>STDEV(C61:C62)</f>
        <v>1.8385466844816237E-2</v>
      </c>
      <c r="E62" s="1">
        <f>AVERAGE(C61:C62)</f>
        <v>24.364999771118164</v>
      </c>
      <c r="F62" s="9"/>
      <c r="G62" s="32">
        <v>20.985000610351563</v>
      </c>
      <c r="H62" s="4">
        <f>STDEV(G61:G62)</f>
        <v>1.1312888489900133E-2</v>
      </c>
      <c r="I62" s="1">
        <f>AVERAGE(G61:G62)</f>
        <v>20.993000030517578</v>
      </c>
      <c r="J62" s="9"/>
      <c r="K62" s="1">
        <f>E62-I62</f>
        <v>3.3719997406005859</v>
      </c>
      <c r="L62" s="1">
        <f>K62-$K$7</f>
        <v>-0.21200084686279297</v>
      </c>
      <c r="M62" s="29">
        <f>SQRT((D62*D62)+(H62*H62))</f>
        <v>2.1587191505305921E-2</v>
      </c>
      <c r="N62" s="16"/>
      <c r="O62" s="36">
        <f>POWER(2,-L62)</f>
        <v>1.1582934861133656</v>
      </c>
      <c r="P62" s="28">
        <f>M62/SQRT((COUNT(C61:C62)+COUNT(G61:G62)/2))</f>
        <v>1.2463370826636377E-2</v>
      </c>
    </row>
    <row r="63" spans="2:16" s="14" customFormat="1">
      <c r="B63" t="s">
        <v>67</v>
      </c>
      <c r="C63" s="32">
        <v>24.465999603271484</v>
      </c>
      <c r="D63" s="12"/>
      <c r="E63" s="9"/>
      <c r="F63" s="9"/>
      <c r="G63" s="32">
        <v>20.701000213623047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67</v>
      </c>
      <c r="C64" s="32">
        <v>24.503000259399414</v>
      </c>
      <c r="D64" s="5">
        <f>STDEV(C63:C64)</f>
        <v>2.6163414856410667E-2</v>
      </c>
      <c r="E64" s="1">
        <f>AVERAGE(C63:C64)</f>
        <v>24.484499931335449</v>
      </c>
      <c r="F64" s="9"/>
      <c r="G64" s="32">
        <v>20.659000396728516</v>
      </c>
      <c r="H64" s="4">
        <f>STDEV(G63:G64)</f>
        <v>2.9698355334716372E-2</v>
      </c>
      <c r="I64" s="1">
        <f>AVERAGE(G63:G64)</f>
        <v>20.680000305175781</v>
      </c>
      <c r="J64" s="9"/>
      <c r="K64" s="1">
        <f>E64-I64</f>
        <v>3.804499626159668</v>
      </c>
      <c r="L64" s="1">
        <f>K64-$K$7</f>
        <v>0.22049903869628906</v>
      </c>
      <c r="M64" s="29">
        <f>SQRT((D64*D64)+(H64*H64))</f>
        <v>3.9579244390661718E-2</v>
      </c>
      <c r="N64" s="16"/>
      <c r="O64" s="36">
        <f>POWER(2,-L64)</f>
        <v>0.85826850377407826</v>
      </c>
      <c r="P64" s="28">
        <f>M64/SQRT((COUNT(C63:C64)+COUNT(G63:G64)/2))</f>
        <v>2.2851087403270531E-2</v>
      </c>
    </row>
    <row r="65" spans="2:16" s="14" customFormat="1">
      <c r="B65" t="s">
        <v>68</v>
      </c>
      <c r="C65" s="32">
        <v>25.353000640869141</v>
      </c>
      <c r="D65" s="12"/>
      <c r="E65" s="9"/>
      <c r="F65" s="9"/>
      <c r="G65" s="32">
        <v>21.784000396728516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68</v>
      </c>
      <c r="C66" s="32">
        <v>25.386999130249023</v>
      </c>
      <c r="D66" s="5">
        <f>STDEV(C65:C66)</f>
        <v>2.4040562390613956E-2</v>
      </c>
      <c r="E66" s="1">
        <f>AVERAGE(C65:C66)</f>
        <v>25.369999885559082</v>
      </c>
      <c r="F66" s="9"/>
      <c r="G66" s="32">
        <v>21.802999496459961</v>
      </c>
      <c r="H66" s="4">
        <f>STDEV(G65:G66)</f>
        <v>1.3434392256544494E-2</v>
      </c>
      <c r="I66" s="1">
        <f>AVERAGE(G65:G66)</f>
        <v>21.793499946594238</v>
      </c>
      <c r="J66" s="9"/>
      <c r="K66" s="1">
        <f>E66-I66</f>
        <v>3.5764999389648437</v>
      </c>
      <c r="L66" s="1">
        <f>K66-$K$7</f>
        <v>-7.5006484985351563E-3</v>
      </c>
      <c r="M66" s="29">
        <f>SQRT((D66*D66)+(H66*H66))</f>
        <v>2.7539635715813398E-2</v>
      </c>
      <c r="N66" s="16"/>
      <c r="O66" s="36">
        <f>POWER(2,-L66)</f>
        <v>1.0052125918893913</v>
      </c>
      <c r="P66" s="28">
        <f>M66/SQRT((COUNT(C65:C66)+COUNT(G65:G66)/2))</f>
        <v>1.5900016093909099E-2</v>
      </c>
    </row>
    <row r="67" spans="2:16" s="14" customFormat="1">
      <c r="B67" t="s">
        <v>69</v>
      </c>
      <c r="C67" s="32">
        <v>27.653999328613281</v>
      </c>
      <c r="D67" s="12"/>
      <c r="E67" s="9"/>
      <c r="F67" s="9"/>
      <c r="G67" s="32">
        <v>23.966999053955078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69</v>
      </c>
      <c r="C68" s="32">
        <v>27.711999893188477</v>
      </c>
      <c r="D68" s="5">
        <f>STDEV(C67:C68)</f>
        <v>4.1012592523768848E-2</v>
      </c>
      <c r="E68" s="1">
        <f>AVERAGE(C67:C68)</f>
        <v>27.682999610900879</v>
      </c>
      <c r="F68" s="9"/>
      <c r="G68" s="32">
        <v>23.919000625610352</v>
      </c>
      <c r="H68" s="4">
        <f>STDEV(G67:G68)</f>
        <v>3.3940014168852749E-2</v>
      </c>
      <c r="I68" s="1">
        <f>AVERAGE(G67:G68)</f>
        <v>23.942999839782715</v>
      </c>
      <c r="J68" s="9"/>
      <c r="K68" s="1">
        <f>E68-I68</f>
        <v>3.7399997711181641</v>
      </c>
      <c r="L68" s="1">
        <f>K68-$K$7</f>
        <v>0.15599918365478516</v>
      </c>
      <c r="M68" s="29">
        <f>SQRT((D68*D68)+(H68*H68))</f>
        <v>5.3234925634423738E-2</v>
      </c>
      <c r="N68" s="16"/>
      <c r="O68" s="36">
        <f>POWER(2,-L68)</f>
        <v>0.89751055852111949</v>
      </c>
      <c r="P68" s="28">
        <f>M68/SQRT((COUNT(C67:C68)+COUNT(G67:G68)/2))</f>
        <v>3.0735198645324258E-2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  <row r="79" spans="2:16" s="14" customFormat="1">
      <c r="B79"/>
      <c r="C79"/>
      <c r="D79" s="12"/>
      <c r="E79" s="9"/>
      <c r="F79" s="9"/>
      <c r="G79"/>
      <c r="H79" s="8"/>
      <c r="I79" s="9"/>
      <c r="J79" s="9"/>
      <c r="K79" s="9"/>
      <c r="L79" s="9"/>
      <c r="M79" s="9"/>
      <c r="N79" s="9"/>
      <c r="O79" s="35"/>
      <c r="P79" s="13"/>
    </row>
    <row r="80" spans="2:16" s="14" customFormat="1" ht="15.75">
      <c r="B80"/>
      <c r="C80"/>
      <c r="D80" s="5" t="e">
        <f>STDEV(C79:C80)</f>
        <v>#DIV/0!</v>
      </c>
      <c r="E80" s="1" t="e">
        <f>AVERAGE(C79:C80)</f>
        <v>#DIV/0!</v>
      </c>
      <c r="F80" s="9"/>
      <c r="G80"/>
      <c r="H80" s="4" t="e">
        <f>STDEV(G79:G80)</f>
        <v>#DIV/0!</v>
      </c>
      <c r="I80" s="1" t="e">
        <f>AVERAGE(G79:G80)</f>
        <v>#DIV/0!</v>
      </c>
      <c r="J80" s="9"/>
      <c r="K80" s="1" t="e">
        <f>E80-I80</f>
        <v>#DIV/0!</v>
      </c>
      <c r="L80" s="1" t="e">
        <f>K80-$K$7</f>
        <v>#DIV/0!</v>
      </c>
      <c r="M80" s="29" t="e">
        <f>SQRT((D80*D80)+(H80*H80))</f>
        <v>#DIV/0!</v>
      </c>
      <c r="N80" s="16"/>
      <c r="O80" s="36" t="e">
        <f>POWER(2,-L80)</f>
        <v>#DIV/0!</v>
      </c>
      <c r="P80" s="28" t="e">
        <f>M80/SQRT((COUNT(C79:C80)+COUNT(G79:G80)/2))</f>
        <v>#DIV/0!</v>
      </c>
    </row>
    <row r="81" spans="2:16" s="14" customFormat="1">
      <c r="B81"/>
      <c r="C81"/>
      <c r="D81" s="12"/>
      <c r="E81" s="9"/>
      <c r="F81" s="9"/>
      <c r="G81"/>
      <c r="H81" s="8"/>
      <c r="I81" s="9"/>
      <c r="J81" s="9"/>
      <c r="K81" s="9"/>
      <c r="L81" s="9"/>
      <c r="M81" s="9"/>
      <c r="N81" s="9"/>
      <c r="O81" s="35"/>
      <c r="P81" s="13"/>
    </row>
    <row r="82" spans="2:16" s="14" customFormat="1" ht="15.75">
      <c r="B82"/>
      <c r="C82"/>
      <c r="D82" s="5" t="e">
        <f>STDEV(C81:C82)</f>
        <v>#DIV/0!</v>
      </c>
      <c r="E82" s="1" t="e">
        <f>AVERAGE(C81:C82)</f>
        <v>#DIV/0!</v>
      </c>
      <c r="F82" s="9"/>
      <c r="G82"/>
      <c r="H82" s="4" t="e">
        <f>STDEV(G81:G82)</f>
        <v>#DIV/0!</v>
      </c>
      <c r="I82" s="1" t="e">
        <f>AVERAGE(G81:G82)</f>
        <v>#DIV/0!</v>
      </c>
      <c r="J82" s="9"/>
      <c r="K82" s="1" t="e">
        <f>E82-I82</f>
        <v>#DIV/0!</v>
      </c>
      <c r="L82" s="1" t="e">
        <f>K82-$K$7</f>
        <v>#DIV/0!</v>
      </c>
      <c r="M82" s="29" t="e">
        <f>SQRT((D82*D82)+(H82*H82))</f>
        <v>#DIV/0!</v>
      </c>
      <c r="N82" s="16"/>
      <c r="O82" s="36" t="e">
        <f>POWER(2,-L82)</f>
        <v>#DIV/0!</v>
      </c>
      <c r="P82" s="28" t="e">
        <f>M82/SQRT((COUNT(C81:C82)+COUNT(G81:G82)/2))</f>
        <v>#DIV/0!</v>
      </c>
    </row>
    <row r="83" spans="2:16" s="14" customFormat="1">
      <c r="B83"/>
      <c r="C83"/>
      <c r="D83" s="12"/>
      <c r="E83" s="9"/>
      <c r="F83" s="9"/>
      <c r="G83"/>
      <c r="H83" s="8"/>
      <c r="I83" s="9"/>
      <c r="J83" s="9"/>
      <c r="K83" s="9"/>
      <c r="L83" s="9"/>
      <c r="M83" s="9"/>
      <c r="N83" s="9"/>
      <c r="O83" s="35"/>
      <c r="P83" s="13"/>
    </row>
    <row r="84" spans="2:16" s="14" customFormat="1" ht="15.75">
      <c r="B84"/>
      <c r="C84"/>
      <c r="D84" s="5" t="e">
        <f>STDEV(C83:C84)</f>
        <v>#DIV/0!</v>
      </c>
      <c r="E84" s="1" t="e">
        <f>AVERAGE(C83:C84)</f>
        <v>#DIV/0!</v>
      </c>
      <c r="F84" s="9"/>
      <c r="G84"/>
      <c r="H84" s="4" t="e">
        <f>STDEV(G83:G84)</f>
        <v>#DIV/0!</v>
      </c>
      <c r="I84" s="1" t="e">
        <f>AVERAGE(G83:G84)</f>
        <v>#DIV/0!</v>
      </c>
      <c r="J84" s="9"/>
      <c r="K84" s="1" t="e">
        <f>E84-I84</f>
        <v>#DIV/0!</v>
      </c>
      <c r="L84" s="1" t="e">
        <f>K84-$K$7</f>
        <v>#DIV/0!</v>
      </c>
      <c r="M84" s="29" t="e">
        <f>SQRT((D84*D84)+(H84*H84))</f>
        <v>#DIV/0!</v>
      </c>
      <c r="N84" s="16"/>
      <c r="O84" s="36" t="e">
        <f>POWER(2,-L84)</f>
        <v>#DIV/0!</v>
      </c>
      <c r="P84" s="28" t="e">
        <f>M84/SQRT((COUNT(C83:C84)+COUNT(G83:G84)/2))</f>
        <v>#DIV/0!</v>
      </c>
    </row>
    <row r="85" spans="2:16" s="14" customFormat="1">
      <c r="B85"/>
      <c r="C85"/>
      <c r="D85" s="12"/>
      <c r="E85" s="9"/>
      <c r="F85" s="9"/>
      <c r="G85"/>
      <c r="H85" s="8"/>
      <c r="I85" s="9"/>
      <c r="J85" s="9"/>
      <c r="K85" s="9"/>
      <c r="L85" s="9"/>
      <c r="M85" s="9"/>
      <c r="N85" s="9"/>
      <c r="O85" s="35"/>
      <c r="P85" s="13"/>
    </row>
    <row r="86" spans="2:16" s="14" customFormat="1" ht="15.75">
      <c r="B86"/>
      <c r="C86"/>
      <c r="D86" s="5" t="e">
        <f>STDEV(C85:C86)</f>
        <v>#DIV/0!</v>
      </c>
      <c r="E86" s="1" t="e">
        <f>AVERAGE(C85:C86)</f>
        <v>#DIV/0!</v>
      </c>
      <c r="F86" s="9"/>
      <c r="G86"/>
      <c r="H86" s="4" t="e">
        <f>STDEV(G85:G86)</f>
        <v>#DIV/0!</v>
      </c>
      <c r="I86" s="1" t="e">
        <f>AVERAGE(G85:G86)</f>
        <v>#DIV/0!</v>
      </c>
      <c r="J86" s="9"/>
      <c r="K86" s="1" t="e">
        <f>E86-I86</f>
        <v>#DIV/0!</v>
      </c>
      <c r="L86" s="1" t="e">
        <f>K86-$K$7</f>
        <v>#DIV/0!</v>
      </c>
      <c r="M86" s="29" t="e">
        <f>SQRT((D86*D86)+(H86*H86))</f>
        <v>#DIV/0!</v>
      </c>
      <c r="N86" s="16"/>
      <c r="O86" s="36" t="e">
        <f>POWER(2,-L86)</f>
        <v>#DIV/0!</v>
      </c>
      <c r="P86" s="28" t="e">
        <f>M86/SQRT((COUNT(C85:C86)+COUNT(G85:G86)/2))</f>
        <v>#DIV/0!</v>
      </c>
    </row>
    <row r="87" spans="2:16" s="14" customFormat="1">
      <c r="B87"/>
      <c r="C87"/>
      <c r="D87" s="12"/>
      <c r="E87" s="9"/>
      <c r="F87" s="9"/>
      <c r="G87"/>
      <c r="H87" s="8"/>
      <c r="I87" s="9"/>
      <c r="J87" s="9"/>
      <c r="K87" s="9"/>
      <c r="L87" s="9"/>
      <c r="M87" s="9"/>
      <c r="N87" s="9"/>
      <c r="O87" s="35"/>
      <c r="P87" s="13"/>
    </row>
    <row r="88" spans="2:16" s="14" customFormat="1" ht="15.75">
      <c r="B88"/>
      <c r="C88"/>
      <c r="D88" s="5" t="e">
        <f>STDEV(C87:C88)</f>
        <v>#DIV/0!</v>
      </c>
      <c r="E88" s="1" t="e">
        <f>AVERAGE(C87:C88)</f>
        <v>#DIV/0!</v>
      </c>
      <c r="F88" s="9"/>
      <c r="G88"/>
      <c r="H88" s="4" t="e">
        <f>STDEV(G87:G88)</f>
        <v>#DIV/0!</v>
      </c>
      <c r="I88" s="1" t="e">
        <f>AVERAGE(G87:G88)</f>
        <v>#DIV/0!</v>
      </c>
      <c r="J88" s="9"/>
      <c r="K88" s="1" t="e">
        <f>E88-I88</f>
        <v>#DIV/0!</v>
      </c>
      <c r="L88" s="1" t="e">
        <f>K88-$K$7</f>
        <v>#DIV/0!</v>
      </c>
      <c r="M88" s="29" t="e">
        <f>SQRT((D88*D88)+(H88*H88))</f>
        <v>#DIV/0!</v>
      </c>
      <c r="N88" s="16"/>
      <c r="O88" s="36" t="e">
        <f>POWER(2,-L88)</f>
        <v>#DIV/0!</v>
      </c>
      <c r="P88" s="28" t="e">
        <f>M88/SQRT((COUNT(C87:C88)+COUNT(G87:G88)/2))</f>
        <v>#DIV/0!</v>
      </c>
    </row>
    <row r="89" spans="2:16" s="14" customFormat="1">
      <c r="B89"/>
      <c r="C89"/>
      <c r="D89" s="12"/>
      <c r="E89" s="9"/>
      <c r="F89" s="9"/>
      <c r="G89"/>
      <c r="H89" s="8"/>
      <c r="I89" s="9"/>
      <c r="J89" s="9"/>
      <c r="K89" s="9"/>
      <c r="L89" s="9"/>
      <c r="M89" s="9"/>
      <c r="N89" s="9"/>
      <c r="O89" s="35"/>
      <c r="P89" s="13"/>
    </row>
    <row r="90" spans="2:16" s="14" customFormat="1" ht="15.75">
      <c r="B90"/>
      <c r="C90"/>
      <c r="D90" s="5" t="e">
        <f>STDEV(C89:C90)</f>
        <v>#DIV/0!</v>
      </c>
      <c r="E90" s="1" t="e">
        <f>AVERAGE(C89:C90)</f>
        <v>#DIV/0!</v>
      </c>
      <c r="F90" s="9"/>
      <c r="G90"/>
      <c r="H90" s="4" t="e">
        <f>STDEV(G89:G90)</f>
        <v>#DIV/0!</v>
      </c>
      <c r="I90" s="1" t="e">
        <f>AVERAGE(G89:G90)</f>
        <v>#DIV/0!</v>
      </c>
      <c r="J90" s="9"/>
      <c r="K90" s="1" t="e">
        <f>E90-I90</f>
        <v>#DIV/0!</v>
      </c>
      <c r="L90" s="1" t="e">
        <f>K90-$K$7</f>
        <v>#DIV/0!</v>
      </c>
      <c r="M90" s="29" t="e">
        <f>SQRT((D90*D90)+(H90*H90))</f>
        <v>#DIV/0!</v>
      </c>
      <c r="N90" s="16"/>
      <c r="O90" s="36" t="e">
        <f>POWER(2,-L90)</f>
        <v>#DIV/0!</v>
      </c>
      <c r="P90" s="28" t="e">
        <f>M90/SQRT((COUNT(C89:C90)+COUNT(G89:G90)/2))</f>
        <v>#DIV/0!</v>
      </c>
    </row>
    <row r="91" spans="2:16" s="14" customFormat="1">
      <c r="B91"/>
      <c r="C91"/>
      <c r="D91" s="12"/>
      <c r="E91" s="9"/>
      <c r="F91" s="9"/>
      <c r="G91"/>
      <c r="H91" s="8"/>
      <c r="I91" s="9"/>
      <c r="J91" s="9"/>
      <c r="K91" s="9"/>
      <c r="L91" s="9"/>
      <c r="M91" s="9"/>
      <c r="N91" s="9"/>
      <c r="O91" s="35"/>
      <c r="P91" s="13"/>
    </row>
    <row r="92" spans="2:16" s="14" customFormat="1" ht="15.75">
      <c r="B92"/>
      <c r="C92"/>
      <c r="D92" s="5" t="e">
        <f>STDEV(C91:C92)</f>
        <v>#DIV/0!</v>
      </c>
      <c r="E92" s="1" t="e">
        <f>AVERAGE(C91:C92)</f>
        <v>#DIV/0!</v>
      </c>
      <c r="F92" s="9"/>
      <c r="G92"/>
      <c r="H92" s="4" t="e">
        <f>STDEV(G91:G92)</f>
        <v>#DIV/0!</v>
      </c>
      <c r="I92" s="1" t="e">
        <f>AVERAGE(G91:G92)</f>
        <v>#DIV/0!</v>
      </c>
      <c r="J92" s="9"/>
      <c r="K92" s="1" t="e">
        <f>E92-I92</f>
        <v>#DIV/0!</v>
      </c>
      <c r="L92" s="1" t="e">
        <f>K92-$K$7</f>
        <v>#DIV/0!</v>
      </c>
      <c r="M92" s="29" t="e">
        <f>SQRT((D92*D92)+(H92*H92))</f>
        <v>#DIV/0!</v>
      </c>
      <c r="N92" s="16"/>
      <c r="O92" s="36" t="e">
        <f>POWER(2,-L92)</f>
        <v>#DIV/0!</v>
      </c>
      <c r="P92" s="28" t="e">
        <f>M92/SQRT((COUNT(C91:C92)+COUNT(G91:G92)/2))</f>
        <v>#DIV/0!</v>
      </c>
    </row>
    <row r="93" spans="2:16" s="14" customFormat="1">
      <c r="B93"/>
      <c r="C93"/>
      <c r="D93" s="12"/>
      <c r="E93" s="9"/>
      <c r="F93" s="9"/>
      <c r="G93"/>
      <c r="H93" s="8"/>
      <c r="I93" s="9"/>
      <c r="J93" s="9"/>
      <c r="K93" s="9"/>
      <c r="L93" s="9"/>
      <c r="M93" s="9"/>
      <c r="N93" s="9"/>
      <c r="O93" s="35"/>
      <c r="P93" s="13"/>
    </row>
    <row r="94" spans="2:16" s="14" customFormat="1" ht="15.75">
      <c r="B94"/>
      <c r="C94"/>
      <c r="D94" s="5" t="e">
        <f>STDEV(C93:C94)</f>
        <v>#DIV/0!</v>
      </c>
      <c r="E94" s="1" t="e">
        <f>AVERAGE(C93:C94)</f>
        <v>#DIV/0!</v>
      </c>
      <c r="F94" s="9"/>
      <c r="G94"/>
      <c r="H94" s="4" t="e">
        <f>STDEV(G93:G94)</f>
        <v>#DIV/0!</v>
      </c>
      <c r="I94" s="1" t="e">
        <f>AVERAGE(G93:G94)</f>
        <v>#DIV/0!</v>
      </c>
      <c r="J94" s="9"/>
      <c r="K94" s="1" t="e">
        <f>E94-I94</f>
        <v>#DIV/0!</v>
      </c>
      <c r="L94" s="1" t="e">
        <f>K94-$K$7</f>
        <v>#DIV/0!</v>
      </c>
      <c r="M94" s="29" t="e">
        <f>SQRT((D94*D94)+(H94*H94))</f>
        <v>#DIV/0!</v>
      </c>
      <c r="N94" s="16"/>
      <c r="O94" s="36" t="e">
        <f>POWER(2,-L94)</f>
        <v>#DIV/0!</v>
      </c>
      <c r="P94" s="28" t="e">
        <f>M94/SQRT((COUNT(C93:C94)+COUNT(G93:G94)/2))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</vt:lpstr>
      <vt:lpstr>PSORIAAS</vt:lpstr>
      <vt:lpstr>VITILIIGO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2014-01-08T19:38:20Z</dcterms:modified>
</cp:coreProperties>
</file>