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30" yWindow="75" windowWidth="17760" windowHeight="11760" activeTab="2"/>
  </bookViews>
  <sheets>
    <sheet name="KONTROLL" sheetId="21" r:id="rId1"/>
    <sheet name="PSORIAAS" sheetId="23" r:id="rId2"/>
    <sheet name="VITILIIGO" sheetId="24" r:id="rId3"/>
  </sheets>
  <calcPr calcId="125725"/>
</workbook>
</file>

<file path=xl/calcChain.xml><?xml version="1.0" encoding="utf-8"?>
<calcChain xmlns="http://schemas.openxmlformats.org/spreadsheetml/2006/main">
  <c r="D94" i="24"/>
  <c r="H94"/>
  <c r="M94"/>
  <c r="P94"/>
  <c r="E94"/>
  <c r="I94"/>
  <c r="K94"/>
  <c r="E7"/>
  <c r="K7" s="1"/>
  <c r="I7"/>
  <c r="D92"/>
  <c r="H92"/>
  <c r="M92"/>
  <c r="P92"/>
  <c r="E92"/>
  <c r="I92"/>
  <c r="K92"/>
  <c r="D90"/>
  <c r="H90"/>
  <c r="M90"/>
  <c r="P90"/>
  <c r="E90"/>
  <c r="I90"/>
  <c r="K90"/>
  <c r="D88"/>
  <c r="H88"/>
  <c r="M88"/>
  <c r="P88"/>
  <c r="E88"/>
  <c r="I88"/>
  <c r="K88"/>
  <c r="D86"/>
  <c r="H86"/>
  <c r="M86"/>
  <c r="P86"/>
  <c r="E86"/>
  <c r="I86"/>
  <c r="K86"/>
  <c r="D84"/>
  <c r="H84"/>
  <c r="M84"/>
  <c r="P84"/>
  <c r="E84"/>
  <c r="I84"/>
  <c r="K84"/>
  <c r="D82"/>
  <c r="H82"/>
  <c r="M82"/>
  <c r="P82"/>
  <c r="E82"/>
  <c r="I82"/>
  <c r="K82"/>
  <c r="D80"/>
  <c r="H80"/>
  <c r="M80"/>
  <c r="P80"/>
  <c r="E80"/>
  <c r="I80"/>
  <c r="K80"/>
  <c r="D78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M68" s="1"/>
  <c r="P68" s="1"/>
  <c r="H68"/>
  <c r="E68"/>
  <c r="K68"/>
  <c r="I68"/>
  <c r="D66"/>
  <c r="M66" s="1"/>
  <c r="P66" s="1"/>
  <c r="H66"/>
  <c r="E66"/>
  <c r="K66" s="1"/>
  <c r="I66"/>
  <c r="D64"/>
  <c r="M64" s="1"/>
  <c r="P64" s="1"/>
  <c r="H64"/>
  <c r="E64"/>
  <c r="K64" s="1"/>
  <c r="I64"/>
  <c r="D62"/>
  <c r="H62"/>
  <c r="M62"/>
  <c r="P62" s="1"/>
  <c r="E62"/>
  <c r="K62" s="1"/>
  <c r="I62"/>
  <c r="D60"/>
  <c r="M60" s="1"/>
  <c r="P60" s="1"/>
  <c r="H60"/>
  <c r="E60"/>
  <c r="K60"/>
  <c r="I60"/>
  <c r="D78" i="23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M68" s="1"/>
  <c r="P68" s="1"/>
  <c r="H68"/>
  <c r="E68"/>
  <c r="K68" s="1"/>
  <c r="I68"/>
  <c r="D66"/>
  <c r="M66" s="1"/>
  <c r="P66" s="1"/>
  <c r="H66"/>
  <c r="E66"/>
  <c r="K66" s="1"/>
  <c r="I66"/>
  <c r="D64"/>
  <c r="M64" s="1"/>
  <c r="P64" s="1"/>
  <c r="H64"/>
  <c r="E64"/>
  <c r="K64" s="1"/>
  <c r="I64"/>
  <c r="D62"/>
  <c r="M62" s="1"/>
  <c r="P62" s="1"/>
  <c r="H62"/>
  <c r="E62"/>
  <c r="K62" s="1"/>
  <c r="I62"/>
  <c r="D60"/>
  <c r="M60" s="1"/>
  <c r="P60" s="1"/>
  <c r="H60"/>
  <c r="E60"/>
  <c r="K60" s="1"/>
  <c r="I60"/>
  <c r="D58" i="24"/>
  <c r="M58" s="1"/>
  <c r="P58" s="1"/>
  <c r="H58"/>
  <c r="E58"/>
  <c r="K58" s="1"/>
  <c r="I58"/>
  <c r="D56"/>
  <c r="M56" s="1"/>
  <c r="P56" s="1"/>
  <c r="H56"/>
  <c r="E56"/>
  <c r="K56" s="1"/>
  <c r="I56"/>
  <c r="D54"/>
  <c r="H54"/>
  <c r="M54"/>
  <c r="P54" s="1"/>
  <c r="E54"/>
  <c r="I54"/>
  <c r="K54"/>
  <c r="D52"/>
  <c r="M52" s="1"/>
  <c r="P52" s="1"/>
  <c r="H52"/>
  <c r="E52"/>
  <c r="K52" s="1"/>
  <c r="I52"/>
  <c r="D50"/>
  <c r="M50" s="1"/>
  <c r="P50" s="1"/>
  <c r="H50"/>
  <c r="E50"/>
  <c r="K50" s="1"/>
  <c r="I50"/>
  <c r="D48"/>
  <c r="M48" s="1"/>
  <c r="P48" s="1"/>
  <c r="H48"/>
  <c r="E48"/>
  <c r="K48" s="1"/>
  <c r="I48"/>
  <c r="D46"/>
  <c r="H46"/>
  <c r="M46"/>
  <c r="P46" s="1"/>
  <c r="E46"/>
  <c r="I46"/>
  <c r="K46"/>
  <c r="D44"/>
  <c r="M44" s="1"/>
  <c r="P44" s="1"/>
  <c r="H44"/>
  <c r="E44"/>
  <c r="K44" s="1"/>
  <c r="I44"/>
  <c r="D42"/>
  <c r="M42" s="1"/>
  <c r="P42" s="1"/>
  <c r="H42"/>
  <c r="E42"/>
  <c r="K42" s="1"/>
  <c r="I42"/>
  <c r="D40"/>
  <c r="M40" s="1"/>
  <c r="P40" s="1"/>
  <c r="H40"/>
  <c r="E40"/>
  <c r="K40" s="1"/>
  <c r="I40"/>
  <c r="D38"/>
  <c r="H38"/>
  <c r="M38"/>
  <c r="P38" s="1"/>
  <c r="E38"/>
  <c r="I38"/>
  <c r="K38"/>
  <c r="D36"/>
  <c r="M36" s="1"/>
  <c r="P36" s="1"/>
  <c r="H36"/>
  <c r="E36"/>
  <c r="K36" s="1"/>
  <c r="I36"/>
  <c r="D34"/>
  <c r="M34" s="1"/>
  <c r="P34" s="1"/>
  <c r="H34"/>
  <c r="E34"/>
  <c r="K34" s="1"/>
  <c r="I34"/>
  <c r="D32"/>
  <c r="M32" s="1"/>
  <c r="P32" s="1"/>
  <c r="H32"/>
  <c r="E32"/>
  <c r="K32" s="1"/>
  <c r="I32"/>
  <c r="D30"/>
  <c r="H30"/>
  <c r="M30"/>
  <c r="P30" s="1"/>
  <c r="E30"/>
  <c r="I30"/>
  <c r="K30"/>
  <c r="D28"/>
  <c r="M28" s="1"/>
  <c r="P28" s="1"/>
  <c r="H28"/>
  <c r="E28"/>
  <c r="K28" s="1"/>
  <c r="I28"/>
  <c r="D26"/>
  <c r="M26" s="1"/>
  <c r="P26" s="1"/>
  <c r="H26"/>
  <c r="E26"/>
  <c r="K26" s="1"/>
  <c r="I26"/>
  <c r="D24"/>
  <c r="M24" s="1"/>
  <c r="P24" s="1"/>
  <c r="H24"/>
  <c r="E24"/>
  <c r="K24" s="1"/>
  <c r="I24"/>
  <c r="D22"/>
  <c r="H22"/>
  <c r="M22"/>
  <c r="P22" s="1"/>
  <c r="E22"/>
  <c r="I22"/>
  <c r="K22"/>
  <c r="D20"/>
  <c r="M20" s="1"/>
  <c r="P20" s="1"/>
  <c r="H20"/>
  <c r="E20"/>
  <c r="K20" s="1"/>
  <c r="I20"/>
  <c r="D18"/>
  <c r="M18" s="1"/>
  <c r="P18" s="1"/>
  <c r="H18"/>
  <c r="E18"/>
  <c r="K18" s="1"/>
  <c r="I18"/>
  <c r="D16"/>
  <c r="M16" s="1"/>
  <c r="P16" s="1"/>
  <c r="H16"/>
  <c r="E16"/>
  <c r="K16" s="1"/>
  <c r="I16"/>
  <c r="D14"/>
  <c r="H14"/>
  <c r="M14"/>
  <c r="P14" s="1"/>
  <c r="E14"/>
  <c r="I14"/>
  <c r="K14"/>
  <c r="D12"/>
  <c r="M12" s="1"/>
  <c r="P12" s="1"/>
  <c r="H12"/>
  <c r="E12"/>
  <c r="K12" s="1"/>
  <c r="I12"/>
  <c r="D10"/>
  <c r="M10" s="1"/>
  <c r="P10" s="1"/>
  <c r="H10"/>
  <c r="E10"/>
  <c r="K10" s="1"/>
  <c r="I10"/>
  <c r="D7"/>
  <c r="M7" s="1"/>
  <c r="P7" s="1"/>
  <c r="H7"/>
  <c r="D58" i="23"/>
  <c r="H58"/>
  <c r="M58"/>
  <c r="P58" s="1"/>
  <c r="E58"/>
  <c r="K58" s="1"/>
  <c r="I58"/>
  <c r="E7"/>
  <c r="K7" s="1"/>
  <c r="I7"/>
  <c r="D56"/>
  <c r="H56"/>
  <c r="M56"/>
  <c r="P56" s="1"/>
  <c r="E56"/>
  <c r="K56" s="1"/>
  <c r="I56"/>
  <c r="D54"/>
  <c r="M54" s="1"/>
  <c r="P54" s="1"/>
  <c r="H54"/>
  <c r="E54"/>
  <c r="I54"/>
  <c r="K54"/>
  <c r="D52"/>
  <c r="M52" s="1"/>
  <c r="P52" s="1"/>
  <c r="H52"/>
  <c r="E52"/>
  <c r="K52" s="1"/>
  <c r="I52"/>
  <c r="D50"/>
  <c r="M50" s="1"/>
  <c r="P50" s="1"/>
  <c r="H50"/>
  <c r="E50"/>
  <c r="K50" s="1"/>
  <c r="I50"/>
  <c r="D48"/>
  <c r="H48"/>
  <c r="M48"/>
  <c r="P48" s="1"/>
  <c r="E48"/>
  <c r="K48" s="1"/>
  <c r="I48"/>
  <c r="D46"/>
  <c r="M46" s="1"/>
  <c r="P46" s="1"/>
  <c r="H46"/>
  <c r="E46"/>
  <c r="I46"/>
  <c r="K46"/>
  <c r="D44"/>
  <c r="M44" s="1"/>
  <c r="P44" s="1"/>
  <c r="H44"/>
  <c r="E44"/>
  <c r="K44" s="1"/>
  <c r="I44"/>
  <c r="D42"/>
  <c r="M42" s="1"/>
  <c r="P42" s="1"/>
  <c r="H42"/>
  <c r="E42"/>
  <c r="K42" s="1"/>
  <c r="I42"/>
  <c r="D40"/>
  <c r="H40"/>
  <c r="M40"/>
  <c r="P40" s="1"/>
  <c r="E40"/>
  <c r="K40" s="1"/>
  <c r="I40"/>
  <c r="D38"/>
  <c r="M38" s="1"/>
  <c r="P38" s="1"/>
  <c r="H38"/>
  <c r="E38"/>
  <c r="I38"/>
  <c r="K38"/>
  <c r="D36"/>
  <c r="M36" s="1"/>
  <c r="P36" s="1"/>
  <c r="H36"/>
  <c r="E36"/>
  <c r="K36" s="1"/>
  <c r="I36"/>
  <c r="D34"/>
  <c r="M34" s="1"/>
  <c r="P34" s="1"/>
  <c r="H34"/>
  <c r="E34"/>
  <c r="K34" s="1"/>
  <c r="I34"/>
  <c r="D32"/>
  <c r="H32"/>
  <c r="E32"/>
  <c r="I32"/>
  <c r="D30"/>
  <c r="H30"/>
  <c r="M30"/>
  <c r="P30" s="1"/>
  <c r="E30"/>
  <c r="K30" s="1"/>
  <c r="I30"/>
  <c r="D28"/>
  <c r="M28" s="1"/>
  <c r="P28" s="1"/>
  <c r="H28"/>
  <c r="E28"/>
  <c r="K28" s="1"/>
  <c r="I28"/>
  <c r="D26"/>
  <c r="M26" s="1"/>
  <c r="P26" s="1"/>
  <c r="H26"/>
  <c r="E26"/>
  <c r="K26" s="1"/>
  <c r="I26"/>
  <c r="D24"/>
  <c r="M24" s="1"/>
  <c r="P24" s="1"/>
  <c r="H24"/>
  <c r="E24"/>
  <c r="K24" s="1"/>
  <c r="I24"/>
  <c r="D22"/>
  <c r="H22"/>
  <c r="M22"/>
  <c r="P22" s="1"/>
  <c r="E22"/>
  <c r="I22"/>
  <c r="K22"/>
  <c r="D20"/>
  <c r="M20" s="1"/>
  <c r="P20" s="1"/>
  <c r="H20"/>
  <c r="E20"/>
  <c r="K20" s="1"/>
  <c r="I20"/>
  <c r="D18"/>
  <c r="M18" s="1"/>
  <c r="P18" s="1"/>
  <c r="H18"/>
  <c r="E18"/>
  <c r="K18" s="1"/>
  <c r="I18"/>
  <c r="D16"/>
  <c r="M16" s="1"/>
  <c r="P16" s="1"/>
  <c r="H16"/>
  <c r="E16"/>
  <c r="K16" s="1"/>
  <c r="I16"/>
  <c r="D14"/>
  <c r="M14" s="1"/>
  <c r="P14" s="1"/>
  <c r="H14"/>
  <c r="E14"/>
  <c r="K14" s="1"/>
  <c r="I14"/>
  <c r="D12"/>
  <c r="M12" s="1"/>
  <c r="P12" s="1"/>
  <c r="H12"/>
  <c r="E12"/>
  <c r="K12" s="1"/>
  <c r="I12"/>
  <c r="D10"/>
  <c r="M10" s="1"/>
  <c r="P10" s="1"/>
  <c r="H10"/>
  <c r="E10"/>
  <c r="K10" s="1"/>
  <c r="I10"/>
  <c r="D7"/>
  <c r="M7" s="1"/>
  <c r="P7" s="1"/>
  <c r="H7"/>
  <c r="I58" i="21"/>
  <c r="H58"/>
  <c r="D58"/>
  <c r="M58"/>
  <c r="P58"/>
  <c r="E58"/>
  <c r="I56"/>
  <c r="H56"/>
  <c r="E56"/>
  <c r="D56"/>
  <c r="I54"/>
  <c r="H54"/>
  <c r="E54"/>
  <c r="D54"/>
  <c r="I52"/>
  <c r="H52"/>
  <c r="E52"/>
  <c r="D52"/>
  <c r="I50"/>
  <c r="H50"/>
  <c r="E50"/>
  <c r="D50"/>
  <c r="I48"/>
  <c r="H48"/>
  <c r="E48"/>
  <c r="D48"/>
  <c r="I46"/>
  <c r="H46"/>
  <c r="E46"/>
  <c r="D46"/>
  <c r="I44"/>
  <c r="H44"/>
  <c r="E44"/>
  <c r="D44"/>
  <c r="I42"/>
  <c r="H42"/>
  <c r="E42"/>
  <c r="D42"/>
  <c r="I40"/>
  <c r="H40"/>
  <c r="M40" s="1"/>
  <c r="P40" s="1"/>
  <c r="E40"/>
  <c r="D40"/>
  <c r="I38"/>
  <c r="H38"/>
  <c r="E38"/>
  <c r="D38"/>
  <c r="I36"/>
  <c r="H36"/>
  <c r="D36"/>
  <c r="M36" s="1"/>
  <c r="P36" s="1"/>
  <c r="E36"/>
  <c r="K36" s="1"/>
  <c r="I34"/>
  <c r="H34"/>
  <c r="D34"/>
  <c r="M34" s="1"/>
  <c r="P34" s="1"/>
  <c r="E34"/>
  <c r="K34" s="1"/>
  <c r="I32"/>
  <c r="H32"/>
  <c r="E32"/>
  <c r="D32"/>
  <c r="M32" s="1"/>
  <c r="P32" s="1"/>
  <c r="I30"/>
  <c r="H30"/>
  <c r="E30"/>
  <c r="D30"/>
  <c r="M30" s="1"/>
  <c r="P30" s="1"/>
  <c r="I28"/>
  <c r="H28"/>
  <c r="E28"/>
  <c r="K28" s="1"/>
  <c r="D28"/>
  <c r="M28" s="1"/>
  <c r="P28" s="1"/>
  <c r="I26"/>
  <c r="H26"/>
  <c r="E26"/>
  <c r="D26"/>
  <c r="I24"/>
  <c r="H24"/>
  <c r="E24"/>
  <c r="D24"/>
  <c r="M24" s="1"/>
  <c r="P24" s="1"/>
  <c r="I22"/>
  <c r="H22"/>
  <c r="E22"/>
  <c r="D22"/>
  <c r="M22" s="1"/>
  <c r="P22" s="1"/>
  <c r="I20"/>
  <c r="H20"/>
  <c r="E20"/>
  <c r="K20" s="1"/>
  <c r="D20"/>
  <c r="M20" s="1"/>
  <c r="P20" s="1"/>
  <c r="I18"/>
  <c r="H18"/>
  <c r="E18"/>
  <c r="D18"/>
  <c r="M18" s="1"/>
  <c r="P18" s="1"/>
  <c r="I16"/>
  <c r="H16"/>
  <c r="E16"/>
  <c r="D16"/>
  <c r="M16" s="1"/>
  <c r="P16" s="1"/>
  <c r="I14"/>
  <c r="H14"/>
  <c r="E14"/>
  <c r="D14"/>
  <c r="M14" s="1"/>
  <c r="P14" s="1"/>
  <c r="I12"/>
  <c r="H12"/>
  <c r="D12"/>
  <c r="M12"/>
  <c r="P12" s="1"/>
  <c r="E12"/>
  <c r="K12" s="1"/>
  <c r="I10"/>
  <c r="H10"/>
  <c r="D10"/>
  <c r="M10" s="1"/>
  <c r="P10" s="1"/>
  <c r="E10"/>
  <c r="K10" s="1"/>
  <c r="I7"/>
  <c r="H7"/>
  <c r="E7"/>
  <c r="K7" s="1"/>
  <c r="D7"/>
  <c r="M7" s="1"/>
  <c r="P7" s="1"/>
  <c r="K32"/>
  <c r="K56"/>
  <c r="K38"/>
  <c r="K40"/>
  <c r="K42"/>
  <c r="K44"/>
  <c r="K46"/>
  <c r="K48"/>
  <c r="K50"/>
  <c r="K52"/>
  <c r="K54"/>
  <c r="K58"/>
  <c r="K14"/>
  <c r="K16"/>
  <c r="K18"/>
  <c r="K22"/>
  <c r="K24"/>
  <c r="K26"/>
  <c r="K30"/>
  <c r="M38"/>
  <c r="P38" s="1"/>
  <c r="M42"/>
  <c r="P42"/>
  <c r="M46"/>
  <c r="P46"/>
  <c r="M48"/>
  <c r="P48"/>
  <c r="M54"/>
  <c r="P54"/>
  <c r="M56"/>
  <c r="P56"/>
  <c r="M26"/>
  <c r="P26" s="1"/>
  <c r="M50"/>
  <c r="P50"/>
  <c r="M52"/>
  <c r="P52"/>
  <c r="M44"/>
  <c r="P44"/>
  <c r="M32" i="23" l="1"/>
  <c r="P32" s="1"/>
  <c r="L92" i="24"/>
  <c r="O92" s="1"/>
  <c r="L84"/>
  <c r="O84" s="1"/>
  <c r="L76"/>
  <c r="O76" s="1"/>
  <c r="L7"/>
  <c r="O7" s="1"/>
  <c r="L94"/>
  <c r="O94" s="1"/>
  <c r="L86"/>
  <c r="O86" s="1"/>
  <c r="L78"/>
  <c r="O78" s="1"/>
  <c r="L70"/>
  <c r="O70" s="1"/>
  <c r="L82"/>
  <c r="O82" s="1"/>
  <c r="L88"/>
  <c r="O88" s="1"/>
  <c r="L80"/>
  <c r="O80" s="1"/>
  <c r="L72"/>
  <c r="O72" s="1"/>
  <c r="L90"/>
  <c r="O90" s="1"/>
  <c r="L74"/>
  <c r="O74" s="1"/>
  <c r="L16"/>
  <c r="O16" s="1"/>
  <c r="L40"/>
  <c r="O40" s="1"/>
  <c r="L48"/>
  <c r="O48" s="1"/>
  <c r="L64"/>
  <c r="O64" s="1"/>
  <c r="L68"/>
  <c r="O68" s="1"/>
  <c r="L10"/>
  <c r="O10" s="1"/>
  <c r="L12"/>
  <c r="O12" s="1"/>
  <c r="L18"/>
  <c r="O18" s="1"/>
  <c r="L20"/>
  <c r="O20" s="1"/>
  <c r="L26"/>
  <c r="O26" s="1"/>
  <c r="L28"/>
  <c r="O28" s="1"/>
  <c r="L34"/>
  <c r="O34" s="1"/>
  <c r="L36"/>
  <c r="O36" s="1"/>
  <c r="L42"/>
  <c r="O42" s="1"/>
  <c r="L44"/>
  <c r="O44" s="1"/>
  <c r="L50"/>
  <c r="O50" s="1"/>
  <c r="L52"/>
  <c r="O52" s="1"/>
  <c r="L58"/>
  <c r="O58" s="1"/>
  <c r="L24"/>
  <c r="O24" s="1"/>
  <c r="L32"/>
  <c r="O32" s="1"/>
  <c r="L56"/>
  <c r="O56" s="1"/>
  <c r="L60"/>
  <c r="O60" s="1"/>
  <c r="L66"/>
  <c r="O66" s="1"/>
  <c r="L14"/>
  <c r="O14" s="1"/>
  <c r="L22"/>
  <c r="O22" s="1"/>
  <c r="L30"/>
  <c r="O30" s="1"/>
  <c r="L38"/>
  <c r="O38" s="1"/>
  <c r="L46"/>
  <c r="O46" s="1"/>
  <c r="L54"/>
  <c r="O54" s="1"/>
  <c r="L62"/>
  <c r="O62" s="1"/>
  <c r="L30" i="23"/>
  <c r="O30" s="1"/>
  <c r="L74"/>
  <c r="O74" s="1"/>
  <c r="L78"/>
  <c r="O78" s="1"/>
  <c r="L48"/>
  <c r="O48" s="1"/>
  <c r="L70"/>
  <c r="O70" s="1"/>
  <c r="L7"/>
  <c r="O7" s="1"/>
  <c r="L22"/>
  <c r="O22" s="1"/>
  <c r="L76"/>
  <c r="O76" s="1"/>
  <c r="L72"/>
  <c r="O72" s="1"/>
  <c r="L14"/>
  <c r="O14" s="1"/>
  <c r="L16"/>
  <c r="O16" s="1"/>
  <c r="L18"/>
  <c r="O18" s="1"/>
  <c r="L20"/>
  <c r="O20" s="1"/>
  <c r="L34"/>
  <c r="O34" s="1"/>
  <c r="L36"/>
  <c r="O36" s="1"/>
  <c r="L42"/>
  <c r="O42" s="1"/>
  <c r="L44"/>
  <c r="O44" s="1"/>
  <c r="L50"/>
  <c r="O50" s="1"/>
  <c r="L52"/>
  <c r="O52" s="1"/>
  <c r="L68"/>
  <c r="O68" s="1"/>
  <c r="L38"/>
  <c r="O38" s="1"/>
  <c r="L46"/>
  <c r="O46" s="1"/>
  <c r="L54"/>
  <c r="O54" s="1"/>
  <c r="L10"/>
  <c r="O10" s="1"/>
  <c r="L12"/>
  <c r="O12" s="1"/>
  <c r="L24"/>
  <c r="O24" s="1"/>
  <c r="L26"/>
  <c r="O26" s="1"/>
  <c r="L28"/>
  <c r="O28" s="1"/>
  <c r="L60"/>
  <c r="O60" s="1"/>
  <c r="L62"/>
  <c r="O62" s="1"/>
  <c r="L64"/>
  <c r="O64" s="1"/>
  <c r="L66"/>
  <c r="O66" s="1"/>
  <c r="L40"/>
  <c r="O40" s="1"/>
  <c r="L56"/>
  <c r="O56" s="1"/>
  <c r="L58"/>
  <c r="O58" s="1"/>
  <c r="L30" i="21"/>
  <c r="O30" s="1"/>
  <c r="L7"/>
  <c r="O7" s="1"/>
  <c r="L46"/>
  <c r="O46" s="1"/>
  <c r="L54"/>
  <c r="O54" s="1"/>
  <c r="L44"/>
  <c r="O44" s="1"/>
  <c r="L52"/>
  <c r="O52" s="1"/>
  <c r="L14"/>
  <c r="O14" s="1"/>
  <c r="L38"/>
  <c r="O38" s="1"/>
  <c r="L58"/>
  <c r="O58" s="1"/>
  <c r="L22"/>
  <c r="O22" s="1"/>
  <c r="L56"/>
  <c r="O56" s="1"/>
  <c r="L50"/>
  <c r="O50" s="1"/>
  <c r="L42"/>
  <c r="O42" s="1"/>
  <c r="L48"/>
  <c r="O48" s="1"/>
  <c r="L18"/>
  <c r="O18" s="1"/>
  <c r="L12"/>
  <c r="O12" s="1"/>
  <c r="L24"/>
  <c r="O24" s="1"/>
  <c r="L26"/>
  <c r="O26" s="1"/>
  <c r="L16"/>
  <c r="O16" s="1"/>
  <c r="L20"/>
  <c r="O20" s="1"/>
  <c r="L28"/>
  <c r="O28" s="1"/>
  <c r="L40"/>
  <c r="O40" s="1"/>
  <c r="L34"/>
  <c r="O34" s="1"/>
  <c r="L36"/>
  <c r="O36" s="1"/>
  <c r="L32"/>
  <c r="O32" s="1"/>
  <c r="L10"/>
  <c r="O10" s="1"/>
  <c r="K32" i="23"/>
  <c r="L32" s="1"/>
  <c r="O32" s="1"/>
</calcChain>
</file>

<file path=xl/sharedStrings.xml><?xml version="1.0" encoding="utf-8"?>
<sst xmlns="http://schemas.openxmlformats.org/spreadsheetml/2006/main" count="201" uniqueCount="88">
  <si>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</si>
  <si>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</si>
  <si>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</si>
  <si>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</si>
  <si>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</si>
  <si>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</si>
  <si>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</si>
  <si>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</si>
  <si>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</si>
  <si>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PH019</t>
  </si>
  <si>
    <t>PT019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</si>
  <si>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</si>
  <si>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</si>
  <si>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</si>
  <si>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</si>
  <si>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</si>
  <si>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</si>
  <si>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</si>
  <si>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</si>
  <si>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</si>
  <si>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</si>
  <si>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</si>
  <si>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</si>
  <si>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</si>
  <si>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</si>
  <si>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</si>
  <si>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</si>
  <si>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</si>
  <si>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</si>
  <si>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</si>
  <si>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</si>
  <si>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</si>
  <si>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</si>
  <si>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</si>
  <si>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</si>
  <si>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</si>
  <si>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</si>
  <si>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</si>
  <si>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</si>
  <si>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Undetermined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</si>
  <si>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</si>
  <si>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</si>
  <si>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</si>
  <si>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</si>
  <si>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</si>
  <si>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</si>
  <si>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</si>
  <si>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</si>
  <si>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</si>
  <si>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</si>
  <si>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</si>
  <si>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</si>
  <si>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</si>
  <si>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</si>
  <si>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</si>
  <si>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</si>
  <si>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</si>
  <si>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</si>
  <si>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</si>
  <si>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</si>
  <si>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</si>
  <si>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</si>
  <si>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</si>
  <si>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</si>
  <si>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</si>
  <si>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</si>
  <si>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</si>
  <si>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</si>
  <si>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</si>
  <si>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</si>
  <si>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</si>
  <si>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C008</t>
  </si>
  <si>
    <t>C009</t>
  </si>
  <si>
    <t>C011</t>
  </si>
  <si>
    <t>C012</t>
  </si>
  <si>
    <t>C014</t>
  </si>
  <si>
    <t>C015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</si>
  <si>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</si>
  <si>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</si>
  <si>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</si>
  <si>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</si>
  <si>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</si>
  <si>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</si>
  <si>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</si>
  <si>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</si>
  <si>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</si>
  <si>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let7a</t>
  </si>
  <si>
    <t>miR-199a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</si>
</sst>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00B05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15" fillId="0" borderId="0" xfId="0" applyNumberFormat="1" applyFont="1"/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"/>
  <sheetViews>
    <sheetView showGridLines="0" topLeftCell="A34" workbookViewId="0">
      <selection activeCell="O10" sqref="O10:O4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22.347999572753906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22.320999145507813</v>
      </c>
      <c r="D7" s="5">
        <f>STDEV(C5:C8)</f>
        <v>1.909218520064691E-2</v>
      </c>
      <c r="E7" s="1">
        <f>AVERAGE(C5:C8)</f>
        <v>22.334499359130859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0.20549964904785156</v>
      </c>
      <c r="L7" s="1">
        <f>K7-$K$7</f>
        <v>0</v>
      </c>
      <c r="M7" s="29">
        <f>SQRT((D7*D7)+(H7*H7))</f>
        <v>1.9144433631572203E-2</v>
      </c>
      <c r="N7" s="16"/>
      <c r="O7" s="36">
        <f>POWER(2,-L7)</f>
        <v>1</v>
      </c>
      <c r="P7" s="28">
        <f>M7/SQRT((COUNT(C5:C8)+COUNT(G5:G8)/2))</f>
        <v>1.1053043910671138E-2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70</v>
      </c>
      <c r="C9" s="32">
        <v>22.347999572753906</v>
      </c>
      <c r="D9" s="11"/>
      <c r="E9" s="9"/>
      <c r="F9" s="9"/>
      <c r="G9" s="32">
        <v>22.128000259399414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70</v>
      </c>
      <c r="C10" s="32">
        <v>22.320999145507813</v>
      </c>
      <c r="D10" s="5">
        <f>STDEV(C9:C10)</f>
        <v>1.909218520064691E-2</v>
      </c>
      <c r="E10" s="1">
        <f>AVERAGE(C9:C10)</f>
        <v>22.334499359130859</v>
      </c>
      <c r="F10" s="9"/>
      <c r="G10" s="32">
        <v>22.129999160766602</v>
      </c>
      <c r="H10" s="4">
        <f>STDEV(G9:G10)</f>
        <v>1.4134367116613422E-3</v>
      </c>
      <c r="I10" s="1">
        <f>AVERAGE(G9:G10)</f>
        <v>22.128999710083008</v>
      </c>
      <c r="J10" s="9"/>
      <c r="K10" s="1">
        <f>E10-I10</f>
        <v>0.20549964904785156</v>
      </c>
      <c r="L10" s="1">
        <f>K10-$K$7</f>
        <v>0</v>
      </c>
      <c r="M10" s="29">
        <f>SQRT((D10*D10)+(H10*H10))</f>
        <v>1.9144433631572203E-2</v>
      </c>
      <c r="N10" s="16"/>
      <c r="O10" s="36">
        <f>POWER(2,-L10)</f>
        <v>1</v>
      </c>
      <c r="P10" s="28">
        <f>M10/SQRT((COUNT(C9:C10)+COUNT(G9:G10)/2))</f>
        <v>1.1053043910671138E-2</v>
      </c>
    </row>
    <row r="11" spans="2:16">
      <c r="B11" t="s">
        <v>71</v>
      </c>
      <c r="C11" s="32">
        <v>20.989999771118164</v>
      </c>
      <c r="D11" s="11"/>
      <c r="E11" s="9"/>
      <c r="F11" s="9"/>
      <c r="G11" s="32">
        <v>21.023000717163086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71</v>
      </c>
      <c r="C12" s="32">
        <v>20.99799919128418</v>
      </c>
      <c r="D12" s="5">
        <f>STDEV(C11:C12)</f>
        <v>5.6564442449500664E-3</v>
      </c>
      <c r="E12" s="1">
        <f>AVERAGE(C11:C12)</f>
        <v>20.993999481201172</v>
      </c>
      <c r="F12" s="9"/>
      <c r="G12" s="32">
        <v>20.945999145507813</v>
      </c>
      <c r="H12" s="4">
        <f>STDEV(G11:G12)</f>
        <v>5.4448333479465698E-2</v>
      </c>
      <c r="I12" s="1">
        <f>AVERAGE(G11:G12)</f>
        <v>20.984499931335449</v>
      </c>
      <c r="J12" s="9"/>
      <c r="K12" s="1">
        <f>E12-I12</f>
        <v>9.4995498657226563E-3</v>
      </c>
      <c r="L12" s="1">
        <f>K12-$K$7</f>
        <v>-0.19600009918212891</v>
      </c>
      <c r="M12" s="29">
        <f>SQRT((D12*D12)+(H12*H12))</f>
        <v>5.4741358954517504E-2</v>
      </c>
      <c r="N12" s="16"/>
      <c r="O12" s="36">
        <f>POWER(2,-L12)</f>
        <v>1.1455179767316099</v>
      </c>
      <c r="P12" s="28">
        <f>M12/SQRT((COUNT(C11:C12)+COUNT(G11:G12)/2))</f>
        <v>3.1604938328196615E-2</v>
      </c>
    </row>
    <row r="13" spans="2:16">
      <c r="B13" t="s">
        <v>72</v>
      </c>
      <c r="C13" t="s">
        <v>39</v>
      </c>
      <c r="D13" s="11"/>
      <c r="E13" s="9"/>
      <c r="F13" s="9"/>
      <c r="G13" s="32">
        <v>20.614999771118164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72</v>
      </c>
      <c r="C14" t="s">
        <v>39</v>
      </c>
      <c r="D14" s="5" t="e">
        <f>STDEV(C13:C14)</f>
        <v>#DIV/0!</v>
      </c>
      <c r="E14" s="1" t="e">
        <f>AVERAGE(C13:C14)</f>
        <v>#DIV/0!</v>
      </c>
      <c r="F14" s="9"/>
      <c r="G14" s="32">
        <v>20.573999404907227</v>
      </c>
      <c r="H14" s="4">
        <f>STDEV(G13:G14)</f>
        <v>2.8991636978885699E-2</v>
      </c>
      <c r="I14" s="1">
        <f>AVERAGE(G13:G14)</f>
        <v>20.594499588012695</v>
      </c>
      <c r="J14" s="9"/>
      <c r="K14" s="1" t="e">
        <f>E14-I14</f>
        <v>#DIV/0!</v>
      </c>
      <c r="L14" s="1" t="e">
        <f>K14-$K$7</f>
        <v>#DIV/0!</v>
      </c>
      <c r="M14" s="29" t="e">
        <f>SQRT((D14*D14)+(H14*H14))</f>
        <v>#DIV/0!</v>
      </c>
      <c r="N14" s="16"/>
      <c r="O14" s="36" t="e">
        <f>POWER(2,-L14)</f>
        <v>#DIV/0!</v>
      </c>
      <c r="P14" s="28" t="e">
        <f>M14/SQRT((COUNT(C13:C14)+COUNT(G13:G14)/2))</f>
        <v>#DIV/0!</v>
      </c>
    </row>
    <row r="15" spans="2:16">
      <c r="B15" t="s">
        <v>73</v>
      </c>
      <c r="C15" s="32">
        <v>21.506999969482422</v>
      </c>
      <c r="D15" s="11"/>
      <c r="E15" s="9"/>
      <c r="F15" s="9"/>
      <c r="G15" s="32">
        <v>20.854999542236328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73</v>
      </c>
      <c r="C16" s="32">
        <v>21.361000061035156</v>
      </c>
      <c r="D16" s="5">
        <f>STDEV(C15:C16)</f>
        <v>0.10323752531567662</v>
      </c>
      <c r="E16" s="1">
        <f>AVERAGE(C15:C16)</f>
        <v>21.434000015258789</v>
      </c>
      <c r="F16" s="9"/>
      <c r="G16" s="32">
        <v>20.729000091552734</v>
      </c>
      <c r="H16" s="4">
        <f>STDEV(G15:G16)</f>
        <v>8.9095066004149112E-2</v>
      </c>
      <c r="I16" s="1">
        <f>AVERAGE(G15:G16)</f>
        <v>20.791999816894531</v>
      </c>
      <c r="J16" s="9"/>
      <c r="K16" s="1">
        <f>E16-I16</f>
        <v>0.64200019836425781</v>
      </c>
      <c r="L16" s="1">
        <f>K16-$K$7</f>
        <v>0.43650054931640625</v>
      </c>
      <c r="M16" s="29">
        <f>SQRT((D16*D16)+(H16*H16))</f>
        <v>0.13636684868247362</v>
      </c>
      <c r="N16" s="16"/>
      <c r="O16" s="36">
        <f>POWER(2,-L16)</f>
        <v>0.73892479798582233</v>
      </c>
      <c r="P16" s="28">
        <f>M16/SQRT((COUNT(C15:C16)+COUNT(G15:G16)/2))</f>
        <v>7.8731436795367107E-2</v>
      </c>
    </row>
    <row r="17" spans="2:16">
      <c r="B17" t="s">
        <v>74</v>
      </c>
      <c r="C17" s="32">
        <v>22.559000015258789</v>
      </c>
      <c r="D17" s="11"/>
      <c r="E17" s="9"/>
      <c r="F17" s="9"/>
      <c r="G17" s="32">
        <v>21.48900032043457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74</v>
      </c>
      <c r="C18" s="32">
        <v>22.563999176025391</v>
      </c>
      <c r="D18" s="5">
        <f>STDEV(C17:C18)</f>
        <v>3.5349404783057044E-3</v>
      </c>
      <c r="E18" s="1">
        <f>AVERAGE(C17:C18)</f>
        <v>22.56149959564209</v>
      </c>
      <c r="F18" s="9"/>
      <c r="G18" s="32">
        <v>21.496999740600586</v>
      </c>
      <c r="H18" s="4">
        <f>STDEV(G17:G18)</f>
        <v>5.6564442449500664E-3</v>
      </c>
      <c r="I18" s="1">
        <f>AVERAGE(G17:G18)</f>
        <v>21.493000030517578</v>
      </c>
      <c r="J18" s="9"/>
      <c r="K18" s="1">
        <f>E18-I18</f>
        <v>1.0684995651245117</v>
      </c>
      <c r="L18" s="1">
        <f>K18-$K$7</f>
        <v>0.86299991607666016</v>
      </c>
      <c r="M18" s="29">
        <f>SQRT((D18*D18)+(H18*H18))</f>
        <v>6.6701698390215589E-3</v>
      </c>
      <c r="N18" s="16"/>
      <c r="O18" s="36">
        <f>POWER(2,-L18)</f>
        <v>0.54980810664028656</v>
      </c>
      <c r="P18" s="28">
        <f>M18/SQRT((COUNT(C17:C18)+COUNT(G17:G18)/2))</f>
        <v>3.8510243520996201E-3</v>
      </c>
    </row>
    <row r="19" spans="2:16">
      <c r="B19" t="s">
        <v>75</v>
      </c>
      <c r="C19" s="32">
        <v>22.913000106811523</v>
      </c>
      <c r="D19" s="11"/>
      <c r="E19" s="9"/>
      <c r="F19" s="9"/>
      <c r="G19" s="32">
        <v>20.761999130249023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75</v>
      </c>
      <c r="C20" s="32">
        <v>22.944999694824219</v>
      </c>
      <c r="D20" s="5">
        <f>STDEV(C19:C20)</f>
        <v>2.2627125678952614E-2</v>
      </c>
      <c r="E20" s="1">
        <f>AVERAGE(C19:C20)</f>
        <v>22.928999900817871</v>
      </c>
      <c r="F20" s="9"/>
      <c r="G20" s="32">
        <v>20.701999664306641</v>
      </c>
      <c r="H20" s="4">
        <f>STDEV(G19:G20)</f>
        <v>4.2426029235430193E-2</v>
      </c>
      <c r="I20" s="1">
        <f>AVERAGE(G19:G20)</f>
        <v>20.731999397277832</v>
      </c>
      <c r="J20" s="9"/>
      <c r="K20" s="1">
        <f>E20-I20</f>
        <v>2.1970005035400391</v>
      </c>
      <c r="L20" s="1">
        <f>K20-$K$7</f>
        <v>1.9915008544921875</v>
      </c>
      <c r="M20" s="29">
        <f>SQRT((D20*D20)+(H20*H20))</f>
        <v>4.8082790821422736E-2</v>
      </c>
      <c r="N20" s="16"/>
      <c r="O20" s="36">
        <f>POWER(2,-L20)</f>
        <v>0.25147713643700548</v>
      </c>
      <c r="P20" s="28">
        <f>M20/SQRT((COUNT(C19:C20)+COUNT(G19:G20)/2))</f>
        <v>2.7760612224136887E-2</v>
      </c>
    </row>
    <row r="21" spans="2:16">
      <c r="B21" t="s">
        <v>76</v>
      </c>
      <c r="C21" t="s">
        <v>39</v>
      </c>
      <c r="D21" s="11"/>
      <c r="E21" s="9"/>
      <c r="F21" s="9"/>
      <c r="G21" s="32">
        <v>20.402999877929688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76</v>
      </c>
      <c r="C22" t="s">
        <v>39</v>
      </c>
      <c r="D22" s="5" t="e">
        <f>STDEV(C21:C22)</f>
        <v>#DIV/0!</v>
      </c>
      <c r="E22" s="1" t="e">
        <f>AVERAGE(C21:C22)</f>
        <v>#DIV/0!</v>
      </c>
      <c r="F22" s="9"/>
      <c r="G22" s="32">
        <v>20.485000610351563</v>
      </c>
      <c r="H22" s="4">
        <f>STDEV(G21:G22)</f>
        <v>5.7983273957771399E-2</v>
      </c>
      <c r="I22" s="1">
        <f>AVERAGE(G21:G22)</f>
        <v>20.444000244140625</v>
      </c>
      <c r="J22" s="9"/>
      <c r="K22" s="1" t="e">
        <f>E22-I22</f>
        <v>#DIV/0!</v>
      </c>
      <c r="L22" s="1" t="e">
        <f>K22-$K$7</f>
        <v>#DIV/0!</v>
      </c>
      <c r="M22" s="29" t="e">
        <f>SQRT((D22*D22)+(H22*H22))</f>
        <v>#DIV/0!</v>
      </c>
      <c r="N22" s="16"/>
      <c r="O22" s="36" t="e">
        <f>POWER(2,-L22)</f>
        <v>#DIV/0!</v>
      </c>
      <c r="P22" s="28" t="e">
        <f>M22/SQRT((COUNT(C21:C22)+COUNT(G21:G22)/2))</f>
        <v>#DIV/0!</v>
      </c>
    </row>
    <row r="23" spans="2:16">
      <c r="B23" t="s">
        <v>77</v>
      </c>
      <c r="C23" s="32">
        <v>21.687000274658203</v>
      </c>
      <c r="D23" s="11"/>
      <c r="E23" s="9"/>
      <c r="F23" s="9"/>
      <c r="G23" s="32">
        <v>21.058000564575195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77</v>
      </c>
      <c r="C24" s="32">
        <v>21.690999984741211</v>
      </c>
      <c r="D24" s="5">
        <f>STDEV(C23:C24)</f>
        <v>2.8282221224750332E-3</v>
      </c>
      <c r="E24" s="1">
        <f>AVERAGE(C23:C24)</f>
        <v>21.689000129699707</v>
      </c>
      <c r="F24" s="9"/>
      <c r="G24" s="32">
        <v>21.045000076293945</v>
      </c>
      <c r="H24" s="4">
        <f>STDEV(G23:G24)</f>
        <v>9.1927334224081187E-3</v>
      </c>
      <c r="I24" s="1">
        <f>AVERAGE(G23:G24)</f>
        <v>21.05150032043457</v>
      </c>
      <c r="J24" s="9"/>
      <c r="K24" s="1">
        <f>E24-I24</f>
        <v>0.63749980926513672</v>
      </c>
      <c r="L24" s="1">
        <f>K24-$K$7</f>
        <v>0.43200016021728516</v>
      </c>
      <c r="M24" s="29">
        <f>SQRT((D24*D24)+(H24*H24))</f>
        <v>9.6179617461038223E-3</v>
      </c>
      <c r="N24" s="16"/>
      <c r="O24" s="36">
        <f>POWER(2,-L24)</f>
        <v>0.74123342258435831</v>
      </c>
      <c r="P24" s="28">
        <f>M24/SQRT((COUNT(C23:C24)+COUNT(G23:G24)/2))</f>
        <v>5.5529328031685655E-3</v>
      </c>
    </row>
    <row r="25" spans="2:16">
      <c r="B25" t="s">
        <v>78</v>
      </c>
      <c r="C25" s="32">
        <v>21.993000030517578</v>
      </c>
      <c r="D25" s="11"/>
      <c r="E25" s="9"/>
      <c r="F25" s="9"/>
      <c r="G25" s="32">
        <v>20.85099983215332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78</v>
      </c>
      <c r="C26" s="32">
        <v>22.006999969482422</v>
      </c>
      <c r="D26" s="5">
        <f>STDEV(C25:C26)</f>
        <v>9.8994517782387895E-3</v>
      </c>
      <c r="E26" s="1">
        <f>AVERAGE(C25:C26)</f>
        <v>22</v>
      </c>
      <c r="F26" s="9"/>
      <c r="G26" s="32">
        <v>20.826999664306641</v>
      </c>
      <c r="H26" s="4">
        <f>STDEV(G25:G26)</f>
        <v>1.6970681434002547E-2</v>
      </c>
      <c r="I26" s="1">
        <f>AVERAGE(G25:G26)</f>
        <v>20.83899974822998</v>
      </c>
      <c r="J26" s="9"/>
      <c r="K26" s="1">
        <f>E26-I26</f>
        <v>1.1610002517700195</v>
      </c>
      <c r="L26" s="1">
        <f>K26-$K$7</f>
        <v>0.95550060272216797</v>
      </c>
      <c r="M26" s="29">
        <f>SQRT((D26*D26)+(H26*H26))</f>
        <v>1.9646963476427443E-2</v>
      </c>
      <c r="N26" s="16"/>
      <c r="O26" s="36">
        <f>POWER(2,-L26)</f>
        <v>0.5156626281239779</v>
      </c>
      <c r="P26" s="28">
        <f>M26/SQRT((COUNT(C25:C26)+COUNT(G25:G26)/2))</f>
        <v>1.1343179651874129E-2</v>
      </c>
    </row>
    <row r="27" spans="2:16">
      <c r="B27" t="s">
        <v>79</v>
      </c>
      <c r="C27" s="32">
        <v>21.743000030517578</v>
      </c>
      <c r="D27" s="12"/>
      <c r="E27" s="9"/>
      <c r="F27" s="9"/>
      <c r="G27" s="32">
        <v>21.118000030517578</v>
      </c>
      <c r="I27" s="9"/>
      <c r="J27" s="9"/>
      <c r="K27" s="9"/>
      <c r="L27" s="9"/>
      <c r="M27" s="9"/>
      <c r="N27" s="9"/>
      <c r="O27" s="35"/>
    </row>
    <row r="28" spans="2:16" ht="15.75">
      <c r="B28" t="s">
        <v>79</v>
      </c>
      <c r="C28" s="32">
        <v>21.951999664306641</v>
      </c>
      <c r="D28" s="5">
        <f>STDEV(C27:C28)</f>
        <v>0.14778505831775118</v>
      </c>
      <c r="E28" s="1">
        <f>AVERAGE(C27:C28)</f>
        <v>21.847499847412109</v>
      </c>
      <c r="F28" s="9"/>
      <c r="G28" s="32">
        <v>21.106000900268555</v>
      </c>
      <c r="H28" s="4">
        <f>STDEV(G27:G28)</f>
        <v>8.4846663674250991E-3</v>
      </c>
      <c r="I28" s="1">
        <f>AVERAGE(G27:G28)</f>
        <v>21.112000465393066</v>
      </c>
      <c r="J28" s="9"/>
      <c r="K28" s="1">
        <f>E28-I28</f>
        <v>0.73549938201904297</v>
      </c>
      <c r="L28" s="1">
        <f>K28-$K$7</f>
        <v>0.52999973297119141</v>
      </c>
      <c r="M28" s="29">
        <f>SQRT((D28*D28)+(H28*H28))</f>
        <v>0.14802841965429353</v>
      </c>
      <c r="N28" s="16"/>
      <c r="O28" s="36">
        <f>POWER(2,-L28)</f>
        <v>0.69255486224061402</v>
      </c>
      <c r="P28" s="28">
        <f>M28/SQRT((COUNT(C27:C28)+COUNT(G27:G28)/2))</f>
        <v>8.5464247935121265E-2</v>
      </c>
    </row>
    <row r="29" spans="2:16">
      <c r="B29" t="s">
        <v>80</v>
      </c>
      <c r="C29" s="32">
        <v>21.992000579833984</v>
      </c>
      <c r="D29" s="12"/>
      <c r="E29" s="9"/>
      <c r="F29" s="9"/>
      <c r="G29" s="32">
        <v>20.944000244140625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80</v>
      </c>
      <c r="C30" s="32">
        <v>22.128000259399414</v>
      </c>
      <c r="D30" s="5">
        <f>STDEV(C29:C30)</f>
        <v>9.6166295659912873E-2</v>
      </c>
      <c r="E30" s="1">
        <f>AVERAGE(C29:C30)</f>
        <v>22.060000419616699</v>
      </c>
      <c r="F30" s="9"/>
      <c r="G30" s="32">
        <v>20.944000244140625</v>
      </c>
      <c r="H30" s="4">
        <f>STDEV(G29:G30)</f>
        <v>0</v>
      </c>
      <c r="I30" s="1">
        <f>AVERAGE(G29:G30)</f>
        <v>20.944000244140625</v>
      </c>
      <c r="J30" s="9"/>
      <c r="K30" s="1">
        <f>E30-I30</f>
        <v>1.1160001754760742</v>
      </c>
      <c r="L30" s="1">
        <f>K30-$K$7</f>
        <v>0.91050052642822266</v>
      </c>
      <c r="M30" s="29">
        <f>SQRT((D30*D30)+(H30*H30))</f>
        <v>9.6166295659912873E-2</v>
      </c>
      <c r="N30" s="16"/>
      <c r="O30" s="36">
        <f>POWER(2,-L30)</f>
        <v>0.53200048776358533</v>
      </c>
      <c r="P30" s="28">
        <f>M30/SQRT((COUNT(C29:C30)+COUNT(G29:G30)/2))</f>
        <v>5.5521636686219837E-2</v>
      </c>
    </row>
    <row r="31" spans="2:16">
      <c r="B31" t="s">
        <v>81</v>
      </c>
      <c r="C31" s="32">
        <v>20.464000701904297</v>
      </c>
      <c r="D31" s="12"/>
      <c r="E31" s="9"/>
      <c r="F31" s="9"/>
      <c r="G31" s="32">
        <v>20.732000350952148</v>
      </c>
      <c r="I31" s="9"/>
      <c r="J31" s="9"/>
      <c r="K31" s="9"/>
      <c r="L31" s="9"/>
      <c r="M31" s="9"/>
      <c r="N31" s="9"/>
      <c r="O31" s="35"/>
    </row>
    <row r="32" spans="2:16" ht="15.75">
      <c r="B32" t="s">
        <v>81</v>
      </c>
      <c r="C32" s="32">
        <v>20.631000518798828</v>
      </c>
      <c r="D32" s="5">
        <f>STDEV(C31:C32)</f>
        <v>0.11808670298303481</v>
      </c>
      <c r="E32" s="1">
        <f>AVERAGE(C31:C32)</f>
        <v>20.547500610351563</v>
      </c>
      <c r="F32" s="9"/>
      <c r="G32" s="32">
        <v>20.790000915527344</v>
      </c>
      <c r="H32" s="4">
        <f>STDEV(G31:G32)</f>
        <v>4.1012592523768848E-2</v>
      </c>
      <c r="I32" s="1">
        <f>AVERAGE(G31:G32)</f>
        <v>20.761000633239746</v>
      </c>
      <c r="J32" s="9"/>
      <c r="K32" s="1">
        <f>E32-I32</f>
        <v>-0.21350002288818359</v>
      </c>
      <c r="L32" s="1">
        <f>K32-$K$7</f>
        <v>-0.41899967193603516</v>
      </c>
      <c r="M32" s="29">
        <f>SQRT((D32*D32)+(H32*H32))</f>
        <v>0.12500600852328733</v>
      </c>
      <c r="N32" s="16"/>
      <c r="O32" s="36">
        <f>POWER(2,-L32)</f>
        <v>1.3370001913757854</v>
      </c>
      <c r="P32" s="28">
        <f>M32/SQRT((COUNT(C31:C32)+COUNT(G31:G32)/2))</f>
        <v>7.2172252671240597E-2</v>
      </c>
    </row>
    <row r="33" spans="2:16">
      <c r="B33" t="s">
        <v>82</v>
      </c>
      <c r="C33" s="32">
        <v>21.634000778198242</v>
      </c>
      <c r="D33" s="12"/>
      <c r="E33" s="9"/>
      <c r="F33" s="9"/>
      <c r="G33" s="32">
        <v>20.066999435424805</v>
      </c>
      <c r="I33" s="9"/>
      <c r="J33" s="9"/>
      <c r="K33" s="9"/>
      <c r="L33" s="9"/>
      <c r="M33" s="9"/>
      <c r="N33" s="9"/>
      <c r="O33" s="35"/>
    </row>
    <row r="34" spans="2:16" ht="15.75">
      <c r="B34" t="s">
        <v>82</v>
      </c>
      <c r="C34" s="32">
        <v>21.670999526977539</v>
      </c>
      <c r="D34" s="5">
        <f>STDEV(C33:C34)</f>
        <v>2.6162066157258319E-2</v>
      </c>
      <c r="E34" s="1">
        <f>AVERAGE(C33:C34)</f>
        <v>21.652500152587891</v>
      </c>
      <c r="F34" s="9"/>
      <c r="G34" s="32">
        <v>20.034000396728516</v>
      </c>
      <c r="H34" s="4">
        <f>STDEV(G33:G34)</f>
        <v>2.3333844034783283E-2</v>
      </c>
      <c r="I34" s="1">
        <f>AVERAGE(G33:G34)</f>
        <v>20.05049991607666</v>
      </c>
      <c r="J34" s="9"/>
      <c r="K34" s="1">
        <f>E34-I34</f>
        <v>1.6020002365112305</v>
      </c>
      <c r="L34" s="1">
        <f>K34-$K$7</f>
        <v>1.3965005874633789</v>
      </c>
      <c r="M34" s="29">
        <f>SQRT((D34*D34)+(H34*H34))</f>
        <v>3.5055983555683505E-2</v>
      </c>
      <c r="N34" s="16"/>
      <c r="O34" s="36">
        <f>POWER(2,-L34)</f>
        <v>0.37984939079035729</v>
      </c>
      <c r="P34" s="28">
        <f>M34/SQRT((COUNT(C33:C34)+COUNT(G33:G34)/2))</f>
        <v>2.0239581542580966E-2</v>
      </c>
    </row>
    <row r="35" spans="2:16">
      <c r="B35" t="s">
        <v>83</v>
      </c>
      <c r="C35" s="32">
        <v>22.791999816894531</v>
      </c>
      <c r="D35" s="12"/>
      <c r="E35" s="9"/>
      <c r="F35" s="9"/>
      <c r="G35" s="32">
        <v>20.584999084472656</v>
      </c>
      <c r="I35" s="9"/>
      <c r="J35" s="9"/>
      <c r="K35" s="9"/>
      <c r="L35" s="9"/>
      <c r="M35" s="9"/>
      <c r="N35" s="9"/>
      <c r="O35" s="35"/>
    </row>
    <row r="36" spans="2:16" ht="15.75">
      <c r="B36" t="s">
        <v>83</v>
      </c>
      <c r="C36" s="32">
        <v>22.795000076293945</v>
      </c>
      <c r="D36" s="5">
        <f>STDEV(C35:C36)</f>
        <v>2.121503766644362E-3</v>
      </c>
      <c r="E36" s="1">
        <f>AVERAGE(C35:C36)</f>
        <v>22.793499946594238</v>
      </c>
      <c r="F36" s="9"/>
      <c r="G36" s="32">
        <v>20.565000534057617</v>
      </c>
      <c r="H36" s="4">
        <f>STDEV(G35:G36)</f>
        <v>1.4141110612375166E-2</v>
      </c>
      <c r="I36" s="1">
        <f>AVERAGE(G35:G36)</f>
        <v>20.574999809265137</v>
      </c>
      <c r="J36" s="9"/>
      <c r="K36" s="1">
        <f>E36-I36</f>
        <v>2.2185001373291016</v>
      </c>
      <c r="L36" s="1">
        <f>K36-$K$7</f>
        <v>2.01300048828125</v>
      </c>
      <c r="M36" s="29">
        <f>SQRT((D36*D36)+(H36*H36))</f>
        <v>1.4299363188034486E-2</v>
      </c>
      <c r="N36" s="16"/>
      <c r="O36" s="36">
        <f>POWER(2,-L36)</f>
        <v>0.24775730696235387</v>
      </c>
      <c r="P36" s="28">
        <f>M36/SQRT((COUNT(C35:C36)+COUNT(G35:G36)/2))</f>
        <v>8.2557411858519367E-3</v>
      </c>
    </row>
    <row r="37" spans="2:16">
      <c r="B37" t="s">
        <v>84</v>
      </c>
      <c r="C37" s="32">
        <v>21.621999740600586</v>
      </c>
      <c r="D37" s="12"/>
      <c r="E37" s="9"/>
      <c r="F37" s="9"/>
      <c r="G37" s="32">
        <v>21.357999801635742</v>
      </c>
      <c r="I37" s="9"/>
      <c r="J37" s="9"/>
      <c r="K37" s="9"/>
      <c r="L37" s="9"/>
      <c r="M37" s="9"/>
      <c r="N37" s="9"/>
      <c r="O37" s="35"/>
    </row>
    <row r="38" spans="2:16" ht="15.75">
      <c r="B38" t="s">
        <v>84</v>
      </c>
      <c r="C38" s="32">
        <v>21.628999710083008</v>
      </c>
      <c r="D38" s="5">
        <f>STDEV(C37:C38)</f>
        <v>4.9497258891193947E-3</v>
      </c>
      <c r="E38" s="1">
        <f>AVERAGE(C37:C38)</f>
        <v>21.625499725341797</v>
      </c>
      <c r="F38" s="9"/>
      <c r="G38" s="32">
        <v>21.225000381469727</v>
      </c>
      <c r="H38" s="4">
        <f>STDEV(G37:G38)</f>
        <v>9.4044791893268503E-2</v>
      </c>
      <c r="I38" s="1">
        <f>AVERAGE(G37:G38)</f>
        <v>21.291500091552734</v>
      </c>
      <c r="J38" s="9"/>
      <c r="K38" s="1">
        <f>E38-I38</f>
        <v>0.3339996337890625</v>
      </c>
      <c r="L38" s="1">
        <f>K38-$K$7</f>
        <v>0.12849998474121094</v>
      </c>
      <c r="M38" s="29">
        <f>SQRT((D38*D38)+(H38*H38))</f>
        <v>9.4174957757493058E-2</v>
      </c>
      <c r="N38" s="16"/>
      <c r="O38" s="36">
        <f>POWER(2,-L38)</f>
        <v>0.91478208355046065</v>
      </c>
      <c r="P38" s="28">
        <f>M38/SQRT((COUNT(C37:C38)+COUNT(G37:G38)/2))</f>
        <v>5.4371937212210258E-2</v>
      </c>
    </row>
    <row r="39" spans="2:16">
      <c r="B39" t="s">
        <v>85</v>
      </c>
      <c r="C39" s="32">
        <v>21.634000778198242</v>
      </c>
      <c r="D39" s="11"/>
      <c r="E39" s="9"/>
      <c r="F39" s="9"/>
      <c r="G39" s="37">
        <v>21.253999710083008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85</v>
      </c>
      <c r="C40" s="32">
        <v>21.639999389648438</v>
      </c>
      <c r="D40" s="5">
        <f>STDEV(C39:C40)</f>
        <v>4.2416588341363751E-3</v>
      </c>
      <c r="E40" s="1">
        <f>AVERAGE(C39:C40)</f>
        <v>21.63700008392334</v>
      </c>
      <c r="F40" s="9"/>
      <c r="G40" s="37">
        <v>20.674999237060547</v>
      </c>
      <c r="H40" s="4">
        <f>STDEV(G39:G40)</f>
        <v>0.40941516078440082</v>
      </c>
      <c r="I40" s="1">
        <f>AVERAGE(G39:G40)</f>
        <v>20.964499473571777</v>
      </c>
      <c r="J40" s="9"/>
      <c r="K40" s="1">
        <f>E40-I40</f>
        <v>0.6725006103515625</v>
      </c>
      <c r="L40" s="1">
        <f>K40-$K$7</f>
        <v>0.46700096130371094</v>
      </c>
      <c r="M40" s="29">
        <f>SQRT((D40*D40)+(H40*H40))</f>
        <v>0.40943713259764558</v>
      </c>
      <c r="N40" s="16"/>
      <c r="O40" s="38">
        <f>POWER(2,-L40)</f>
        <v>0.72346696087101081</v>
      </c>
      <c r="P40" s="28">
        <f>M40/SQRT((COUNT(C39:C40)+COUNT(G39:G40)/2))</f>
        <v>0.23638863872147919</v>
      </c>
    </row>
    <row r="41" spans="2:16">
      <c r="C41"/>
      <c r="D41" s="12"/>
      <c r="E41" s="9"/>
      <c r="F41" s="9"/>
      <c r="G41"/>
      <c r="I41" s="9"/>
      <c r="J41" s="9"/>
      <c r="K41" s="9"/>
      <c r="L41" s="9"/>
      <c r="M41" s="9"/>
      <c r="N41" s="9"/>
      <c r="O41" s="35"/>
    </row>
    <row r="42" spans="2:16" ht="15.75">
      <c r="C42"/>
      <c r="D42" s="5" t="e">
        <f>STDEV(C41:C42)</f>
        <v>#DIV/0!</v>
      </c>
      <c r="E42" s="1" t="e">
        <f>AVERAGE(C41:C42)</f>
        <v>#DIV/0!</v>
      </c>
      <c r="F42" s="9"/>
      <c r="G42"/>
      <c r="H42" s="4" t="e">
        <f>STDEV(G41:G42)</f>
        <v>#DIV/0!</v>
      </c>
      <c r="I42" s="1" t="e">
        <f>AVERAGE(G41:G42)</f>
        <v>#DIV/0!</v>
      </c>
      <c r="J42" s="9"/>
      <c r="K42" s="1" t="e">
        <f>E42-I42</f>
        <v>#DIV/0!</v>
      </c>
      <c r="L42" s="1" t="e">
        <f>K42-$K$7</f>
        <v>#DIV/0!</v>
      </c>
      <c r="M42" s="29" t="e">
        <f>SQRT((D42*D42)+(H42*H42))</f>
        <v>#DIV/0!</v>
      </c>
      <c r="N42" s="16"/>
      <c r="O42" s="36" t="e">
        <f>POWER(2,-L42)</f>
        <v>#DIV/0!</v>
      </c>
      <c r="P42" s="28" t="e">
        <f>M42/SQRT((COUNT(C41:C42)+COUNT(G41:G42)/2))</f>
        <v>#DIV/0!</v>
      </c>
    </row>
    <row r="43" spans="2:16">
      <c r="C43"/>
      <c r="D43" s="12"/>
      <c r="E43" s="9"/>
      <c r="F43" s="9"/>
      <c r="G43"/>
      <c r="I43" s="9"/>
      <c r="J43" s="9"/>
      <c r="K43" s="9"/>
      <c r="L43" s="9"/>
      <c r="M43" s="9"/>
      <c r="N43" s="9"/>
      <c r="O43" s="35"/>
    </row>
    <row r="44" spans="2:16" ht="15.75">
      <c r="C44"/>
      <c r="D44" s="5" t="e">
        <f>STDEV(C43:C44)</f>
        <v>#DIV/0!</v>
      </c>
      <c r="E44" s="1" t="e">
        <f>AVERAGE(C43:C44)</f>
        <v>#DIV/0!</v>
      </c>
      <c r="F44" s="9"/>
      <c r="G44"/>
      <c r="H44" s="4" t="e">
        <f>STDEV(G43:G44)</f>
        <v>#DIV/0!</v>
      </c>
      <c r="I44" s="1" t="e">
        <f>AVERAGE(G43:G44)</f>
        <v>#DIV/0!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6" t="e">
        <f>POWER(2,-L44)</f>
        <v>#DIV/0!</v>
      </c>
      <c r="P44" s="28" t="e">
        <f>M44/SQRT((COUNT(C43:C44)+COUNT(G43:G44)/2))</f>
        <v>#DIV/0!</v>
      </c>
    </row>
    <row r="45" spans="2:16">
      <c r="C45"/>
      <c r="D45" s="12"/>
      <c r="E45" s="9"/>
      <c r="F45" s="9"/>
      <c r="G45"/>
      <c r="I45" s="9"/>
      <c r="J45" s="9"/>
      <c r="K45" s="9"/>
      <c r="L45" s="9"/>
      <c r="M45" s="9"/>
      <c r="N45" s="9"/>
      <c r="O45" s="35"/>
    </row>
    <row r="46" spans="2:16" ht="15.75">
      <c r="C46"/>
      <c r="D46" s="5" t="e">
        <f>STDEV(C45:C46)</f>
        <v>#DIV/0!</v>
      </c>
      <c r="E46" s="1" t="e">
        <f>AVERAGE(C45:C46)</f>
        <v>#DIV/0!</v>
      </c>
      <c r="F46" s="9"/>
      <c r="G46"/>
      <c r="H46" s="4" t="e">
        <f>STDEV(G45:G46)</f>
        <v>#DIV/0!</v>
      </c>
      <c r="I46" s="1" t="e">
        <f>AVERAGE(G45:G46)</f>
        <v>#DIV/0!</v>
      </c>
      <c r="J46" s="9"/>
      <c r="K46" s="1" t="e">
        <f>E46-I46</f>
        <v>#DIV/0!</v>
      </c>
      <c r="L46" s="1" t="e">
        <f>K46-$K$7</f>
        <v>#DIV/0!</v>
      </c>
      <c r="M46" s="29" t="e">
        <f>SQRT((D46*D46)+(H46*H46))</f>
        <v>#DIV/0!</v>
      </c>
      <c r="N46" s="16"/>
      <c r="O46" s="36" t="e">
        <f>POWER(2,-L46)</f>
        <v>#DIV/0!</v>
      </c>
      <c r="P46" s="28" t="e">
        <f>M46/SQRT((COUNT(C45:C46)+COUNT(G45:G46)/2))</f>
        <v>#DIV/0!</v>
      </c>
    </row>
    <row r="47" spans="2:16">
      <c r="C47"/>
      <c r="D47" s="12"/>
      <c r="E47" s="9"/>
      <c r="F47" s="9"/>
      <c r="G47"/>
      <c r="I47" s="9"/>
      <c r="J47" s="9"/>
      <c r="K47" s="9"/>
      <c r="L47" s="9"/>
      <c r="M47" s="9"/>
      <c r="N47" s="9"/>
      <c r="O47" s="35"/>
    </row>
    <row r="48" spans="2:16" ht="15.75">
      <c r="C48"/>
      <c r="D48" s="5" t="e">
        <f>STDEV(C47:C48)</f>
        <v>#DIV/0!</v>
      </c>
      <c r="E48" s="1" t="e">
        <f>AVERAGE(C47:C48)</f>
        <v>#DIV/0!</v>
      </c>
      <c r="F48" s="9"/>
      <c r="G48"/>
      <c r="H48" s="4" t="e">
        <f>STDEV(G47:G48)</f>
        <v>#DIV/0!</v>
      </c>
      <c r="I48" s="1" t="e">
        <f>AVERAGE(G47:G48)</f>
        <v>#DIV/0!</v>
      </c>
      <c r="J48" s="9"/>
      <c r="K48" s="1" t="e">
        <f>E48-I48</f>
        <v>#DIV/0!</v>
      </c>
      <c r="L48" s="1" t="e">
        <f>K48-$K$7</f>
        <v>#DIV/0!</v>
      </c>
      <c r="M48" s="29" t="e">
        <f>SQRT((D48*D48)+(H48*H48))</f>
        <v>#DIV/0!</v>
      </c>
      <c r="N48" s="16"/>
      <c r="O48" s="36" t="e">
        <f>POWER(2,-L48)</f>
        <v>#DIV/0!</v>
      </c>
      <c r="P48" s="28" t="e">
        <f>M48/SQRT((COUNT(C47:C48)+COUNT(G47:G48)/2))</f>
        <v>#DIV/0!</v>
      </c>
    </row>
    <row r="49" spans="3:16">
      <c r="C49"/>
      <c r="D49" s="12"/>
      <c r="E49" s="9"/>
      <c r="F49" s="9"/>
      <c r="G49"/>
      <c r="I49" s="9"/>
      <c r="J49" s="9"/>
      <c r="K49" s="9"/>
      <c r="L49" s="9"/>
      <c r="M49" s="9"/>
      <c r="N49" s="9"/>
      <c r="O49" s="35"/>
    </row>
    <row r="50" spans="3:16" ht="15.75">
      <c r="C50"/>
      <c r="D50" s="5" t="e">
        <f>STDEV(C49:C50)</f>
        <v>#DIV/0!</v>
      </c>
      <c r="E50" s="1" t="e">
        <f>AVERAGE(C49:C50)</f>
        <v>#DIV/0!</v>
      </c>
      <c r="F50" s="9"/>
      <c r="G50"/>
      <c r="H50" s="4" t="e">
        <f>STDEV(G49:G50)</f>
        <v>#DIV/0!</v>
      </c>
      <c r="I50" s="1" t="e">
        <f>AVERAGE(G49:G50)</f>
        <v>#DIV/0!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6" t="e">
        <f>POWER(2,-L50)</f>
        <v>#DIV/0!</v>
      </c>
      <c r="P50" s="28" t="e">
        <f>M50/SQRT((COUNT(C49:C50)+COUNT(G49:G50)/2))</f>
        <v>#DIV/0!</v>
      </c>
    </row>
    <row r="51" spans="3:16">
      <c r="C51"/>
      <c r="D51" s="12"/>
      <c r="E51" s="9"/>
      <c r="F51" s="9"/>
      <c r="G51"/>
      <c r="I51" s="9"/>
      <c r="J51" s="9"/>
      <c r="K51" s="9"/>
      <c r="L51" s="9"/>
      <c r="M51" s="9"/>
      <c r="N51" s="9"/>
      <c r="O51" s="35"/>
    </row>
    <row r="52" spans="3:16" ht="15.75">
      <c r="C52"/>
      <c r="D52" s="5" t="e">
        <f>STDEV(C51:C52)</f>
        <v>#DIV/0!</v>
      </c>
      <c r="E52" s="1" t="e">
        <f>AVERAGE(C51:C52)</f>
        <v>#DIV/0!</v>
      </c>
      <c r="F52" s="9"/>
      <c r="G52"/>
      <c r="H52" s="4" t="e">
        <f>STDEV(G51:G52)</f>
        <v>#DIV/0!</v>
      </c>
      <c r="I52" s="1" t="e">
        <f>AVERAGE(G51:G52)</f>
        <v>#DIV/0!</v>
      </c>
      <c r="J52" s="9"/>
      <c r="K52" s="1" t="e">
        <f>E52-I52</f>
        <v>#DIV/0!</v>
      </c>
      <c r="L52" s="1" t="e">
        <f>K52-$K$7</f>
        <v>#DIV/0!</v>
      </c>
      <c r="M52" s="29" t="e">
        <f>SQRT((D52*D52)+(H52*H52))</f>
        <v>#DIV/0!</v>
      </c>
      <c r="N52" s="16"/>
      <c r="O52" s="36" t="e">
        <f>POWER(2,-L52)</f>
        <v>#DIV/0!</v>
      </c>
      <c r="P52" s="28" t="e">
        <f>M52/SQRT((COUNT(C51:C52)+COUNT(G51:G52)/2))</f>
        <v>#DIV/0!</v>
      </c>
    </row>
    <row r="53" spans="3:16">
      <c r="C53"/>
      <c r="D53" s="12"/>
      <c r="E53" s="9"/>
      <c r="F53" s="9"/>
      <c r="G53"/>
      <c r="I53" s="9"/>
      <c r="J53" s="9"/>
      <c r="K53" s="9"/>
      <c r="L53" s="9"/>
      <c r="M53" s="9"/>
      <c r="N53" s="9"/>
      <c r="O53" s="35"/>
    </row>
    <row r="54" spans="3:16" ht="15.75">
      <c r="C54"/>
      <c r="D54" s="5" t="e">
        <f>STDEV(C53:C54)</f>
        <v>#DIV/0!</v>
      </c>
      <c r="E54" s="1" t="e">
        <f>AVERAGE(C53:C54)</f>
        <v>#DIV/0!</v>
      </c>
      <c r="F54" s="9"/>
      <c r="G54"/>
      <c r="H54" s="4" t="e">
        <f>STDEV(G53:G54)</f>
        <v>#DIV/0!</v>
      </c>
      <c r="I54" s="1" t="e">
        <f>AVERAGE(G53:G54)</f>
        <v>#DIV/0!</v>
      </c>
      <c r="J54" s="9"/>
      <c r="K54" s="1" t="e">
        <f>E54-I54</f>
        <v>#DIV/0!</v>
      </c>
      <c r="L54" s="1" t="e">
        <f>K54-$K$7</f>
        <v>#DIV/0!</v>
      </c>
      <c r="M54" s="29" t="e">
        <f>SQRT((D54*D54)+(H54*H54))</f>
        <v>#DIV/0!</v>
      </c>
      <c r="N54" s="16"/>
      <c r="O54" s="36" t="e">
        <f>POWER(2,-L54)</f>
        <v>#DIV/0!</v>
      </c>
      <c r="P54" s="28" t="e">
        <f>M54/SQRT((COUNT(C53:C54)+COUNT(G53:G54)/2))</f>
        <v>#DIV/0!</v>
      </c>
    </row>
    <row r="55" spans="3:16">
      <c r="C55"/>
      <c r="D55" s="12"/>
      <c r="E55" s="9"/>
      <c r="F55" s="9"/>
      <c r="G55"/>
      <c r="I55" s="9"/>
      <c r="J55" s="9"/>
      <c r="K55" s="9"/>
      <c r="L55" s="9"/>
      <c r="M55" s="9"/>
      <c r="N55" s="9"/>
      <c r="O55" s="35"/>
    </row>
    <row r="56" spans="3:16" ht="15.75">
      <c r="C56"/>
      <c r="D56" s="5" t="e">
        <f>STDEV(C55:C56)</f>
        <v>#DIV/0!</v>
      </c>
      <c r="E56" s="1" t="e">
        <f>AVERAGE(C55:C56)</f>
        <v>#DIV/0!</v>
      </c>
      <c r="F56" s="9"/>
      <c r="G56"/>
      <c r="H56" s="4" t="e">
        <f>STDEV(G55:G56)</f>
        <v>#DIV/0!</v>
      </c>
      <c r="I56" s="1" t="e">
        <f>AVERAGE(G55:G56)</f>
        <v>#DIV/0!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6" t="e">
        <f>POWER(2,-L56)</f>
        <v>#DIV/0!</v>
      </c>
      <c r="P56" s="28" t="e">
        <f>M56/SQRT((COUNT(C55:C56)+COUNT(G55:G56)/2))</f>
        <v>#DIV/0!</v>
      </c>
    </row>
    <row r="57" spans="3:16">
      <c r="C57"/>
      <c r="D57" s="12"/>
      <c r="E57" s="9"/>
      <c r="F57" s="9"/>
      <c r="G57"/>
      <c r="I57" s="9"/>
      <c r="J57" s="9"/>
      <c r="K57" s="9"/>
      <c r="L57" s="9"/>
      <c r="M57" s="9"/>
      <c r="N57" s="9"/>
      <c r="O57" s="35"/>
    </row>
    <row r="58" spans="3:16" ht="15.75">
      <c r="C58"/>
      <c r="D58" s="5" t="e">
        <f>STDEV(C57:C58)</f>
        <v>#DIV/0!</v>
      </c>
      <c r="E58" s="1" t="e">
        <f>AVERAGE(C57:C58)</f>
        <v>#DIV/0!</v>
      </c>
      <c r="F58" s="9"/>
      <c r="G58"/>
      <c r="H58" s="4" t="e">
        <f>STDEV(G57:G58)</f>
        <v>#DIV/0!</v>
      </c>
      <c r="I58" s="1" t="e">
        <f>AVERAGE(G57:G58)</f>
        <v>#DIV/0!</v>
      </c>
      <c r="J58" s="9"/>
      <c r="K58" s="1" t="e">
        <f>E58-I58</f>
        <v>#DIV/0!</v>
      </c>
      <c r="L58" s="1" t="e">
        <f>K58-$K$7</f>
        <v>#DIV/0!</v>
      </c>
      <c r="M58" s="29" t="e">
        <f>SQRT((D58*D58)+(H58*H58))</f>
        <v>#DIV/0!</v>
      </c>
      <c r="N58" s="16"/>
      <c r="O58" s="36" t="e">
        <f>POWER(2,-L58)</f>
        <v>#DIV/0!</v>
      </c>
      <c r="P58" s="28" t="e">
        <f>M58/SQRT((COUNT(C57:C58)+COUNT(G57:G58)/2))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8"/>
  <sheetViews>
    <sheetView showGridLines="0" topLeftCell="A22" workbookViewId="0">
      <selection activeCell="O10" sqref="O10:O68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22.347999572753906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22.320999145507813</v>
      </c>
      <c r="D7" s="5">
        <f>STDEV(C5:C8)</f>
        <v>1.909218520064691E-2</v>
      </c>
      <c r="E7" s="1">
        <f>AVERAGE(C5:C8)</f>
        <v>22.334499359130859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0.20549964904785156</v>
      </c>
      <c r="L7" s="1">
        <f>K7-$K$7</f>
        <v>0</v>
      </c>
      <c r="M7" s="29">
        <f>SQRT((D7*D7)+(H7*H7))</f>
        <v>1.9144433631572203E-2</v>
      </c>
      <c r="N7" s="16"/>
      <c r="O7" s="36">
        <f>POWER(2,-L7)</f>
        <v>1</v>
      </c>
      <c r="P7" s="28">
        <f>M7/SQRT((COUNT(C5:C8)+COUNT(G5:G8)/2))</f>
        <v>1.1053043910671138E-2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9</v>
      </c>
      <c r="C9" s="32">
        <v>23.016000747680664</v>
      </c>
      <c r="D9" s="11"/>
      <c r="E9" s="9"/>
      <c r="F9" s="9"/>
      <c r="G9" s="32">
        <v>21.25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9</v>
      </c>
      <c r="C10" s="32">
        <v>23.062999725341797</v>
      </c>
      <c r="D10" s="5">
        <f>STDEV(C9:C10)</f>
        <v>3.3233295813022076E-2</v>
      </c>
      <c r="E10" s="1">
        <f>AVERAGE(C9:C10)</f>
        <v>23.03950023651123</v>
      </c>
      <c r="F10" s="9"/>
      <c r="G10" s="32">
        <v>21.263999938964844</v>
      </c>
      <c r="H10" s="4">
        <f>STDEV(G9:G10)</f>
        <v>9.8994517782387895E-3</v>
      </c>
      <c r="I10" s="1">
        <f>AVERAGE(G9:G10)</f>
        <v>21.256999969482422</v>
      </c>
      <c r="J10" s="9"/>
      <c r="K10" s="1">
        <f>E10-I10</f>
        <v>1.7825002670288086</v>
      </c>
      <c r="L10" s="1">
        <f>K10-$K$7</f>
        <v>1.577000617980957</v>
      </c>
      <c r="M10" s="29">
        <f>SQRT((D10*D10)+(H10*H10))</f>
        <v>3.4676376628844971E-2</v>
      </c>
      <c r="N10" s="16"/>
      <c r="O10" s="36">
        <f>POWER(2,-L10)</f>
        <v>0.33517800432096578</v>
      </c>
      <c r="P10" s="28">
        <f>M10/SQRT((COUNT(C9:C10)+COUNT(G9:G10)/2))</f>
        <v>2.0020415381184493E-2</v>
      </c>
    </row>
    <row r="11" spans="2:16">
      <c r="B11" t="s">
        <v>10</v>
      </c>
      <c r="C11" s="32">
        <v>22.593999862670898</v>
      </c>
      <c r="D11" s="11"/>
      <c r="E11" s="9"/>
      <c r="F11" s="9"/>
      <c r="G11" s="32">
        <v>21.284999847412109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10</v>
      </c>
      <c r="C12" s="32">
        <v>22.607999801635742</v>
      </c>
      <c r="D12" s="5">
        <f>STDEV(C11:C12)</f>
        <v>9.8994517782387895E-3</v>
      </c>
      <c r="E12" s="1">
        <f>AVERAGE(C11:C12)</f>
        <v>22.60099983215332</v>
      </c>
      <c r="F12" s="9"/>
      <c r="G12" s="32">
        <v>21.347999572753906</v>
      </c>
      <c r="H12" s="4">
        <f>STDEV(G11:G12)</f>
        <v>4.4547533002074556E-2</v>
      </c>
      <c r="I12" s="1">
        <f>AVERAGE(G11:G12)</f>
        <v>21.316499710083008</v>
      </c>
      <c r="J12" s="9"/>
      <c r="K12" s="1">
        <f>E12-I12</f>
        <v>1.2845001220703125</v>
      </c>
      <c r="L12" s="1">
        <f>K12-$K$7</f>
        <v>1.0790004730224609</v>
      </c>
      <c r="M12" s="29">
        <f>SQRT((D12*D12)+(H12*H12))</f>
        <v>4.5634217886149825E-2</v>
      </c>
      <c r="N12" s="16"/>
      <c r="O12" s="36">
        <f>POWER(2,-L12)</f>
        <v>0.47335666041690222</v>
      </c>
      <c r="P12" s="28">
        <f>M12/SQRT((COUNT(C11:C12)+COUNT(G11:G12)/2))</f>
        <v>2.6346927980826638E-2</v>
      </c>
    </row>
    <row r="13" spans="2:16">
      <c r="B13" t="s">
        <v>11</v>
      </c>
      <c r="C13" s="32">
        <v>22.576999664306641</v>
      </c>
      <c r="D13" s="11"/>
      <c r="E13" s="9"/>
      <c r="F13" s="9"/>
      <c r="G13" s="32">
        <v>21.242000579833984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11</v>
      </c>
      <c r="C14" s="32">
        <v>22.533000946044922</v>
      </c>
      <c r="D14" s="5">
        <f>STDEV(C13:C14)</f>
        <v>3.1111792046377713E-2</v>
      </c>
      <c r="E14" s="1">
        <f>AVERAGE(C13:C14)</f>
        <v>22.555000305175781</v>
      </c>
      <c r="F14" s="9"/>
      <c r="G14" s="32">
        <v>21.232999801635742</v>
      </c>
      <c r="H14" s="4">
        <f>STDEV(G13:G14)</f>
        <v>6.364511299933086E-3</v>
      </c>
      <c r="I14" s="1">
        <f>AVERAGE(G13:G14)</f>
        <v>21.237500190734863</v>
      </c>
      <c r="J14" s="9"/>
      <c r="K14" s="1">
        <f>E14-I14</f>
        <v>1.317500114440918</v>
      </c>
      <c r="L14" s="1">
        <f>K14-$K$7</f>
        <v>1.1120004653930664</v>
      </c>
      <c r="M14" s="29">
        <f>SQRT((D14*D14)+(H14*H14))</f>
        <v>3.1756111355517501E-2</v>
      </c>
      <c r="N14" s="16"/>
      <c r="O14" s="36">
        <f>POWER(2,-L14)</f>
        <v>0.46265206477387311</v>
      </c>
      <c r="P14" s="28">
        <f>M14/SQRT((COUNT(C13:C14)+COUNT(G13:G14)/2))</f>
        <v>1.8334399439523762E-2</v>
      </c>
    </row>
    <row r="15" spans="2:16">
      <c r="B15" t="s">
        <v>12</v>
      </c>
      <c r="C15" s="32">
        <v>22.816999435424805</v>
      </c>
      <c r="D15" s="11"/>
      <c r="E15" s="9"/>
      <c r="F15" s="9"/>
      <c r="G15" s="32">
        <v>21.072999954223633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12</v>
      </c>
      <c r="C16" s="32">
        <v>22.806999206542969</v>
      </c>
      <c r="D16" s="5">
        <f>STDEV(C15:C16)</f>
        <v>7.0712296557637567E-3</v>
      </c>
      <c r="E16" s="1">
        <f>AVERAGE(C15:C16)</f>
        <v>22.811999320983887</v>
      </c>
      <c r="F16" s="9"/>
      <c r="G16" s="32">
        <v>21.048999786376953</v>
      </c>
      <c r="H16" s="4">
        <f>STDEV(G15:G16)</f>
        <v>1.6970681434002547E-2</v>
      </c>
      <c r="I16" s="1">
        <f>AVERAGE(G15:G16)</f>
        <v>21.060999870300293</v>
      </c>
      <c r="J16" s="9"/>
      <c r="K16" s="1">
        <f>E16-I16</f>
        <v>1.7509994506835937</v>
      </c>
      <c r="L16" s="1">
        <f>K16-$K$7</f>
        <v>1.5454998016357422</v>
      </c>
      <c r="M16" s="29">
        <f>SQRT((D16*D16)+(H16*H16))</f>
        <v>1.8384948114665747E-2</v>
      </c>
      <c r="N16" s="16"/>
      <c r="O16" s="36">
        <f>POWER(2,-L16)</f>
        <v>0.34257699964697808</v>
      </c>
      <c r="P16" s="28">
        <f>M16/SQRT((COUNT(C15:C16)+COUNT(G15:G16)/2))</f>
        <v>1.0614554743039573E-2</v>
      </c>
    </row>
    <row r="17" spans="2:16">
      <c r="B17" t="s">
        <v>13</v>
      </c>
      <c r="C17" s="32">
        <v>21.572000503540039</v>
      </c>
      <c r="D17" s="11"/>
      <c r="E17" s="9"/>
      <c r="F17" s="9"/>
      <c r="G17" s="32">
        <v>21.099000930786133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13</v>
      </c>
      <c r="C18" s="32">
        <v>21.590999603271484</v>
      </c>
      <c r="D18" s="5">
        <f>STDEV(C17:C18)</f>
        <v>1.3434392256544494E-2</v>
      </c>
      <c r="E18" s="1">
        <f>AVERAGE(C17:C18)</f>
        <v>21.581500053405762</v>
      </c>
      <c r="F18" s="9"/>
      <c r="G18" s="32">
        <v>21.094999313354492</v>
      </c>
      <c r="H18" s="4">
        <f>STDEV(G17:G18)</f>
        <v>2.8295708216273816E-3</v>
      </c>
      <c r="I18" s="1">
        <f>AVERAGE(G17:G18)</f>
        <v>21.097000122070312</v>
      </c>
      <c r="J18" s="9"/>
      <c r="K18" s="1">
        <f>E18-I18</f>
        <v>0.48449993133544922</v>
      </c>
      <c r="L18" s="1">
        <f>K18-$K$7</f>
        <v>0.27900028228759766</v>
      </c>
      <c r="M18" s="29">
        <f>SQRT((D18*D18)+(H18*H18))</f>
        <v>1.3729142957129833E-2</v>
      </c>
      <c r="N18" s="16"/>
      <c r="O18" s="36">
        <f>POWER(2,-L18)</f>
        <v>0.82416192369205521</v>
      </c>
      <c r="P18" s="28">
        <f>M18/SQRT((COUNT(C17:C18)+COUNT(G17:G18)/2))</f>
        <v>7.9265243820417653E-3</v>
      </c>
    </row>
    <row r="19" spans="2:16">
      <c r="B19" t="s">
        <v>14</v>
      </c>
      <c r="C19" s="32">
        <v>22.702999114990234</v>
      </c>
      <c r="D19" s="11"/>
      <c r="E19" s="9"/>
      <c r="F19" s="9"/>
      <c r="G19" s="32">
        <v>20.686000823974609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14</v>
      </c>
      <c r="C20" s="32">
        <v>22.669000625610352</v>
      </c>
      <c r="D20" s="5">
        <f>STDEV(C19:C20)</f>
        <v>2.4040562390613956E-2</v>
      </c>
      <c r="E20" s="1">
        <f>AVERAGE(C19:C20)</f>
        <v>22.685999870300293</v>
      </c>
      <c r="F20" s="9"/>
      <c r="G20" s="32">
        <v>20.73900032043457</v>
      </c>
      <c r="H20" s="4">
        <f>STDEV(G19:G20)</f>
        <v>3.7476303346310802E-2</v>
      </c>
      <c r="I20" s="1">
        <f>AVERAGE(G19:G20)</f>
        <v>20.71250057220459</v>
      </c>
      <c r="J20" s="9"/>
      <c r="K20" s="1">
        <f>E20-I20</f>
        <v>1.9734992980957031</v>
      </c>
      <c r="L20" s="1">
        <f>K20-$K$7</f>
        <v>1.7679996490478516</v>
      </c>
      <c r="M20" s="29">
        <f>SQRT((D20*D20)+(H20*H20))</f>
        <v>4.4524397273424242E-2</v>
      </c>
      <c r="N20" s="16"/>
      <c r="O20" s="36">
        <f>POWER(2,-L20)</f>
        <v>0.29361556422876495</v>
      </c>
      <c r="P20" s="28">
        <f>M20/SQRT((COUNT(C19:C20)+COUNT(G19:G20)/2))</f>
        <v>2.5706172751317327E-2</v>
      </c>
    </row>
    <row r="21" spans="2:16">
      <c r="B21" t="s">
        <v>15</v>
      </c>
      <c r="C21" s="32">
        <v>21.430999755859375</v>
      </c>
      <c r="D21" s="11"/>
      <c r="E21" s="9"/>
      <c r="F21" s="9"/>
      <c r="G21" s="32">
        <v>20.959999084472656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15</v>
      </c>
      <c r="C22" s="32">
        <v>21.384000778198242</v>
      </c>
      <c r="D22" s="5">
        <f>STDEV(C21:C22)</f>
        <v>3.3233295813022076E-2</v>
      </c>
      <c r="E22" s="1">
        <f>AVERAGE(C21:C22)</f>
        <v>21.407500267028809</v>
      </c>
      <c r="F22" s="9"/>
      <c r="G22" s="32">
        <v>20.927000045776367</v>
      </c>
      <c r="H22" s="4">
        <f>STDEV(G21:G22)</f>
        <v>2.3333844034783283E-2</v>
      </c>
      <c r="I22" s="1">
        <f>AVERAGE(G21:G22)</f>
        <v>20.943499565124512</v>
      </c>
      <c r="J22" s="9"/>
      <c r="K22" s="1">
        <f>E22-I22</f>
        <v>0.46400070190429688</v>
      </c>
      <c r="L22" s="1">
        <f>K22-$K$7</f>
        <v>0.25850105285644531</v>
      </c>
      <c r="M22" s="29">
        <f>SQRT((D22*D22)+(H22*H22))</f>
        <v>4.0606898773920451E-2</v>
      </c>
      <c r="N22" s="16"/>
      <c r="O22" s="36">
        <f>POWER(2,-L22)</f>
        <v>0.83595601914527395</v>
      </c>
      <c r="P22" s="28">
        <f>M22/SQRT((COUNT(C21:C22)+COUNT(G21:G22)/2))</f>
        <v>2.3444403938078857E-2</v>
      </c>
    </row>
    <row r="23" spans="2:16">
      <c r="B23" t="s">
        <v>16</v>
      </c>
      <c r="C23" s="32">
        <v>22.406999588012695</v>
      </c>
      <c r="D23" s="11"/>
      <c r="E23" s="9"/>
      <c r="F23" s="9"/>
      <c r="G23" s="32">
        <v>20.134000778198242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16</v>
      </c>
      <c r="C24" s="32">
        <v>22.368999481201172</v>
      </c>
      <c r="D24" s="5">
        <f>STDEV(C23:C24)</f>
        <v>2.6870133212241337E-2</v>
      </c>
      <c r="E24" s="1">
        <f>AVERAGE(C23:C24)</f>
        <v>22.387999534606934</v>
      </c>
      <c r="F24" s="9"/>
      <c r="G24" s="32">
        <v>20.180000305175781</v>
      </c>
      <c r="H24" s="4">
        <f>STDEV(G23:G24)</f>
        <v>3.2526577457191404E-2</v>
      </c>
      <c r="I24" s="1">
        <f>AVERAGE(G23:G24)</f>
        <v>20.157000541687012</v>
      </c>
      <c r="J24" s="9"/>
      <c r="K24" s="1">
        <f>E24-I24</f>
        <v>2.2309989929199219</v>
      </c>
      <c r="L24" s="1">
        <f>K24-$K$7</f>
        <v>2.0254993438720703</v>
      </c>
      <c r="M24" s="29">
        <f>SQRT((D24*D24)+(H24*H24))</f>
        <v>4.2189836452897832E-2</v>
      </c>
      <c r="N24" s="16"/>
      <c r="O24" s="36">
        <f>POWER(2,-L24)</f>
        <v>0.24562012118131243</v>
      </c>
      <c r="P24" s="28">
        <f>M24/SQRT((COUNT(C23:C24)+COUNT(G23:G24)/2))</f>
        <v>2.4358313433146851E-2</v>
      </c>
    </row>
    <row r="25" spans="2:16">
      <c r="B25" t="s">
        <v>17</v>
      </c>
      <c r="C25" s="32">
        <v>19.992000579833984</v>
      </c>
      <c r="D25" s="11"/>
      <c r="E25" s="9"/>
      <c r="F25" s="9"/>
      <c r="G25" s="32">
        <v>20.593000411987305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17</v>
      </c>
      <c r="C26" s="32">
        <v>20.063999176025391</v>
      </c>
      <c r="D26" s="5">
        <f>STDEV(C25:C26)</f>
        <v>5.0910695602855292E-2</v>
      </c>
      <c r="E26" s="1">
        <f>AVERAGE(C25:C26)</f>
        <v>20.027999877929687</v>
      </c>
      <c r="F26" s="9"/>
      <c r="G26" s="32">
        <v>20.653999328613281</v>
      </c>
      <c r="H26" s="4">
        <f>STDEV(G25:G26)</f>
        <v>4.3132747591260866E-2</v>
      </c>
      <c r="I26" s="1">
        <f>AVERAGE(G25:G26)</f>
        <v>20.623499870300293</v>
      </c>
      <c r="J26" s="9"/>
      <c r="K26" s="1">
        <f>E26-I26</f>
        <v>-0.59549999237060547</v>
      </c>
      <c r="L26" s="1">
        <f>K26-$K$7</f>
        <v>-0.80099964141845703</v>
      </c>
      <c r="M26" s="29">
        <f>SQRT((D26*D26)+(H26*H26))</f>
        <v>6.6725803416204807E-2</v>
      </c>
      <c r="N26" s="16"/>
      <c r="O26" s="36">
        <f>POWER(2,-L26)</f>
        <v>1.742307951234191</v>
      </c>
      <c r="P26" s="28">
        <f>M26/SQRT((COUNT(C25:C26)+COUNT(G25:G26)/2))</f>
        <v>3.85241605642399E-2</v>
      </c>
    </row>
    <row r="27" spans="2:16">
      <c r="B27" t="s">
        <v>18</v>
      </c>
      <c r="C27" s="32">
        <v>21.520999908447266</v>
      </c>
      <c r="D27" s="12"/>
      <c r="E27" s="9"/>
      <c r="F27" s="9"/>
      <c r="G27" s="32">
        <v>20.658000946044922</v>
      </c>
      <c r="I27" s="9"/>
      <c r="J27" s="9"/>
      <c r="K27" s="9"/>
      <c r="L27" s="9"/>
      <c r="M27" s="9"/>
      <c r="N27" s="9"/>
      <c r="O27" s="35"/>
    </row>
    <row r="28" spans="2:16" ht="15.75">
      <c r="B28" t="s">
        <v>18</v>
      </c>
      <c r="C28" s="32">
        <v>21.035999298095703</v>
      </c>
      <c r="D28" s="5">
        <f>STDEV(C27:C28)</f>
        <v>0.34294722045920428</v>
      </c>
      <c r="E28" s="1">
        <f>AVERAGE(C27:C28)</f>
        <v>21.278499603271484</v>
      </c>
      <c r="F28" s="9"/>
      <c r="G28" s="32">
        <v>20.641000747680664</v>
      </c>
      <c r="H28" s="4">
        <f>STDEV(G27:G28)</f>
        <v>1.2020955544883152E-2</v>
      </c>
      <c r="I28" s="1">
        <f>AVERAGE(G27:G28)</f>
        <v>20.649500846862793</v>
      </c>
      <c r="J28" s="9"/>
      <c r="K28" s="1">
        <f>E28-I28</f>
        <v>0.62899875640869141</v>
      </c>
      <c r="L28" s="1">
        <f>K28-$K$7</f>
        <v>0.42349910736083984</v>
      </c>
      <c r="M28" s="29">
        <f>SQRT((D28*D28)+(H28*H28))</f>
        <v>0.34315783452065629</v>
      </c>
      <c r="N28" s="16"/>
      <c r="O28" s="36">
        <f>POWER(2,-L28)</f>
        <v>0.74561401992741716</v>
      </c>
      <c r="P28" s="28">
        <f>M28/SQRT((COUNT(C27:C28)+COUNT(G27:G28)/2))</f>
        <v>0.19812226813502998</v>
      </c>
    </row>
    <row r="29" spans="2:16">
      <c r="B29" t="s">
        <v>19</v>
      </c>
      <c r="C29" s="32">
        <v>21.438999176025391</v>
      </c>
      <c r="D29" s="12"/>
      <c r="E29" s="9"/>
      <c r="F29" s="9"/>
      <c r="G29" s="32">
        <v>22.259000778198242</v>
      </c>
      <c r="I29" s="9"/>
      <c r="J29" s="9"/>
      <c r="K29" s="9"/>
      <c r="L29" s="9"/>
      <c r="M29" s="9"/>
      <c r="N29" s="9"/>
      <c r="O29" s="35"/>
    </row>
    <row r="30" spans="2:16" ht="15.75">
      <c r="B30" t="s">
        <v>19</v>
      </c>
      <c r="C30" s="32">
        <v>21.37299919128418</v>
      </c>
      <c r="D30" s="5">
        <f>STDEV(C29:C30)</f>
        <v>4.6669036768718919E-2</v>
      </c>
      <c r="E30" s="1">
        <f>AVERAGE(C29:C30)</f>
        <v>21.405999183654785</v>
      </c>
      <c r="F30" s="9"/>
      <c r="G30" s="32">
        <v>22.305999755859375</v>
      </c>
      <c r="H30" s="4">
        <f>STDEV(G29:G30)</f>
        <v>3.3233295813022076E-2</v>
      </c>
      <c r="I30" s="1">
        <f>AVERAGE(G29:G30)</f>
        <v>22.282500267028809</v>
      </c>
      <c r="J30" s="9"/>
      <c r="K30" s="1">
        <f>E30-I30</f>
        <v>-0.87650108337402344</v>
      </c>
      <c r="L30" s="1">
        <f>K30-$K$7</f>
        <v>-1.082000732421875</v>
      </c>
      <c r="M30" s="29">
        <f>SQRT((D30*D30)+(H30*H30))</f>
        <v>5.7292677922365164E-2</v>
      </c>
      <c r="N30" s="16"/>
      <c r="O30" s="36">
        <f>POWER(2,-L30)</f>
        <v>2.1169698644851191</v>
      </c>
      <c r="P30" s="28">
        <f>M30/SQRT((COUNT(C29:C30)+COUNT(G29:G30)/2))</f>
        <v>3.3077943021072059E-2</v>
      </c>
    </row>
    <row r="31" spans="2:16">
      <c r="B31" t="s">
        <v>20</v>
      </c>
      <c r="C31" s="32">
        <v>20.767999649047852</v>
      </c>
      <c r="D31" s="12"/>
      <c r="E31" s="9"/>
      <c r="F31" s="9"/>
      <c r="G31" s="32">
        <v>20.697000503540039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20</v>
      </c>
      <c r="C32" s="32">
        <v>20.774999618530273</v>
      </c>
      <c r="D32" s="5">
        <f>STDEV(C31:C32)</f>
        <v>4.9497258891193947E-3</v>
      </c>
      <c r="E32" s="1">
        <f>AVERAGE(C31:C32)</f>
        <v>20.771499633789063</v>
      </c>
      <c r="F32" s="9"/>
      <c r="G32" s="32">
        <v>24.277000427246094</v>
      </c>
      <c r="H32" s="4">
        <f>STDEV(G31:G32)</f>
        <v>2.5314422226998738</v>
      </c>
      <c r="I32" s="1">
        <f>AVERAGE(G31:G32)</f>
        <v>22.487000465393066</v>
      </c>
      <c r="J32" s="9"/>
      <c r="K32" s="1">
        <f>E32-I32</f>
        <v>-1.7155008316040039</v>
      </c>
      <c r="L32" s="1">
        <f>K32-$K$7</f>
        <v>-1.9210004806518555</v>
      </c>
      <c r="M32" s="29">
        <f>SQRT((D32*D32)+(H32*H32))</f>
        <v>2.5314470617917442</v>
      </c>
      <c r="N32" s="16"/>
      <c r="O32" s="38">
        <f>POWER(2,-L32)</f>
        <v>3.7868557865849048</v>
      </c>
      <c r="P32" s="28">
        <f>M32/SQRT((COUNT(C31:C32)+COUNT(G31:G32)/2))</f>
        <v>1.4615316425647509</v>
      </c>
    </row>
    <row r="33" spans="2:16">
      <c r="B33" t="s">
        <v>21</v>
      </c>
      <c r="C33" s="32">
        <v>20.471000671386719</v>
      </c>
      <c r="D33" s="12"/>
      <c r="E33" s="9"/>
      <c r="F33" s="9"/>
      <c r="G33" s="32">
        <v>21.010000228881836</v>
      </c>
      <c r="I33" s="9"/>
      <c r="J33" s="9"/>
      <c r="K33" s="9"/>
      <c r="L33" s="9"/>
      <c r="M33" s="9"/>
      <c r="N33" s="9"/>
      <c r="O33" s="35"/>
    </row>
    <row r="34" spans="2:16" ht="15.75">
      <c r="B34" t="s">
        <v>21</v>
      </c>
      <c r="C34" s="32">
        <v>20.49799919128418</v>
      </c>
      <c r="D34" s="5">
        <f>STDEV(C33:C34)</f>
        <v>1.9090836501494561E-2</v>
      </c>
      <c r="E34" s="1">
        <f>AVERAGE(C33:C34)</f>
        <v>20.484499931335449</v>
      </c>
      <c r="F34" s="9"/>
      <c r="G34" s="32">
        <v>20.981000900268555</v>
      </c>
      <c r="H34" s="4">
        <f>STDEV(G33:G34)</f>
        <v>2.0505621912308251E-2</v>
      </c>
      <c r="I34" s="1">
        <f>AVERAGE(G33:G34)</f>
        <v>20.995500564575195</v>
      </c>
      <c r="J34" s="9"/>
      <c r="K34" s="1">
        <f>E34-I34</f>
        <v>-0.51100063323974609</v>
      </c>
      <c r="L34" s="1">
        <f>K34-$K$7</f>
        <v>-0.71650028228759766</v>
      </c>
      <c r="M34" s="29">
        <f>SQRT((D34*D34)+(H34*H34))</f>
        <v>2.8016790828667964E-2</v>
      </c>
      <c r="N34" s="16"/>
      <c r="O34" s="36">
        <f>POWER(2,-L34)</f>
        <v>1.6431911108804207</v>
      </c>
      <c r="P34" s="28">
        <f>M34/SQRT((COUNT(C33:C34)+COUNT(G33:G34)/2))</f>
        <v>1.6175501726760889E-2</v>
      </c>
    </row>
    <row r="35" spans="2:16">
      <c r="B35" t="s">
        <v>22</v>
      </c>
      <c r="C35" s="32">
        <v>20.944000244140625</v>
      </c>
      <c r="D35" s="12"/>
      <c r="E35" s="9"/>
      <c r="F35" s="9"/>
      <c r="G35" s="32">
        <v>20.857999801635742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22</v>
      </c>
      <c r="C36" s="32">
        <v>21.16200065612793</v>
      </c>
      <c r="D36" s="5">
        <f>STDEV(C35:C36)</f>
        <v>0.15414956961768428</v>
      </c>
      <c r="E36" s="1">
        <f>AVERAGE(C35:C36)</f>
        <v>21.053000450134277</v>
      </c>
      <c r="F36" s="9"/>
      <c r="G36" s="32">
        <v>20.864999771118164</v>
      </c>
      <c r="H36" s="4">
        <f>STDEV(G35:G36)</f>
        <v>4.9497258891193947E-3</v>
      </c>
      <c r="I36" s="1">
        <f>AVERAGE(G35:G36)</f>
        <v>20.861499786376953</v>
      </c>
      <c r="J36" s="9"/>
      <c r="K36" s="1">
        <f>E36-I36</f>
        <v>0.19150066375732422</v>
      </c>
      <c r="L36" s="1">
        <f>K36-$K$7</f>
        <v>-1.3998985290527344E-2</v>
      </c>
      <c r="M36" s="29">
        <f>SQRT((D36*D36)+(H36*H36))</f>
        <v>0.15422901672413888</v>
      </c>
      <c r="N36" s="16"/>
      <c r="O36" s="36">
        <f>POWER(2,-L36)</f>
        <v>1.0097505873954185</v>
      </c>
      <c r="P36" s="28">
        <f>M36/SQRT((COUNT(C35:C36)+COUNT(G35:G36)/2))</f>
        <v>8.9044164322532884E-2</v>
      </c>
    </row>
    <row r="37" spans="2:16">
      <c r="B37" t="s">
        <v>23</v>
      </c>
      <c r="C37" s="32">
        <v>20.006000518798828</v>
      </c>
      <c r="D37" s="12"/>
      <c r="E37" s="9"/>
      <c r="F37" s="9"/>
      <c r="G37" s="32">
        <v>20.681999206542969</v>
      </c>
      <c r="I37" s="9"/>
      <c r="J37" s="9"/>
      <c r="K37" s="9"/>
      <c r="L37" s="9"/>
      <c r="M37" s="9"/>
      <c r="N37" s="9"/>
      <c r="O37" s="35"/>
    </row>
    <row r="38" spans="2:16" ht="15.75">
      <c r="B38" t="s">
        <v>23</v>
      </c>
      <c r="C38" s="32">
        <v>20.194999694824219</v>
      </c>
      <c r="D38" s="5">
        <f>STDEV(C37:C38)</f>
        <v>0.13364259900622366</v>
      </c>
      <c r="E38" s="1">
        <f>AVERAGE(C37:C38)</f>
        <v>20.100500106811523</v>
      </c>
      <c r="F38" s="9"/>
      <c r="G38" s="32">
        <v>20.684999465942383</v>
      </c>
      <c r="H38" s="4">
        <f>STDEV(G37:G38)</f>
        <v>2.121503766644362E-3</v>
      </c>
      <c r="I38" s="1">
        <f>AVERAGE(G37:G38)</f>
        <v>20.683499336242676</v>
      </c>
      <c r="J38" s="9"/>
      <c r="K38" s="1">
        <f>E38-I38</f>
        <v>-0.58299922943115234</v>
      </c>
      <c r="L38" s="1">
        <f>K38-$K$7</f>
        <v>-0.78849887847900391</v>
      </c>
      <c r="M38" s="29">
        <f>SQRT((D38*D38)+(H38*H38))</f>
        <v>0.13365943680627335</v>
      </c>
      <c r="N38" s="16"/>
      <c r="O38" s="36">
        <f>POWER(2,-L38)</f>
        <v>1.7272762994911739</v>
      </c>
      <c r="P38" s="28">
        <f>M38/SQRT((COUNT(C37:C38)+COUNT(G37:G38)/2))</f>
        <v>7.7168311819835689E-2</v>
      </c>
    </row>
    <row r="39" spans="2:16">
      <c r="B39" t="s">
        <v>24</v>
      </c>
      <c r="C39" s="32">
        <v>20.646999359130859</v>
      </c>
      <c r="D39" s="11"/>
      <c r="E39" s="9"/>
      <c r="F39" s="9"/>
      <c r="G39" s="32">
        <v>21.278999328613281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24</v>
      </c>
      <c r="C40" s="32">
        <v>20.660999298095703</v>
      </c>
      <c r="D40" s="5">
        <f>STDEV(C39:C40)</f>
        <v>9.8994517782387895E-3</v>
      </c>
      <c r="E40" s="1">
        <f>AVERAGE(C39:C40)</f>
        <v>20.653999328613281</v>
      </c>
      <c r="F40" s="9"/>
      <c r="G40" s="32">
        <v>21.23900032043457</v>
      </c>
      <c r="H40" s="4">
        <f>STDEV(G39:G40)</f>
        <v>2.8283569923902678E-2</v>
      </c>
      <c r="I40" s="1">
        <f>AVERAGE(G39:G40)</f>
        <v>21.258999824523926</v>
      </c>
      <c r="J40" s="9"/>
      <c r="K40" s="1">
        <f>E40-I40</f>
        <v>-0.60500049591064453</v>
      </c>
      <c r="L40" s="1">
        <f>K40-$K$7</f>
        <v>-0.81050014495849609</v>
      </c>
      <c r="M40" s="29">
        <f>SQRT((D40*D40)+(H40*H40))</f>
        <v>2.9965971920663064E-2</v>
      </c>
      <c r="N40" s="16"/>
      <c r="O40" s="36">
        <f>POWER(2,-L40)</f>
        <v>1.753819340939895</v>
      </c>
      <c r="P40" s="28">
        <f>M40/SQRT((COUNT(C39:C40)+COUNT(G39:G40)/2))</f>
        <v>1.7300861954923589E-2</v>
      </c>
    </row>
    <row r="41" spans="2:16">
      <c r="B41" t="s">
        <v>25</v>
      </c>
      <c r="C41" s="32">
        <v>21.183000564575195</v>
      </c>
      <c r="D41" s="12"/>
      <c r="E41" s="9"/>
      <c r="F41" s="9"/>
      <c r="G41" s="32">
        <v>21.660999298095703</v>
      </c>
      <c r="I41" s="9"/>
      <c r="J41" s="9"/>
      <c r="K41" s="9"/>
      <c r="L41" s="9"/>
      <c r="M41" s="9"/>
      <c r="N41" s="9"/>
      <c r="O41" s="35"/>
    </row>
    <row r="42" spans="2:16" ht="15.75">
      <c r="B42" t="s">
        <v>25</v>
      </c>
      <c r="C42" s="32">
        <v>21.270000457763672</v>
      </c>
      <c r="D42" s="5">
        <f>STDEV(C41:C42)</f>
        <v>6.15182144360771E-2</v>
      </c>
      <c r="E42" s="1">
        <f>AVERAGE(C41:C42)</f>
        <v>21.226500511169434</v>
      </c>
      <c r="F42" s="9"/>
      <c r="G42" s="32">
        <v>21.642000198364258</v>
      </c>
      <c r="H42" s="4">
        <f>STDEV(G41:G42)</f>
        <v>1.3434392256544494E-2</v>
      </c>
      <c r="I42" s="1">
        <f>AVERAGE(G41:G42)</f>
        <v>21.65149974822998</v>
      </c>
      <c r="J42" s="9"/>
      <c r="K42" s="1">
        <f>E42-I42</f>
        <v>-0.42499923706054688</v>
      </c>
      <c r="L42" s="1">
        <f>K42-$K$7</f>
        <v>-0.63049888610839844</v>
      </c>
      <c r="M42" s="29">
        <f>SQRT((D42*D42)+(H42*H42))</f>
        <v>6.2968036357392204E-2</v>
      </c>
      <c r="N42" s="16"/>
      <c r="O42" s="36">
        <f>POWER(2,-L42)</f>
        <v>1.5481002363762175</v>
      </c>
      <c r="P42" s="28">
        <f>M42/SQRT((COUNT(C41:C42)+COUNT(G41:G42)/2))</f>
        <v>3.6354612741282537E-2</v>
      </c>
    </row>
    <row r="43" spans="2:16">
      <c r="B43" t="s">
        <v>26</v>
      </c>
      <c r="C43" s="32">
        <v>21.726999282836914</v>
      </c>
      <c r="D43" s="12"/>
      <c r="E43" s="9"/>
      <c r="F43" s="9"/>
      <c r="G43" s="32">
        <v>21.729999542236328</v>
      </c>
      <c r="I43" s="9"/>
      <c r="J43" s="9"/>
      <c r="K43" s="9"/>
      <c r="L43" s="9"/>
      <c r="M43" s="9"/>
      <c r="N43" s="9"/>
      <c r="O43" s="35"/>
    </row>
    <row r="44" spans="2:16" ht="15.75">
      <c r="B44" t="s">
        <v>26</v>
      </c>
      <c r="C44" s="32">
        <v>21.826999664306641</v>
      </c>
      <c r="D44" s="5">
        <f>STDEV(C43:C44)</f>
        <v>7.0710947858485224E-2</v>
      </c>
      <c r="E44" s="1">
        <f>AVERAGE(C43:C44)</f>
        <v>21.776999473571777</v>
      </c>
      <c r="F44" s="9"/>
      <c r="G44" s="32">
        <v>21.658000946044922</v>
      </c>
      <c r="H44" s="4">
        <f>STDEV(G43:G44)</f>
        <v>5.0910695602855292E-2</v>
      </c>
      <c r="I44" s="1">
        <f>AVERAGE(G43:G44)</f>
        <v>21.694000244140625</v>
      </c>
      <c r="J44" s="9"/>
      <c r="K44" s="1">
        <f>E44-I44</f>
        <v>8.2999229431152344E-2</v>
      </c>
      <c r="L44" s="1">
        <f>K44-$K$7</f>
        <v>-0.12250041961669922</v>
      </c>
      <c r="M44" s="29">
        <f>SQRT((D44*D44)+(H44*H44))</f>
        <v>8.7131722545878809E-2</v>
      </c>
      <c r="N44" s="16"/>
      <c r="O44" s="36">
        <f>POWER(2,-L44)</f>
        <v>1.08861997975638</v>
      </c>
      <c r="P44" s="28">
        <f>M44/SQRT((COUNT(C43:C44)+COUNT(G43:G44)/2))</f>
        <v>5.0305523466818915E-2</v>
      </c>
    </row>
    <row r="45" spans="2:16">
      <c r="B45" t="s">
        <v>27</v>
      </c>
      <c r="C45" s="32">
        <v>21.13800048828125</v>
      </c>
      <c r="D45" s="12"/>
      <c r="E45" s="9"/>
      <c r="F45" s="9"/>
      <c r="G45" s="32">
        <v>21.297000885009766</v>
      </c>
      <c r="I45" s="9"/>
      <c r="J45" s="9"/>
      <c r="K45" s="9"/>
      <c r="L45" s="9"/>
      <c r="M45" s="9"/>
      <c r="N45" s="9"/>
      <c r="O45" s="35"/>
    </row>
    <row r="46" spans="2:16" ht="15.75">
      <c r="B46" t="s">
        <v>27</v>
      </c>
      <c r="C46" s="32">
        <v>21.13599967956543</v>
      </c>
      <c r="D46" s="5">
        <f>STDEV(C45:C46)</f>
        <v>1.4147854108136908E-3</v>
      </c>
      <c r="E46" s="1">
        <f>AVERAGE(C45:C46)</f>
        <v>21.13700008392334</v>
      </c>
      <c r="F46" s="9"/>
      <c r="G46" s="32">
        <v>21.271999359130859</v>
      </c>
      <c r="H46" s="4">
        <f>STDEV(G45:G46)</f>
        <v>1.7678748488985568E-2</v>
      </c>
      <c r="I46" s="1">
        <f>AVERAGE(G45:G46)</f>
        <v>21.284500122070313</v>
      </c>
      <c r="J46" s="9"/>
      <c r="K46" s="1">
        <f>E46-I46</f>
        <v>-0.14750003814697266</v>
      </c>
      <c r="L46" s="1">
        <f>K46-$K$7</f>
        <v>-0.35299968719482422</v>
      </c>
      <c r="M46" s="29">
        <f>SQRT((D46*D46)+(H46*H46))</f>
        <v>1.7735268982890018E-2</v>
      </c>
      <c r="N46" s="16"/>
      <c r="O46" s="36">
        <f>POWER(2,-L46)</f>
        <v>1.2772134822698999</v>
      </c>
      <c r="P46" s="28">
        <f>M46/SQRT((COUNT(C45:C46)+COUNT(G45:G46)/2))</f>
        <v>1.0239462321421972E-2</v>
      </c>
    </row>
    <row r="47" spans="2:16">
      <c r="B47" t="s">
        <v>28</v>
      </c>
      <c r="C47" s="32">
        <v>20.541000366210938</v>
      </c>
      <c r="D47" s="12"/>
      <c r="E47" s="9"/>
      <c r="F47" s="9"/>
      <c r="G47" s="32">
        <v>20.976999282836914</v>
      </c>
      <c r="I47" s="9"/>
      <c r="J47" s="9"/>
      <c r="K47" s="9"/>
      <c r="L47" s="9"/>
      <c r="M47" s="9"/>
      <c r="N47" s="9"/>
      <c r="O47" s="35"/>
    </row>
    <row r="48" spans="2:16" ht="15.75">
      <c r="B48" t="s">
        <v>28</v>
      </c>
      <c r="C48" s="32">
        <v>20.565999984741211</v>
      </c>
      <c r="D48" s="5">
        <f>STDEV(C47:C48)</f>
        <v>1.767739978983322E-2</v>
      </c>
      <c r="E48" s="1">
        <f>AVERAGE(C47:C48)</f>
        <v>20.553500175476074</v>
      </c>
      <c r="F48" s="9"/>
      <c r="G48" s="32">
        <v>20.971000671386719</v>
      </c>
      <c r="H48" s="4">
        <f>STDEV(G47:G48)</f>
        <v>4.2416588341363751E-3</v>
      </c>
      <c r="I48" s="1">
        <f>AVERAGE(G47:G48)</f>
        <v>20.973999977111816</v>
      </c>
      <c r="J48" s="9"/>
      <c r="K48" s="1">
        <f>E48-I48</f>
        <v>-0.42049980163574219</v>
      </c>
      <c r="L48" s="1">
        <f>K48-$K$7</f>
        <v>-0.62599945068359375</v>
      </c>
      <c r="M48" s="29">
        <f>SQRT((D48*D48)+(H48*H48))</f>
        <v>1.8179167555056053E-2</v>
      </c>
      <c r="N48" s="16"/>
      <c r="O48" s="36">
        <f>POWER(2,-L48)</f>
        <v>1.5432795874441345</v>
      </c>
      <c r="P48" s="28">
        <f>M48/SQRT((COUNT(C47:C48)+COUNT(G47:G48)/2))</f>
        <v>1.0495747281554923E-2</v>
      </c>
    </row>
    <row r="49" spans="2:16" s="14" customFormat="1">
      <c r="B49" t="s">
        <v>29</v>
      </c>
      <c r="C49" s="32">
        <v>20.590000152587891</v>
      </c>
      <c r="D49" s="12"/>
      <c r="E49" s="9"/>
      <c r="F49" s="9"/>
      <c r="G49" s="32">
        <v>21.218000411987305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29</v>
      </c>
      <c r="C50" s="32">
        <v>20.773000717163086</v>
      </c>
      <c r="D50" s="5">
        <f>STDEV(C49:C50)</f>
        <v>0.12940094017208728</v>
      </c>
      <c r="E50" s="1">
        <f>AVERAGE(C49:C50)</f>
        <v>20.681500434875488</v>
      </c>
      <c r="F50" s="9"/>
      <c r="G50" s="32">
        <v>21.125999450683594</v>
      </c>
      <c r="H50" s="4">
        <f>STDEV(G49:G50)</f>
        <v>6.5054503613535153E-2</v>
      </c>
      <c r="I50" s="1">
        <f>AVERAGE(G49:G50)</f>
        <v>21.171999931335449</v>
      </c>
      <c r="J50" s="9"/>
      <c r="K50" s="1">
        <f>E50-I50</f>
        <v>-0.49049949645996094</v>
      </c>
      <c r="L50" s="1">
        <f>K50-$K$7</f>
        <v>-0.6959991455078125</v>
      </c>
      <c r="M50" s="29">
        <f>SQRT((D50*D50)+(H50*H50))</f>
        <v>0.14483332405846236</v>
      </c>
      <c r="N50" s="16"/>
      <c r="O50" s="36">
        <f>POWER(2,-L50)</f>
        <v>1.6200059877523232</v>
      </c>
      <c r="P50" s="28">
        <f>M50/SQRT((COUNT(C49:C50)+COUNT(G49:G50)/2))</f>
        <v>8.3619558632781546E-2</v>
      </c>
    </row>
    <row r="51" spans="2:16" s="14" customFormat="1">
      <c r="B51" t="s">
        <v>30</v>
      </c>
      <c r="C51" s="32">
        <v>19.996000289916992</v>
      </c>
      <c r="D51" s="12"/>
      <c r="E51" s="9"/>
      <c r="F51" s="9"/>
      <c r="G51" s="32">
        <v>21.089000701904297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30</v>
      </c>
      <c r="C52" s="32">
        <v>20.061000823974609</v>
      </c>
      <c r="D52" s="5">
        <f>STDEV(C51:C52)</f>
        <v>4.5962318412888246E-2</v>
      </c>
      <c r="E52" s="1">
        <f>AVERAGE(C51:C52)</f>
        <v>20.028500556945801</v>
      </c>
      <c r="F52" s="9"/>
      <c r="G52" s="32">
        <v>21.062999725341797</v>
      </c>
      <c r="H52" s="4">
        <f>STDEV(G51:G52)</f>
        <v>1.8385466844816237E-2</v>
      </c>
      <c r="I52" s="1">
        <f>AVERAGE(G51:G52)</f>
        <v>21.076000213623047</v>
      </c>
      <c r="J52" s="9"/>
      <c r="K52" s="1">
        <f>E52-I52</f>
        <v>-1.0474996566772461</v>
      </c>
      <c r="L52" s="1">
        <f>K52-$K$7</f>
        <v>-1.2529993057250977</v>
      </c>
      <c r="M52" s="29">
        <f>SQRT((D52*D52)+(H52*H52))</f>
        <v>4.9503132274529488E-2</v>
      </c>
      <c r="N52" s="16"/>
      <c r="O52" s="36">
        <f>POWER(2,-L52)</f>
        <v>2.383364002190377</v>
      </c>
      <c r="P52" s="28">
        <f>M52/SQRT((COUNT(C51:C52)+COUNT(G51:G52)/2))</f>
        <v>2.8580646744429252E-2</v>
      </c>
    </row>
    <row r="53" spans="2:16" s="14" customFormat="1">
      <c r="B53" t="s">
        <v>31</v>
      </c>
      <c r="C53" s="32">
        <v>21.5</v>
      </c>
      <c r="D53" s="12"/>
      <c r="E53" s="9"/>
      <c r="F53" s="9"/>
      <c r="G53" s="32">
        <v>22.745000839233398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31</v>
      </c>
      <c r="C54" s="32">
        <v>21.485000610351563</v>
      </c>
      <c r="D54" s="5">
        <f>STDEV(C53:C54)</f>
        <v>1.0606170134069462E-2</v>
      </c>
      <c r="E54" s="1">
        <f>AVERAGE(C53:C54)</f>
        <v>21.492500305175781</v>
      </c>
      <c r="F54" s="9"/>
      <c r="G54" s="32">
        <v>22.638999938964844</v>
      </c>
      <c r="H54" s="4">
        <f>STDEV(G53:G54)</f>
        <v>7.4953955391773949E-2</v>
      </c>
      <c r="I54" s="1">
        <f>AVERAGE(G53:G54)</f>
        <v>22.692000389099121</v>
      </c>
      <c r="J54" s="9"/>
      <c r="K54" s="1">
        <f>E54-I54</f>
        <v>-1.1995000839233398</v>
      </c>
      <c r="L54" s="1">
        <f>K54-$K$7</f>
        <v>-1.4049997329711914</v>
      </c>
      <c r="M54" s="29">
        <f>SQRT((D54*D54)+(H54*H54))</f>
        <v>7.5700635887585951E-2</v>
      </c>
      <c r="N54" s="16"/>
      <c r="O54" s="36">
        <f>POWER(2,-L54)</f>
        <v>2.6481773306389029</v>
      </c>
      <c r="P54" s="28">
        <f>M54/SQRT((COUNT(C53:C54)+COUNT(G53:G54)/2))</f>
        <v>4.3705782507523598E-2</v>
      </c>
    </row>
    <row r="55" spans="2:16" s="14" customFormat="1">
      <c r="B55" t="s">
        <v>32</v>
      </c>
      <c r="C55" s="32">
        <v>21.809000015258789</v>
      </c>
      <c r="D55" s="12"/>
      <c r="E55" s="9"/>
      <c r="F55" s="9"/>
      <c r="G55" s="32">
        <v>22.965000152587891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32</v>
      </c>
      <c r="C56" s="32">
        <v>21.77400016784668</v>
      </c>
      <c r="D56" s="5">
        <f>STDEV(C55:C56)</f>
        <v>2.4748629445596977E-2</v>
      </c>
      <c r="E56" s="1">
        <f>AVERAGE(C55:C56)</f>
        <v>21.791500091552734</v>
      </c>
      <c r="F56" s="9"/>
      <c r="G56" s="32">
        <v>23.045000076293945</v>
      </c>
      <c r="H56" s="4">
        <f>STDEV(G55:G56)</f>
        <v>5.6568488546957708E-2</v>
      </c>
      <c r="I56" s="1">
        <f>AVERAGE(G55:G56)</f>
        <v>23.005000114440918</v>
      </c>
      <c r="J56" s="9"/>
      <c r="K56" s="1">
        <f>E56-I56</f>
        <v>-1.2135000228881836</v>
      </c>
      <c r="L56" s="1">
        <f>K56-$K$7</f>
        <v>-1.4189996719360352</v>
      </c>
      <c r="M56" s="29">
        <f>SQRT((D56*D56)+(H56*H56))</f>
        <v>6.1745352504644066E-2</v>
      </c>
      <c r="N56" s="16"/>
      <c r="O56" s="36">
        <f>POWER(2,-L56)</f>
        <v>2.6740003827515708</v>
      </c>
      <c r="P56" s="28">
        <f>M56/SQRT((COUNT(C55:C56)+COUNT(G55:G56)/2))</f>
        <v>3.5648695889764589E-2</v>
      </c>
    </row>
    <row r="57" spans="2:16" s="14" customFormat="1">
      <c r="B57" t="s">
        <v>33</v>
      </c>
      <c r="C57" s="32">
        <v>20.290000915527344</v>
      </c>
      <c r="D57" s="12"/>
      <c r="E57" s="9"/>
      <c r="F57" s="9"/>
      <c r="G57" s="32">
        <v>21.305000305175781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33</v>
      </c>
      <c r="C58" s="32">
        <v>20.392999649047852</v>
      </c>
      <c r="D58" s="5">
        <f>STDEV(C57:C58)</f>
        <v>7.2831102925977234E-2</v>
      </c>
      <c r="E58" s="1">
        <f>AVERAGE(C57:C58)</f>
        <v>20.341500282287598</v>
      </c>
      <c r="F58" s="9"/>
      <c r="G58" s="32">
        <v>21.304000854492188</v>
      </c>
      <c r="H58" s="4">
        <f>STDEV(G57:G58)</f>
        <v>7.0671835583067109E-4</v>
      </c>
      <c r="I58" s="1">
        <f>AVERAGE(G57:G58)</f>
        <v>21.304500579833984</v>
      </c>
      <c r="J58" s="9"/>
      <c r="K58" s="1">
        <f>E58-I58</f>
        <v>-0.96300029754638672</v>
      </c>
      <c r="L58" s="1">
        <f>K58-$K$7</f>
        <v>-1.1684999465942383</v>
      </c>
      <c r="M58" s="29">
        <f>SQRT((D58*D58)+(H58*H58))</f>
        <v>7.2834531674534422E-2</v>
      </c>
      <c r="N58" s="16"/>
      <c r="O58" s="36">
        <f>POWER(2,-L58)</f>
        <v>2.2477786086078657</v>
      </c>
      <c r="P58" s="28">
        <f>M58/SQRT((COUNT(C57:C58)+COUNT(G57:G58)/2))</f>
        <v>4.2051036468592776E-2</v>
      </c>
    </row>
    <row r="59" spans="2:16" s="14" customFormat="1">
      <c r="B59" t="s">
        <v>34</v>
      </c>
      <c r="C59" s="32">
        <v>21.170999526977539</v>
      </c>
      <c r="D59" s="12"/>
      <c r="E59" s="9"/>
      <c r="F59" s="9"/>
      <c r="G59" s="32">
        <v>21.302000045776367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34</v>
      </c>
      <c r="C60" s="32">
        <v>21.191999435424805</v>
      </c>
      <c r="D60" s="5">
        <f>STDEV(C59:C60)</f>
        <v>1.4849177667358186E-2</v>
      </c>
      <c r="E60" s="1">
        <f>AVERAGE(C59:C60)</f>
        <v>21.181499481201172</v>
      </c>
      <c r="F60" s="9"/>
      <c r="G60" s="32">
        <v>21.431999206542969</v>
      </c>
      <c r="H60" s="4">
        <f>STDEV(G59:G60)</f>
        <v>9.1923288126624147E-2</v>
      </c>
      <c r="I60" s="1">
        <f>AVERAGE(G59:G60)</f>
        <v>21.366999626159668</v>
      </c>
      <c r="J60" s="9"/>
      <c r="K60" s="1">
        <f>E60-I60</f>
        <v>-0.18550014495849609</v>
      </c>
      <c r="L60" s="1">
        <f>K60-$K$7</f>
        <v>-0.39099979400634766</v>
      </c>
      <c r="M60" s="29">
        <f>SQRT((D60*D60)+(H60*H60))</f>
        <v>9.3114923494610299E-2</v>
      </c>
      <c r="N60" s="16"/>
      <c r="O60" s="36">
        <f>POWER(2,-L60)</f>
        <v>1.3113018269828194</v>
      </c>
      <c r="P60" s="28">
        <f>M60/SQRT((COUNT(C59:C60)+COUNT(G59:G60)/2))</f>
        <v>5.3759926145184669E-2</v>
      </c>
    </row>
    <row r="61" spans="2:16" s="14" customFormat="1">
      <c r="B61" t="s">
        <v>35</v>
      </c>
      <c r="C61" s="32">
        <v>20.820999145507813</v>
      </c>
      <c r="D61" s="12"/>
      <c r="E61" s="9"/>
      <c r="F61" s="9"/>
      <c r="G61" s="32">
        <v>21.663000106811523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35</v>
      </c>
      <c r="C62" s="32">
        <v>20.761999130249023</v>
      </c>
      <c r="D62" s="5">
        <f>STDEV(C61:C62)</f>
        <v>4.1719310879599521E-2</v>
      </c>
      <c r="E62" s="1">
        <f>AVERAGE(C61:C62)</f>
        <v>20.791499137878418</v>
      </c>
      <c r="F62" s="9"/>
      <c r="G62" s="32">
        <v>21.437999725341797</v>
      </c>
      <c r="H62" s="4">
        <f>STDEV(G61:G62)</f>
        <v>0.15909929550680366</v>
      </c>
      <c r="I62" s="1">
        <f>AVERAGE(G61:G62)</f>
        <v>21.55049991607666</v>
      </c>
      <c r="J62" s="9"/>
      <c r="K62" s="1">
        <f>E62-I62</f>
        <v>-0.75900077819824219</v>
      </c>
      <c r="L62" s="1">
        <f>K62-$K$7</f>
        <v>-0.96450042724609375</v>
      </c>
      <c r="M62" s="29">
        <f>SQRT((D62*D62)+(H62*H62))</f>
        <v>0.16447822570489354</v>
      </c>
      <c r="N62" s="16"/>
      <c r="O62" s="36">
        <f>POWER(2,-L62)</f>
        <v>1.9513876830026367</v>
      </c>
      <c r="P62" s="28">
        <f>M62/SQRT((COUNT(C61:C62)+COUNT(G61:G62)/2))</f>
        <v>9.4961547886552311E-2</v>
      </c>
    </row>
    <row r="63" spans="2:16" s="14" customFormat="1">
      <c r="B63" t="s">
        <v>36</v>
      </c>
      <c r="C63" s="32">
        <v>21.12700080871582</v>
      </c>
      <c r="D63" s="12"/>
      <c r="E63" s="9"/>
      <c r="F63" s="9"/>
      <c r="G63" s="32">
        <v>21.232999801635742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36</v>
      </c>
      <c r="C64" s="32">
        <v>21.030000686645508</v>
      </c>
      <c r="D64" s="5">
        <f>STDEV(C63:C64)</f>
        <v>6.8589444091840854E-2</v>
      </c>
      <c r="E64" s="1">
        <f>AVERAGE(C63:C64)</f>
        <v>21.078500747680664</v>
      </c>
      <c r="F64" s="9"/>
      <c r="G64" s="32">
        <v>21.271999359130859</v>
      </c>
      <c r="H64" s="4">
        <f>STDEV(G63:G64)</f>
        <v>2.7576851568072009E-2</v>
      </c>
      <c r="I64" s="1">
        <f>AVERAGE(G63:G64)</f>
        <v>21.252499580383301</v>
      </c>
      <c r="J64" s="9"/>
      <c r="K64" s="1">
        <f>E64-I64</f>
        <v>-0.17399883270263672</v>
      </c>
      <c r="L64" s="1">
        <f>K64-$K$7</f>
        <v>-0.37949848175048828</v>
      </c>
      <c r="M64" s="29">
        <f>SQRT((D64*D64)+(H64*H64))</f>
        <v>7.3925601676518252E-2</v>
      </c>
      <c r="N64" s="16"/>
      <c r="O64" s="36">
        <f>POWER(2,-L64)</f>
        <v>1.3008895538497462</v>
      </c>
      <c r="P64" s="28">
        <f>M64/SQRT((COUNT(C63:C64)+COUNT(G63:G64)/2))</f>
        <v>4.2680966027942864E-2</v>
      </c>
    </row>
    <row r="65" spans="2:16" s="14" customFormat="1">
      <c r="B65" t="s">
        <v>37</v>
      </c>
      <c r="C65" s="32">
        <v>20.37299919128418</v>
      </c>
      <c r="D65" s="12"/>
      <c r="E65" s="9"/>
      <c r="F65" s="9"/>
      <c r="G65" s="32">
        <v>21.153999328613281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37</v>
      </c>
      <c r="C66" s="32">
        <v>20.482000350952148</v>
      </c>
      <c r="D66" s="5">
        <f>STDEV(C65:C66)</f>
        <v>7.7075459158418305E-2</v>
      </c>
      <c r="E66" s="1">
        <f>AVERAGE(C65:C66)</f>
        <v>20.427499771118164</v>
      </c>
      <c r="F66" s="9"/>
      <c r="G66" s="32">
        <v>21.141000747680664</v>
      </c>
      <c r="H66" s="4">
        <f>STDEV(G65:G66)</f>
        <v>9.1913847232557699E-3</v>
      </c>
      <c r="I66" s="1">
        <f>AVERAGE(G65:G66)</f>
        <v>21.147500038146973</v>
      </c>
      <c r="J66" s="9"/>
      <c r="K66" s="1">
        <f>E66-I66</f>
        <v>-0.72000026702880859</v>
      </c>
      <c r="L66" s="1">
        <f>K66-$K$7</f>
        <v>-0.92549991607666016</v>
      </c>
      <c r="M66" s="29">
        <f>SQRT((D66*D66)+(H66*H66))</f>
        <v>7.7621568894295792E-2</v>
      </c>
      <c r="N66" s="16"/>
      <c r="O66" s="36">
        <f>POWER(2,-L66)</f>
        <v>1.8993422792702341</v>
      </c>
      <c r="P66" s="28">
        <f>M66/SQRT((COUNT(C65:C66)+COUNT(G65:G66)/2))</f>
        <v>4.4814833696042763E-2</v>
      </c>
    </row>
    <row r="67" spans="2:16" s="14" customFormat="1">
      <c r="B67" t="s">
        <v>38</v>
      </c>
      <c r="C67" s="32">
        <v>20.879999160766602</v>
      </c>
      <c r="D67" s="12"/>
      <c r="E67" s="9"/>
      <c r="F67" s="9"/>
      <c r="G67" s="32">
        <v>21.090000152587891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38</v>
      </c>
      <c r="C68" s="32">
        <v>21.120000839233398</v>
      </c>
      <c r="D68" s="5">
        <f>STDEV(C67:C68)</f>
        <v>0.16970681434002546</v>
      </c>
      <c r="E68" s="1">
        <f>AVERAGE(C67:C68)</f>
        <v>21</v>
      </c>
      <c r="F68" s="9"/>
      <c r="G68" s="32">
        <v>21.104999542236328</v>
      </c>
      <c r="H68" s="4">
        <f>STDEV(G67:G68)</f>
        <v>1.0606170134069462E-2</v>
      </c>
      <c r="I68" s="1">
        <f>AVERAGE(G67:G68)</f>
        <v>21.097499847412109</v>
      </c>
      <c r="J68" s="9"/>
      <c r="K68" s="1">
        <f>E68-I68</f>
        <v>-9.7499847412109375E-2</v>
      </c>
      <c r="L68" s="1">
        <f>K68-$K$7</f>
        <v>-0.30299949645996094</v>
      </c>
      <c r="M68" s="29">
        <f>SQRT((D68*D68)+(H68*H68))</f>
        <v>0.17003791835456203</v>
      </c>
      <c r="N68" s="16"/>
      <c r="O68" s="36">
        <f>POWER(2,-L68)</f>
        <v>1.2337067392120173</v>
      </c>
      <c r="P68" s="28">
        <f>M68/SQRT((COUNT(C67:C68)+COUNT(G67:G68)/2))</f>
        <v>9.8171437934450004E-2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showGridLines="0" tabSelected="1" workbookViewId="0">
      <selection activeCell="R16" sqref="R16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1.1406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22.347999572753906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22.320999145507813</v>
      </c>
      <c r="D7" s="5">
        <f>STDEV(C5:C8)</f>
        <v>1.909218520064691E-2</v>
      </c>
      <c r="E7" s="1">
        <f>AVERAGE(C5:C8)</f>
        <v>22.334499359130859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0.20549964904785156</v>
      </c>
      <c r="L7" s="1">
        <f>K7-$K$7</f>
        <v>0</v>
      </c>
      <c r="M7" s="29">
        <f>SQRT((D7*D7)+(H7*H7))</f>
        <v>1.9144433631572203E-2</v>
      </c>
      <c r="N7" s="16"/>
      <c r="O7" s="36">
        <f>POWER(2,-L7)</f>
        <v>1</v>
      </c>
      <c r="P7" s="28">
        <f>M7/SQRT((COUNT(C5:C8)+COUNT(G5:G8)/2))</f>
        <v>1.1053043910671138E-2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40</v>
      </c>
      <c r="C9" s="32">
        <v>21.47599983215332</v>
      </c>
      <c r="D9" s="11"/>
      <c r="E9" s="9"/>
      <c r="F9" s="9"/>
      <c r="G9" s="32">
        <v>22.378999710083008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40</v>
      </c>
      <c r="C10" s="32">
        <v>21.718999862670898</v>
      </c>
      <c r="D10" s="5">
        <f>STDEV(C9:C10)</f>
        <v>0.17182696940751749</v>
      </c>
      <c r="E10" s="1">
        <f>AVERAGE(C9:C10)</f>
        <v>21.597499847412109</v>
      </c>
      <c r="F10" s="9"/>
      <c r="G10" s="32">
        <v>22.367000579833984</v>
      </c>
      <c r="H10" s="4">
        <f>STDEV(G9:G10)</f>
        <v>8.4846663674250991E-3</v>
      </c>
      <c r="I10" s="1">
        <f>AVERAGE(G9:G10)</f>
        <v>22.373000144958496</v>
      </c>
      <c r="J10" s="9"/>
      <c r="K10" s="1">
        <f>E10-I10</f>
        <v>-0.77550029754638672</v>
      </c>
      <c r="L10" s="1">
        <f>K10-$K$7</f>
        <v>-0.98099994659423828</v>
      </c>
      <c r="M10" s="29">
        <f>SQRT((D10*D10)+(H10*H10))</f>
        <v>0.17203632459204207</v>
      </c>
      <c r="N10" s="16"/>
      <c r="O10" s="36">
        <f>POWER(2,-L10)</f>
        <v>1.9738330187042266</v>
      </c>
      <c r="P10" s="28">
        <f>M10/SQRT((COUNT(C9:C10)+COUNT(G9:G10)/2))</f>
        <v>9.9325218313609326E-2</v>
      </c>
    </row>
    <row r="11" spans="2:16">
      <c r="B11" t="s">
        <v>41</v>
      </c>
      <c r="C11" s="32">
        <v>21.504999160766602</v>
      </c>
      <c r="D11" s="11"/>
      <c r="E11" s="9"/>
      <c r="F11" s="9"/>
      <c r="G11" s="32">
        <v>21.406000137329102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41</v>
      </c>
      <c r="C12" s="32">
        <v>21.590999603271484</v>
      </c>
      <c r="D12" s="5">
        <f>STDEV(C11:C12)</f>
        <v>6.0811496080246434E-2</v>
      </c>
      <c r="E12" s="1">
        <f>AVERAGE(C11:C12)</f>
        <v>21.547999382019043</v>
      </c>
      <c r="F12" s="9"/>
      <c r="G12" s="32">
        <v>21.579000473022461</v>
      </c>
      <c r="H12" s="4">
        <f>STDEV(G11:G12)</f>
        <v>0.12232971051632353</v>
      </c>
      <c r="I12" s="1">
        <f>AVERAGE(G11:G12)</f>
        <v>21.492500305175781</v>
      </c>
      <c r="J12" s="9"/>
      <c r="K12" s="1">
        <f>E12-I12</f>
        <v>5.5499076843261719E-2</v>
      </c>
      <c r="L12" s="1">
        <f>K12-$K$7</f>
        <v>-0.15000057220458984</v>
      </c>
      <c r="M12" s="29">
        <f>SQRT((D12*D12)+(H12*H12))</f>
        <v>0.1366111127636597</v>
      </c>
      <c r="N12" s="16"/>
      <c r="O12" s="36">
        <f>POWER(2,-L12)</f>
        <v>1.1095699121475935</v>
      </c>
      <c r="P12" s="28">
        <f>M12/SQRT((COUNT(C11:C12)+COUNT(G11:G12)/2))</f>
        <v>7.8872462728393253E-2</v>
      </c>
    </row>
    <row r="13" spans="2:16">
      <c r="B13" t="s">
        <v>42</v>
      </c>
      <c r="C13" s="32">
        <v>21.385000228881836</v>
      </c>
      <c r="D13" s="11"/>
      <c r="E13" s="9"/>
      <c r="F13" s="9"/>
      <c r="G13" s="32">
        <v>20.97599983215332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42</v>
      </c>
      <c r="C14" s="32">
        <v>21.50200080871582</v>
      </c>
      <c r="D14" s="5">
        <f>STDEV(C13:C14)</f>
        <v>8.2731903403368376E-2</v>
      </c>
      <c r="E14" s="1">
        <f>AVERAGE(C13:C14)</f>
        <v>21.443500518798828</v>
      </c>
      <c r="F14" s="9"/>
      <c r="G14" s="32">
        <v>21.034999847412109</v>
      </c>
      <c r="H14" s="4">
        <f>STDEV(G13:G14)</f>
        <v>4.1719310879599521E-2</v>
      </c>
      <c r="I14" s="1">
        <f>AVERAGE(G13:G14)</f>
        <v>21.005499839782715</v>
      </c>
      <c r="J14" s="9"/>
      <c r="K14" s="1">
        <f>E14-I14</f>
        <v>0.43800067901611328</v>
      </c>
      <c r="L14" s="1">
        <f>K14-$K$7</f>
        <v>0.23250102996826172</v>
      </c>
      <c r="M14" s="29">
        <f>SQRT((D14*D14)+(H14*H14))</f>
        <v>9.2655646028792796E-2</v>
      </c>
      <c r="N14" s="16"/>
      <c r="O14" s="36">
        <f>POWER(2,-L14)</f>
        <v>0.85115805985138815</v>
      </c>
      <c r="P14" s="28">
        <f>M14/SQRT((COUNT(C13:C14)+COUNT(G13:G14)/2))</f>
        <v>5.34947621766622E-2</v>
      </c>
    </row>
    <row r="15" spans="2:16">
      <c r="B15" t="s">
        <v>43</v>
      </c>
      <c r="C15" s="32">
        <v>22.538000106811523</v>
      </c>
      <c r="D15" s="11"/>
      <c r="E15" s="9"/>
      <c r="F15" s="9"/>
      <c r="G15" s="32">
        <v>20.853000640869141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43</v>
      </c>
      <c r="C16" s="32">
        <v>22.540000915527344</v>
      </c>
      <c r="D16" s="5">
        <f>STDEV(C15:C16)</f>
        <v>1.4147854108136908E-3</v>
      </c>
      <c r="E16" s="1">
        <f>AVERAGE(C15:C16)</f>
        <v>22.539000511169434</v>
      </c>
      <c r="F16" s="9"/>
      <c r="G16" s="32">
        <v>20.847999572753906</v>
      </c>
      <c r="H16" s="4">
        <f>STDEV(G15:G16)</f>
        <v>3.5362891774580528E-3</v>
      </c>
      <c r="I16" s="1">
        <f>AVERAGE(G15:G16)</f>
        <v>20.850500106811523</v>
      </c>
      <c r="J16" s="9"/>
      <c r="K16" s="1">
        <f>E16-I16</f>
        <v>1.6885004043579102</v>
      </c>
      <c r="L16" s="1">
        <f>K16-$K$7</f>
        <v>1.4830007553100586</v>
      </c>
      <c r="M16" s="29">
        <f>SQRT((D16*D16)+(H16*H16))</f>
        <v>3.808800192351683E-3</v>
      </c>
      <c r="N16" s="16"/>
      <c r="O16" s="36">
        <f>POWER(2,-L16)</f>
        <v>0.35774394271204413</v>
      </c>
      <c r="P16" s="28">
        <f>M16/SQRT((COUNT(C15:C16)+COUNT(G15:G16)/2))</f>
        <v>2.1990118163437429E-3</v>
      </c>
    </row>
    <row r="17" spans="2:16">
      <c r="B17" t="s">
        <v>44</v>
      </c>
      <c r="C17" s="32">
        <v>21.625999450683594</v>
      </c>
      <c r="D17" s="11"/>
      <c r="E17" s="9"/>
      <c r="F17" s="9"/>
      <c r="G17" s="32">
        <v>21.302999496459961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44</v>
      </c>
      <c r="C18" s="32">
        <v>21.629999160766602</v>
      </c>
      <c r="D18" s="5">
        <f>STDEV(C17:C18)</f>
        <v>2.8282221224750332E-3</v>
      </c>
      <c r="E18" s="1">
        <f>AVERAGE(C17:C18)</f>
        <v>21.627999305725098</v>
      </c>
      <c r="F18" s="9"/>
      <c r="G18" s="32">
        <v>21.249000549316406</v>
      </c>
      <c r="H18" s="4">
        <f>STDEV(G17:G18)</f>
        <v>3.8183021702141468E-2</v>
      </c>
      <c r="I18" s="1">
        <f>AVERAGE(G17:G18)</f>
        <v>21.276000022888184</v>
      </c>
      <c r="J18" s="9"/>
      <c r="K18" s="1">
        <f>E18-I18</f>
        <v>0.35199928283691406</v>
      </c>
      <c r="L18" s="1">
        <f>K18-$K$7</f>
        <v>0.1464996337890625</v>
      </c>
      <c r="M18" s="29">
        <f>SQRT((D18*D18)+(H18*H18))</f>
        <v>3.8287621846756992E-2</v>
      </c>
      <c r="N18" s="16"/>
      <c r="O18" s="36">
        <f>POWER(2,-L18)</f>
        <v>0.90343979352131332</v>
      </c>
      <c r="P18" s="28">
        <f>M18/SQRT((COUNT(C17:C18)+COUNT(G17:G18)/2))</f>
        <v>2.2105368779855746E-2</v>
      </c>
    </row>
    <row r="19" spans="2:16">
      <c r="B19" t="s">
        <v>45</v>
      </c>
      <c r="C19" s="32">
        <v>22.413000106811523</v>
      </c>
      <c r="D19" s="11"/>
      <c r="E19" s="9"/>
      <c r="F19" s="9"/>
      <c r="G19" s="32">
        <v>20.892999649047852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45</v>
      </c>
      <c r="C20" s="32">
        <v>22.408000946044922</v>
      </c>
      <c r="D20" s="5">
        <f>STDEV(C19:C20)</f>
        <v>3.5349404783057044E-3</v>
      </c>
      <c r="E20" s="1">
        <f>AVERAGE(C19:C20)</f>
        <v>22.410500526428223</v>
      </c>
      <c r="F20" s="9"/>
      <c r="G20" s="32">
        <v>20.889999389648437</v>
      </c>
      <c r="H20" s="4">
        <f>STDEV(G19:G20)</f>
        <v>2.121503766644362E-3</v>
      </c>
      <c r="I20" s="1">
        <f>AVERAGE(G19:G20)</f>
        <v>20.891499519348145</v>
      </c>
      <c r="J20" s="9"/>
      <c r="K20" s="1">
        <f>E20-I20</f>
        <v>1.5190010070800781</v>
      </c>
      <c r="L20" s="1">
        <f>K20-$K$7</f>
        <v>1.3135013580322266</v>
      </c>
      <c r="M20" s="29">
        <f>SQRT((D20*D20)+(H20*H20))</f>
        <v>4.1226911619778621E-3</v>
      </c>
      <c r="N20" s="16"/>
      <c r="O20" s="36">
        <f>POWER(2,-L20)</f>
        <v>0.40234322424498276</v>
      </c>
      <c r="P20" s="28">
        <f>M20/SQRT((COUNT(C19:C20)+COUNT(G19:G20)/2))</f>
        <v>2.3802368521536098E-3</v>
      </c>
    </row>
    <row r="21" spans="2:16">
      <c r="B21" t="s">
        <v>46</v>
      </c>
      <c r="C21" s="32">
        <v>20.919000625610352</v>
      </c>
      <c r="D21" s="11"/>
      <c r="E21" s="9"/>
      <c r="F21" s="9"/>
      <c r="G21" s="32">
        <v>21.034999847412109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46</v>
      </c>
      <c r="C22" s="32">
        <v>20.945999145507813</v>
      </c>
      <c r="D22" s="5">
        <f>STDEV(C21:C22)</f>
        <v>1.9090836501494561E-2</v>
      </c>
      <c r="E22" s="1">
        <f>AVERAGE(C21:C22)</f>
        <v>20.932499885559082</v>
      </c>
      <c r="F22" s="9"/>
      <c r="G22" s="32">
        <v>21.020999908447266</v>
      </c>
      <c r="H22" s="4">
        <f>STDEV(G21:G22)</f>
        <v>9.8994517782387895E-3</v>
      </c>
      <c r="I22" s="1">
        <f>AVERAGE(G21:G22)</f>
        <v>21.027999877929688</v>
      </c>
      <c r="J22" s="9"/>
      <c r="K22" s="1">
        <f>E22-I22</f>
        <v>-9.5499992370605469E-2</v>
      </c>
      <c r="L22" s="1">
        <f>K22-$K$7</f>
        <v>-0.30099964141845703</v>
      </c>
      <c r="M22" s="29">
        <f>SQRT((D22*D22)+(H22*H22))</f>
        <v>2.1504864190142477E-2</v>
      </c>
      <c r="N22" s="16"/>
      <c r="O22" s="36">
        <f>POWER(2,-L22)</f>
        <v>1.231997767232937</v>
      </c>
      <c r="P22" s="28">
        <f>M22/SQRT((COUNT(C21:C22)+COUNT(G21:G22)/2))</f>
        <v>1.2415839129065104E-2</v>
      </c>
    </row>
    <row r="23" spans="2:16">
      <c r="B23" t="s">
        <v>47</v>
      </c>
      <c r="C23" s="32">
        <v>21.628000259399414</v>
      </c>
      <c r="D23" s="11"/>
      <c r="E23" s="9"/>
      <c r="F23" s="9"/>
      <c r="G23" s="32">
        <v>20.966999053955078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47</v>
      </c>
      <c r="C24" s="32">
        <v>21.659999847412109</v>
      </c>
      <c r="D24" s="5">
        <f>STDEV(C23:C24)</f>
        <v>2.2627125678952614E-2</v>
      </c>
      <c r="E24" s="1">
        <f>AVERAGE(C23:C24)</f>
        <v>21.644000053405762</v>
      </c>
      <c r="F24" s="9"/>
      <c r="G24" s="32">
        <v>20.976999282836914</v>
      </c>
      <c r="H24" s="4">
        <f>STDEV(G23:G24)</f>
        <v>7.0712296557637567E-3</v>
      </c>
      <c r="I24" s="1">
        <f>AVERAGE(G23:G24)</f>
        <v>20.971999168395996</v>
      </c>
      <c r="J24" s="9"/>
      <c r="K24" s="1">
        <f>E24-I24</f>
        <v>0.67200088500976563</v>
      </c>
      <c r="L24" s="1">
        <f>K24-$K$7</f>
        <v>0.46650123596191406</v>
      </c>
      <c r="M24" s="29">
        <f>SQRT((D24*D24)+(H24*H24))</f>
        <v>2.3706309399306961E-2</v>
      </c>
      <c r="N24" s="16"/>
      <c r="O24" s="36">
        <f>POWER(2,-L24)</f>
        <v>0.72371760108676675</v>
      </c>
      <c r="P24" s="28">
        <f>M24/SQRT((COUNT(C23:C24)+COUNT(G23:G24)/2))</f>
        <v>1.3686844113182431E-2</v>
      </c>
    </row>
    <row r="25" spans="2:16">
      <c r="B25" t="s">
        <v>48</v>
      </c>
      <c r="C25" s="32">
        <v>21.292999267578125</v>
      </c>
      <c r="D25" s="11"/>
      <c r="E25" s="9"/>
      <c r="F25" s="9"/>
      <c r="G25" s="32">
        <v>21.549999237060547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48</v>
      </c>
      <c r="C26" s="32">
        <v>21.295999526977539</v>
      </c>
      <c r="D26" s="5">
        <f>STDEV(C25:C26)</f>
        <v>2.121503766644362E-3</v>
      </c>
      <c r="E26" s="1">
        <f>AVERAGE(C25:C26)</f>
        <v>21.294499397277832</v>
      </c>
      <c r="F26" s="9"/>
      <c r="G26" s="32">
        <v>21.552000045776367</v>
      </c>
      <c r="H26" s="4">
        <f>STDEV(G25:G26)</f>
        <v>1.4147854108136908E-3</v>
      </c>
      <c r="I26" s="1">
        <f>AVERAGE(G25:G26)</f>
        <v>21.550999641418457</v>
      </c>
      <c r="J26" s="9"/>
      <c r="K26" s="1">
        <f>E26-I26</f>
        <v>-0.256500244140625</v>
      </c>
      <c r="L26" s="1">
        <f>K26-$K$7</f>
        <v>-0.46199989318847656</v>
      </c>
      <c r="M26" s="29">
        <f>SQRT((D26*D26)+(H26*H26))</f>
        <v>2.5499796059061885E-3</v>
      </c>
      <c r="N26" s="16"/>
      <c r="O26" s="36">
        <f>POWER(2,-L26)</f>
        <v>1.3774499444021031</v>
      </c>
      <c r="P26" s="28">
        <f>M26/SQRT((COUNT(C25:C26)+COUNT(G25:G26)/2))</f>
        <v>1.4722314118979939E-3</v>
      </c>
    </row>
    <row r="27" spans="2:16">
      <c r="B27" t="s">
        <v>49</v>
      </c>
      <c r="C27" s="32">
        <v>21.091999053955078</v>
      </c>
      <c r="D27" s="12"/>
      <c r="E27" s="9"/>
      <c r="F27" s="9"/>
      <c r="G27" s="32">
        <v>21.440000534057617</v>
      </c>
      <c r="I27" s="9"/>
      <c r="J27" s="9"/>
      <c r="K27" s="9"/>
      <c r="L27" s="9"/>
      <c r="M27" s="9"/>
      <c r="N27" s="9"/>
      <c r="O27" s="35"/>
    </row>
    <row r="28" spans="2:16" ht="15.75">
      <c r="B28" t="s">
        <v>49</v>
      </c>
      <c r="C28" s="32">
        <v>21.181999206542969</v>
      </c>
      <c r="D28" s="5">
        <f>STDEV(C27:C28)</f>
        <v>6.3639718202721463E-2</v>
      </c>
      <c r="E28" s="1">
        <f>AVERAGE(C27:C28)</f>
        <v>21.136999130249023</v>
      </c>
      <c r="F28" s="9"/>
      <c r="G28" s="32">
        <v>21.167999267578125</v>
      </c>
      <c r="H28" s="4">
        <f>STDEV(G27:G28)</f>
        <v>0.19233394001897808</v>
      </c>
      <c r="I28" s="1">
        <f>AVERAGE(G27:G28)</f>
        <v>21.303999900817871</v>
      </c>
      <c r="J28" s="9"/>
      <c r="K28" s="1">
        <f>E28-I28</f>
        <v>-0.16700077056884766</v>
      </c>
      <c r="L28" s="1">
        <f>K28-$K$7</f>
        <v>-0.37250041961669922</v>
      </c>
      <c r="M28" s="29">
        <f>SQRT((D28*D28)+(H28*H28))</f>
        <v>0.20258913647119792</v>
      </c>
      <c r="N28" s="16"/>
      <c r="O28" s="36">
        <f>POWER(2,-L28)</f>
        <v>1.2945946254604053</v>
      </c>
      <c r="P28" s="28">
        <f>M28/SQRT((COUNT(C27:C28)+COUNT(G27:G28)/2))</f>
        <v>0.11696489247653996</v>
      </c>
    </row>
    <row r="29" spans="2:16">
      <c r="B29" t="s">
        <v>50</v>
      </c>
      <c r="C29" s="32">
        <v>21.434999465942383</v>
      </c>
      <c r="D29" s="12"/>
      <c r="E29" s="9"/>
      <c r="F29" s="9"/>
      <c r="G29" s="32">
        <v>21.183000564575195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50</v>
      </c>
      <c r="C30" s="32">
        <v>21.517999649047852</v>
      </c>
      <c r="D30" s="5">
        <f>STDEV(C29:C30)</f>
        <v>5.8689992313602071E-2</v>
      </c>
      <c r="E30" s="1">
        <f>AVERAGE(C29:C30)</f>
        <v>21.476499557495117</v>
      </c>
      <c r="F30" s="9"/>
      <c r="G30" s="32">
        <v>21.186000823974609</v>
      </c>
      <c r="H30" s="4">
        <f>STDEV(G29:G30)</f>
        <v>2.121503766644362E-3</v>
      </c>
      <c r="I30" s="1">
        <f>AVERAGE(G29:G30)</f>
        <v>21.184500694274902</v>
      </c>
      <c r="J30" s="9"/>
      <c r="K30" s="1">
        <f>E30-I30</f>
        <v>0.29199886322021484</v>
      </c>
      <c r="L30" s="1">
        <f>K30-$K$7</f>
        <v>8.6499214172363281E-2</v>
      </c>
      <c r="M30" s="29">
        <f>SQRT((D30*D30)+(H30*H30))</f>
        <v>5.872832345642566E-2</v>
      </c>
      <c r="N30" s="16"/>
      <c r="O30" s="36">
        <f>POWER(2,-L30)</f>
        <v>0.94180532565715569</v>
      </c>
      <c r="P30" s="28">
        <f>M30/SQRT((COUNT(C29:C30)+COUNT(G29:G30)/2))</f>
        <v>3.3906813356622767E-2</v>
      </c>
    </row>
    <row r="31" spans="2:16">
      <c r="B31" t="s">
        <v>51</v>
      </c>
      <c r="C31" s="32">
        <v>20.958000183105469</v>
      </c>
      <c r="D31" s="12"/>
      <c r="E31" s="9"/>
      <c r="F31" s="9"/>
      <c r="G31" s="32">
        <v>20.309000015258789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51</v>
      </c>
      <c r="C32" s="32">
        <v>21.016000747680664</v>
      </c>
      <c r="D32" s="5">
        <f>STDEV(C31:C32)</f>
        <v>4.1012592523768848E-2</v>
      </c>
      <c r="E32" s="1">
        <f>AVERAGE(C31:C32)</f>
        <v>20.987000465393066</v>
      </c>
      <c r="F32" s="9"/>
      <c r="G32" s="32">
        <v>20.229999542236328</v>
      </c>
      <c r="H32" s="4">
        <f>STDEV(G31:G32)</f>
        <v>5.5861770191127036E-2</v>
      </c>
      <c r="I32" s="1">
        <f>AVERAGE(G31:G32)</f>
        <v>20.269499778747559</v>
      </c>
      <c r="J32" s="9"/>
      <c r="K32" s="1">
        <f>E32-I32</f>
        <v>0.71750068664550781</v>
      </c>
      <c r="L32" s="1">
        <f>K32-$K$7</f>
        <v>0.51200103759765625</v>
      </c>
      <c r="M32" s="29">
        <f>SQRT((D32*D32)+(H32*H32))</f>
        <v>6.9300578023613849E-2</v>
      </c>
      <c r="N32" s="16"/>
      <c r="O32" s="36">
        <f>POWER(2,-L32)</f>
        <v>0.70124912097711856</v>
      </c>
      <c r="P32" s="28">
        <f>M32/SQRT((COUNT(C31:C32)+COUNT(G31:G32)/2))</f>
        <v>4.0010707376930119E-2</v>
      </c>
    </row>
    <row r="33" spans="2:16">
      <c r="B33" t="s">
        <v>52</v>
      </c>
      <c r="C33" s="32">
        <v>20.97599983215332</v>
      </c>
      <c r="D33" s="12"/>
      <c r="E33" s="9"/>
      <c r="F33" s="9"/>
      <c r="G33" s="32">
        <v>21.093999862670898</v>
      </c>
      <c r="I33" s="9"/>
      <c r="J33" s="9"/>
      <c r="K33" s="9"/>
      <c r="L33" s="9"/>
      <c r="M33" s="9"/>
      <c r="N33" s="9"/>
      <c r="O33" s="35"/>
    </row>
    <row r="34" spans="2:16" ht="15.75">
      <c r="B34" t="s">
        <v>52</v>
      </c>
      <c r="C34" s="32">
        <v>20.944999694824219</v>
      </c>
      <c r="D34" s="5">
        <f>STDEV(C33:C34)</f>
        <v>2.1920407323121942E-2</v>
      </c>
      <c r="E34" s="1">
        <f>AVERAGE(C33:C34)</f>
        <v>20.96049976348877</v>
      </c>
      <c r="F34" s="9"/>
      <c r="G34" s="32">
        <v>21.072000503540039</v>
      </c>
      <c r="H34" s="4">
        <f>STDEV(G33:G34)</f>
        <v>1.5555896023188857E-2</v>
      </c>
      <c r="I34" s="1">
        <f>AVERAGE(G33:G34)</f>
        <v>21.083000183105469</v>
      </c>
      <c r="J34" s="9"/>
      <c r="K34" s="1">
        <f>E34-I34</f>
        <v>-0.12250041961669922</v>
      </c>
      <c r="L34" s="1">
        <f>K34-$K$7</f>
        <v>-0.32800006866455078</v>
      </c>
      <c r="M34" s="29">
        <f>SQRT((D34*D34)+(H34*H34))</f>
        <v>2.6879177039036015E-2</v>
      </c>
      <c r="N34" s="16"/>
      <c r="O34" s="36">
        <f>POWER(2,-L34)</f>
        <v>1.2552720510268629</v>
      </c>
      <c r="P34" s="28">
        <f>M34/SQRT((COUNT(C33:C34)+COUNT(G33:G34)/2))</f>
        <v>1.5518700099083052E-2</v>
      </c>
    </row>
    <row r="35" spans="2:16">
      <c r="B35" t="s">
        <v>53</v>
      </c>
      <c r="C35" s="32">
        <v>21.048000335693359</v>
      </c>
      <c r="D35" s="12"/>
      <c r="E35" s="9"/>
      <c r="F35" s="9"/>
      <c r="G35" s="32">
        <v>20.746000289916992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53</v>
      </c>
      <c r="C36" s="32">
        <v>21.187000274658203</v>
      </c>
      <c r="D36" s="5">
        <f>STDEV(C35:C36)</f>
        <v>9.8287799426557229E-2</v>
      </c>
      <c r="E36" s="1">
        <f>AVERAGE(C35:C36)</f>
        <v>21.117500305175781</v>
      </c>
      <c r="F36" s="9"/>
      <c r="G36" s="32">
        <v>20.659999847412109</v>
      </c>
      <c r="H36" s="4">
        <f>STDEV(G35:G36)</f>
        <v>6.0811496080246434E-2</v>
      </c>
      <c r="I36" s="1">
        <f>AVERAGE(G35:G36)</f>
        <v>20.703000068664551</v>
      </c>
      <c r="J36" s="9"/>
      <c r="K36" s="1">
        <f>E36-I36</f>
        <v>0.41450023651123047</v>
      </c>
      <c r="L36" s="1">
        <f>K36-$K$7</f>
        <v>0.20900058746337891</v>
      </c>
      <c r="M36" s="29">
        <f>SQRT((D36*D36)+(H36*H36))</f>
        <v>0.11557910525537464</v>
      </c>
      <c r="N36" s="16"/>
      <c r="O36" s="36">
        <f>POWER(2,-L36)</f>
        <v>0.86513633830262393</v>
      </c>
      <c r="P36" s="28">
        <f>M36/SQRT((COUNT(C35:C36)+COUNT(G35:G36)/2))</f>
        <v>6.6729627531886646E-2</v>
      </c>
    </row>
    <row r="37" spans="2:16">
      <c r="B37" t="s">
        <v>54</v>
      </c>
      <c r="C37" s="32">
        <v>21.280000686645508</v>
      </c>
      <c r="D37" s="12"/>
      <c r="E37" s="9"/>
      <c r="F37" s="9"/>
      <c r="G37" s="32">
        <v>20.562000274658203</v>
      </c>
      <c r="I37" s="9"/>
      <c r="J37" s="9"/>
      <c r="K37" s="9"/>
      <c r="L37" s="9"/>
      <c r="M37" s="9"/>
      <c r="N37" s="9"/>
      <c r="O37" s="35"/>
    </row>
    <row r="38" spans="2:16" ht="15.75">
      <c r="B38" t="s">
        <v>54</v>
      </c>
      <c r="C38" s="32">
        <v>21.271999359130859</v>
      </c>
      <c r="D38" s="5">
        <f>STDEV(C37:C38)</f>
        <v>5.6577929441024152E-3</v>
      </c>
      <c r="E38" s="1">
        <f>AVERAGE(C37:C38)</f>
        <v>21.276000022888184</v>
      </c>
      <c r="F38" s="9"/>
      <c r="G38" s="32">
        <v>20.454000473022461</v>
      </c>
      <c r="H38" s="4">
        <f>STDEV(G37:G38)</f>
        <v>7.6367392103435294E-2</v>
      </c>
      <c r="I38" s="1">
        <f>AVERAGE(G37:G38)</f>
        <v>20.508000373840332</v>
      </c>
      <c r="J38" s="9"/>
      <c r="K38" s="1">
        <f>E38-I38</f>
        <v>0.76799964904785156</v>
      </c>
      <c r="L38" s="1">
        <f>K38-$K$7</f>
        <v>0.5625</v>
      </c>
      <c r="M38" s="29">
        <f>SQRT((D38*D38)+(H38*H38))</f>
        <v>7.657668834363475E-2</v>
      </c>
      <c r="N38" s="16"/>
      <c r="O38" s="36">
        <f>POWER(2,-L38)</f>
        <v>0.67712777346844633</v>
      </c>
      <c r="P38" s="28">
        <f>M38/SQRT((COUNT(C37:C38)+COUNT(G37:G38)/2))</f>
        <v>4.4211571628847604E-2</v>
      </c>
    </row>
    <row r="39" spans="2:16">
      <c r="B39" t="s">
        <v>55</v>
      </c>
      <c r="C39" s="32">
        <v>21.11400032043457</v>
      </c>
      <c r="D39" s="11"/>
      <c r="E39" s="9"/>
      <c r="F39" s="9"/>
      <c r="G39" s="32">
        <v>20.530000686645508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55</v>
      </c>
      <c r="C40" s="32">
        <v>21.135000228881836</v>
      </c>
      <c r="D40" s="5">
        <f>STDEV(C39:C40)</f>
        <v>1.4849177667358186E-2</v>
      </c>
      <c r="E40" s="1">
        <f>AVERAGE(C39:C40)</f>
        <v>21.124500274658203</v>
      </c>
      <c r="F40" s="9"/>
      <c r="G40" s="32">
        <v>20.496999740600586</v>
      </c>
      <c r="H40" s="4">
        <f>STDEV(G39:G40)</f>
        <v>2.3335192733935632E-2</v>
      </c>
      <c r="I40" s="1">
        <f>AVERAGE(G39:G40)</f>
        <v>20.513500213623047</v>
      </c>
      <c r="J40" s="9"/>
      <c r="K40" s="1">
        <f>E40-I40</f>
        <v>0.61100006103515625</v>
      </c>
      <c r="L40" s="1">
        <f>K40-$K$7</f>
        <v>0.40550041198730469</v>
      </c>
      <c r="M40" s="29">
        <f>SQRT((D40*D40)+(H40*H40))</f>
        <v>2.7659162990348991E-2</v>
      </c>
      <c r="N40" s="16"/>
      <c r="O40" s="36">
        <f>POWER(2,-L40)</f>
        <v>0.75497437758318653</v>
      </c>
      <c r="P40" s="28">
        <f>M40/SQRT((COUNT(C39:C40)+COUNT(G39:G40)/2))</f>
        <v>1.5969025198037726E-2</v>
      </c>
    </row>
    <row r="41" spans="2:16" s="14" customFormat="1">
      <c r="B41" t="s">
        <v>56</v>
      </c>
      <c r="C41" s="32">
        <v>20.511999130249023</v>
      </c>
      <c r="D41" s="12"/>
      <c r="E41" s="9"/>
      <c r="F41" s="9"/>
      <c r="G41" s="32">
        <v>20.827999114990234</v>
      </c>
      <c r="H41" s="8"/>
      <c r="I41" s="9"/>
      <c r="J41" s="9"/>
      <c r="K41" s="9"/>
      <c r="L41" s="9"/>
      <c r="M41" s="9"/>
      <c r="N41" s="9"/>
      <c r="O41" s="35"/>
      <c r="P41" s="13"/>
    </row>
    <row r="42" spans="2:16" s="14" customFormat="1" ht="15.75">
      <c r="B42" t="s">
        <v>56</v>
      </c>
      <c r="C42" s="32">
        <v>20.577999114990234</v>
      </c>
      <c r="D42" s="5">
        <f>STDEV(C41:C42)</f>
        <v>4.6669036768718919E-2</v>
      </c>
      <c r="E42" s="1">
        <f>AVERAGE(C41:C42)</f>
        <v>20.544999122619629</v>
      </c>
      <c r="F42" s="9"/>
      <c r="G42" s="32">
        <v>20.63800048828125</v>
      </c>
      <c r="H42" s="4">
        <f>STDEV(G41:G42)</f>
        <v>0.13434931736205433</v>
      </c>
      <c r="I42" s="1">
        <f>AVERAGE(G41:G42)</f>
        <v>20.732999801635742</v>
      </c>
      <c r="J42" s="9"/>
      <c r="K42" s="1">
        <f>E42-I42</f>
        <v>-0.18800067901611328</v>
      </c>
      <c r="L42" s="1">
        <f>K42-$K$7</f>
        <v>-0.39350032806396484</v>
      </c>
      <c r="M42" s="29">
        <f>SQRT((D42*D42)+(H42*H42))</f>
        <v>0.14222425274393263</v>
      </c>
      <c r="N42" s="16"/>
      <c r="O42" s="36">
        <f>POWER(2,-L42)</f>
        <v>1.3135765961006334</v>
      </c>
      <c r="P42" s="28">
        <f>M42/SQRT((COUNT(C41:C42)+COUNT(G41:G42)/2))</f>
        <v>8.2113210607002884E-2</v>
      </c>
    </row>
    <row r="43" spans="2:16" s="14" customFormat="1">
      <c r="B43" t="s">
        <v>57</v>
      </c>
      <c r="C43" s="32">
        <v>21.320999145507813</v>
      </c>
      <c r="D43" s="12"/>
      <c r="E43" s="9"/>
      <c r="F43" s="9"/>
      <c r="G43" s="32">
        <v>21.007999420166016</v>
      </c>
      <c r="H43" s="8"/>
      <c r="I43" s="9"/>
      <c r="J43" s="9"/>
      <c r="K43" s="9"/>
      <c r="L43" s="9"/>
      <c r="M43" s="9"/>
      <c r="N43" s="9"/>
      <c r="O43" s="35"/>
      <c r="P43" s="13"/>
    </row>
    <row r="44" spans="2:16" s="14" customFormat="1" ht="15.75">
      <c r="B44" t="s">
        <v>57</v>
      </c>
      <c r="C44" s="32">
        <v>21.250999450683594</v>
      </c>
      <c r="D44" s="5">
        <f>STDEV(C43:C44)</f>
        <v>4.9497258891193954E-2</v>
      </c>
      <c r="E44" s="1">
        <f>AVERAGE(C43:C44)</f>
        <v>21.285999298095703</v>
      </c>
      <c r="F44" s="9"/>
      <c r="G44" s="32">
        <v>20.879999160766602</v>
      </c>
      <c r="H44" s="4">
        <f>STDEV(G43:G44)</f>
        <v>9.0509851414962803E-2</v>
      </c>
      <c r="I44" s="1">
        <f>AVERAGE(G43:G44)</f>
        <v>20.943999290466309</v>
      </c>
      <c r="J44" s="9"/>
      <c r="K44" s="1">
        <f>E44-I44</f>
        <v>0.34200000762939453</v>
      </c>
      <c r="L44" s="1">
        <f>K44-$K$7</f>
        <v>0.13650035858154297</v>
      </c>
      <c r="M44" s="29">
        <f>SQRT((D44*D44)+(H44*H44))</f>
        <v>0.10316012718536423</v>
      </c>
      <c r="N44" s="16"/>
      <c r="O44" s="36">
        <f>POWER(2,-L44)</f>
        <v>0.90972325719434344</v>
      </c>
      <c r="P44" s="28">
        <f>M44/SQRT((COUNT(C43:C44)+COUNT(G43:G44)/2))</f>
        <v>5.9559527200106072E-2</v>
      </c>
    </row>
    <row r="45" spans="2:16" s="14" customFormat="1">
      <c r="B45" t="s">
        <v>58</v>
      </c>
      <c r="C45" s="32">
        <v>21.329999923706055</v>
      </c>
      <c r="D45" s="12"/>
      <c r="E45" s="9"/>
      <c r="F45" s="9"/>
      <c r="G45" s="32">
        <v>21.583000183105469</v>
      </c>
      <c r="H45" s="8"/>
      <c r="I45" s="9"/>
      <c r="J45" s="9"/>
      <c r="K45" s="9"/>
      <c r="L45" s="9"/>
      <c r="M45" s="9"/>
      <c r="N45" s="9"/>
      <c r="O45" s="35"/>
      <c r="P45" s="13"/>
    </row>
    <row r="46" spans="2:16" s="14" customFormat="1" ht="15.75">
      <c r="B46" t="s">
        <v>58</v>
      </c>
      <c r="C46" s="32">
        <v>21.304000854492188</v>
      </c>
      <c r="D46" s="5">
        <f>STDEV(C45:C46)</f>
        <v>1.8384118145663889E-2</v>
      </c>
      <c r="E46" s="1">
        <f>AVERAGE(C45:C46)</f>
        <v>21.317000389099121</v>
      </c>
      <c r="F46" s="9"/>
      <c r="G46" s="32">
        <v>21.764999389648437</v>
      </c>
      <c r="H46" s="4">
        <f>STDEV(G45:G46)</f>
        <v>0.12869287311710428</v>
      </c>
      <c r="I46" s="1">
        <f>AVERAGE(G45:G46)</f>
        <v>21.673999786376953</v>
      </c>
      <c r="J46" s="9"/>
      <c r="K46" s="1">
        <f>E46-I46</f>
        <v>-0.35699939727783203</v>
      </c>
      <c r="L46" s="1">
        <f>K46-$K$7</f>
        <v>-0.56249904632568359</v>
      </c>
      <c r="M46" s="29">
        <f>SQRT((D46*D46)+(H46*H46))</f>
        <v>0.12999935150272415</v>
      </c>
      <c r="N46" s="16"/>
      <c r="O46" s="36">
        <f>POWER(2,-L46)</f>
        <v>1.4768251697035937</v>
      </c>
      <c r="P46" s="28">
        <f>M46/SQRT((COUNT(C45:C46)+COUNT(G45:G46)/2))</f>
        <v>7.5055160584574579E-2</v>
      </c>
    </row>
    <row r="47" spans="2:16" s="14" customFormat="1">
      <c r="B47" t="s">
        <v>59</v>
      </c>
      <c r="C47" s="32">
        <v>23.320999145507813</v>
      </c>
      <c r="D47" s="12"/>
      <c r="E47" s="9"/>
      <c r="F47" s="9"/>
      <c r="G47" s="32">
        <v>21.63800048828125</v>
      </c>
      <c r="H47" s="8"/>
      <c r="I47" s="9"/>
      <c r="J47" s="9"/>
      <c r="K47" s="9"/>
      <c r="L47" s="9"/>
      <c r="M47" s="9"/>
      <c r="N47" s="9"/>
      <c r="O47" s="35"/>
      <c r="P47" s="13"/>
    </row>
    <row r="48" spans="2:16" s="14" customFormat="1" ht="15.75">
      <c r="B48" t="s">
        <v>59</v>
      </c>
      <c r="C48" s="32">
        <v>23.274999618530273</v>
      </c>
      <c r="D48" s="5">
        <f>STDEV(C47:C48)</f>
        <v>3.2526577457191404E-2</v>
      </c>
      <c r="E48" s="1">
        <f>AVERAGE(C47:C48)</f>
        <v>23.297999382019043</v>
      </c>
      <c r="F48" s="9"/>
      <c r="G48" s="32">
        <v>21.597000122070313</v>
      </c>
      <c r="H48" s="4">
        <f>STDEV(G47:G48)</f>
        <v>2.8991636978885699E-2</v>
      </c>
      <c r="I48" s="1">
        <f>AVERAGE(G47:G48)</f>
        <v>21.617500305175781</v>
      </c>
      <c r="J48" s="9"/>
      <c r="K48" s="1">
        <f>E48-I48</f>
        <v>1.6804990768432617</v>
      </c>
      <c r="L48" s="1">
        <f>K48-$K$7</f>
        <v>1.4749994277954102</v>
      </c>
      <c r="M48" s="29">
        <f>SQRT((D48*D48)+(H48*H48))</f>
        <v>4.3571702466097935E-2</v>
      </c>
      <c r="N48" s="16"/>
      <c r="O48" s="36">
        <f>POWER(2,-L48)</f>
        <v>0.35973353768091126</v>
      </c>
      <c r="P48" s="28">
        <f>M48/SQRT((COUNT(C47:C48)+COUNT(G47:G48)/2))</f>
        <v>2.5156134147851925E-2</v>
      </c>
    </row>
    <row r="49" spans="2:16" s="14" customFormat="1">
      <c r="B49" t="s">
        <v>60</v>
      </c>
      <c r="C49" s="32">
        <v>20.982000350952148</v>
      </c>
      <c r="D49" s="12"/>
      <c r="E49" s="9"/>
      <c r="F49" s="9"/>
      <c r="G49" s="32">
        <v>20.39900016784668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60</v>
      </c>
      <c r="C50" s="32">
        <v>20.979999542236328</v>
      </c>
      <c r="D50" s="5">
        <f>STDEV(C49:C50)</f>
        <v>1.4147854108136908E-3</v>
      </c>
      <c r="E50" s="1">
        <f>AVERAGE(C49:C50)</f>
        <v>20.980999946594238</v>
      </c>
      <c r="F50" s="9"/>
      <c r="G50" s="32">
        <v>20.040000915527344</v>
      </c>
      <c r="H50" s="4">
        <f>STDEV(G49:G50)</f>
        <v>0.25385080575590285</v>
      </c>
      <c r="I50" s="1">
        <f>AVERAGE(G49:G50)</f>
        <v>20.219500541687012</v>
      </c>
      <c r="J50" s="9"/>
      <c r="K50" s="1">
        <f>E50-I50</f>
        <v>0.76149940490722656</v>
      </c>
      <c r="L50" s="1">
        <f>K50-$K$7</f>
        <v>0.555999755859375</v>
      </c>
      <c r="M50" s="29">
        <f>SQRT((D50*D50)+(H50*H50))</f>
        <v>0.25385474823347259</v>
      </c>
      <c r="N50" s="16"/>
      <c r="O50" s="36">
        <f>POWER(2,-L50)</f>
        <v>0.68018554130762843</v>
      </c>
      <c r="P50" s="28">
        <f>M50/SQRT((COUNT(C49:C50)+COUNT(G49:G50)/2))</f>
        <v>0.14656310722766008</v>
      </c>
    </row>
    <row r="51" spans="2:16" s="14" customFormat="1">
      <c r="B51" t="s">
        <v>61</v>
      </c>
      <c r="C51" s="32">
        <v>20.545000076293945</v>
      </c>
      <c r="D51" s="12"/>
      <c r="E51" s="9"/>
      <c r="F51" s="9"/>
      <c r="G51" s="32">
        <v>20.590999603271484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61</v>
      </c>
      <c r="C52" s="32">
        <v>20.695999145507812</v>
      </c>
      <c r="D52" s="5">
        <f>STDEV(C51:C52)</f>
        <v>0.10677246579398234</v>
      </c>
      <c r="E52" s="1">
        <f>AVERAGE(C51:C52)</f>
        <v>20.620499610900879</v>
      </c>
      <c r="F52" s="9"/>
      <c r="G52" s="32">
        <v>20.583999633789063</v>
      </c>
      <c r="H52" s="4">
        <f>STDEV(G51:G52)</f>
        <v>4.9497258891193947E-3</v>
      </c>
      <c r="I52" s="1">
        <f>AVERAGE(G51:G52)</f>
        <v>20.587499618530273</v>
      </c>
      <c r="J52" s="9"/>
      <c r="K52" s="1">
        <f>E52-I52</f>
        <v>3.2999992370605469E-2</v>
      </c>
      <c r="L52" s="1">
        <f>K52-$K$7</f>
        <v>-0.17249965667724609</v>
      </c>
      <c r="M52" s="29">
        <f>SQRT((D52*D52)+(H52*H52))</f>
        <v>0.10688713317375739</v>
      </c>
      <c r="N52" s="16"/>
      <c r="O52" s="36">
        <f>POWER(2,-L52)</f>
        <v>1.1270094844388616</v>
      </c>
      <c r="P52" s="28">
        <f>M52/SQRT((COUNT(C51:C52)+COUNT(G51:G52)/2))</f>
        <v>6.171131511077621E-2</v>
      </c>
    </row>
    <row r="53" spans="2:16" s="14" customFormat="1">
      <c r="B53" t="s">
        <v>62</v>
      </c>
      <c r="C53" s="32">
        <v>20.707000732421875</v>
      </c>
      <c r="D53" s="12"/>
      <c r="E53" s="9"/>
      <c r="F53" s="9"/>
      <c r="G53" s="32">
        <v>20.427000045776367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62</v>
      </c>
      <c r="C54" s="32">
        <v>20.73900032043457</v>
      </c>
      <c r="D54" s="5">
        <f>STDEV(C53:C54)</f>
        <v>2.2627125678952614E-2</v>
      </c>
      <c r="E54" s="1">
        <f>AVERAGE(C53:C54)</f>
        <v>20.723000526428223</v>
      </c>
      <c r="F54" s="9"/>
      <c r="G54" s="32">
        <v>20.381999969482422</v>
      </c>
      <c r="H54" s="4">
        <f>STDEV(G53:G54)</f>
        <v>3.1819859101360731E-2</v>
      </c>
      <c r="I54" s="1">
        <f>AVERAGE(G53:G54)</f>
        <v>20.404500007629395</v>
      </c>
      <c r="J54" s="9"/>
      <c r="K54" s="1">
        <f>E54-I54</f>
        <v>0.31850051879882813</v>
      </c>
      <c r="L54" s="1">
        <f>K54-$K$7</f>
        <v>0.11300086975097656</v>
      </c>
      <c r="M54" s="29">
        <f>SQRT((D54*D54)+(H54*H54))</f>
        <v>3.9044721150516187E-2</v>
      </c>
      <c r="N54" s="16"/>
      <c r="O54" s="36">
        <f>POWER(2,-L54)</f>
        <v>0.92466272066633615</v>
      </c>
      <c r="P54" s="28">
        <f>M54/SQRT((COUNT(C53:C54)+COUNT(G53:G54)/2))</f>
        <v>2.2542480266684397E-2</v>
      </c>
    </row>
    <row r="55" spans="2:16" s="14" customFormat="1">
      <c r="B55" t="s">
        <v>63</v>
      </c>
      <c r="C55" s="32">
        <v>22.268999099731445</v>
      </c>
      <c r="D55" s="12"/>
      <c r="E55" s="9"/>
      <c r="F55" s="9"/>
      <c r="G55" s="32">
        <v>20.97599983215332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63</v>
      </c>
      <c r="C56" s="32">
        <v>22.333000183105469</v>
      </c>
      <c r="D56" s="5">
        <f>STDEV(C55:C56)</f>
        <v>4.5255600057057574E-2</v>
      </c>
      <c r="E56" s="1">
        <f>AVERAGE(C55:C56)</f>
        <v>22.300999641418457</v>
      </c>
      <c r="F56" s="9"/>
      <c r="G56" s="32">
        <v>20.923999786376953</v>
      </c>
      <c r="H56" s="4">
        <f>STDEV(G55:G56)</f>
        <v>3.6769584990480129E-2</v>
      </c>
      <c r="I56" s="1">
        <f>AVERAGE(G55:G56)</f>
        <v>20.949999809265137</v>
      </c>
      <c r="J56" s="9"/>
      <c r="K56" s="1">
        <f>E56-I56</f>
        <v>1.3509998321533203</v>
      </c>
      <c r="L56" s="1">
        <f>K56-$K$7</f>
        <v>1.1455001831054687</v>
      </c>
      <c r="M56" s="29">
        <f>SQRT((D56*D56)+(H56*H56))</f>
        <v>5.8310133912524084E-2</v>
      </c>
      <c r="N56" s="16"/>
      <c r="O56" s="36">
        <f>POWER(2,-L56)</f>
        <v>0.45203294155887574</v>
      </c>
      <c r="P56" s="28">
        <f>M56/SQRT((COUNT(C55:C56)+COUNT(G55:G56)/2))</f>
        <v>3.3665371510878908E-2</v>
      </c>
    </row>
    <row r="57" spans="2:16" s="14" customFormat="1">
      <c r="B57" t="s">
        <v>64</v>
      </c>
      <c r="C57" s="32">
        <v>22.396999359130859</v>
      </c>
      <c r="D57" s="12"/>
      <c r="E57" s="9"/>
      <c r="F57" s="9"/>
      <c r="G57" s="32">
        <v>21.11199951171875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64</v>
      </c>
      <c r="C58" s="32">
        <v>22.511999130249023</v>
      </c>
      <c r="D58" s="5">
        <f>STDEV(C57:C58)</f>
        <v>8.1317117992554686E-2</v>
      </c>
      <c r="E58" s="1">
        <f>AVERAGE(C57:C58)</f>
        <v>22.454499244689941</v>
      </c>
      <c r="F58" s="9"/>
      <c r="G58" s="32">
        <v>20.993999481201172</v>
      </c>
      <c r="H58" s="4">
        <f>STDEV(G57:G58)</f>
        <v>8.3438621759199041E-2</v>
      </c>
      <c r="I58" s="1">
        <f>AVERAGE(G57:G58)</f>
        <v>21.052999496459961</v>
      </c>
      <c r="J58" s="9"/>
      <c r="K58" s="1">
        <f>E58-I58</f>
        <v>1.4014997482299805</v>
      </c>
      <c r="L58" s="1">
        <f>K58-$K$7</f>
        <v>1.1960000991821289</v>
      </c>
      <c r="M58" s="29">
        <f>SQRT((D58*D58)+(H58*H58))</f>
        <v>0.11650955874815484</v>
      </c>
      <c r="N58" s="16"/>
      <c r="O58" s="36">
        <f>POWER(2,-L58)</f>
        <v>0.43648376555957613</v>
      </c>
      <c r="P58" s="28">
        <f>M58/SQRT((COUNT(C57:C58)+COUNT(G57:G58)/2))</f>
        <v>6.7266825106411715E-2</v>
      </c>
    </row>
    <row r="59" spans="2:16" s="14" customFormat="1">
      <c r="B59" t="s">
        <v>65</v>
      </c>
      <c r="C59" s="32">
        <v>21.603000640869141</v>
      </c>
      <c r="D59" s="12"/>
      <c r="E59" s="9"/>
      <c r="F59" s="9"/>
      <c r="G59" s="32">
        <v>20.670999526977539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65</v>
      </c>
      <c r="C60" s="32">
        <v>21.930999755859375</v>
      </c>
      <c r="D60" s="5">
        <f>STDEV(C59:C60)</f>
        <v>0.2319303984327809</v>
      </c>
      <c r="E60" s="1">
        <f>AVERAGE(C59:C60)</f>
        <v>21.767000198364258</v>
      </c>
      <c r="F60" s="9"/>
      <c r="G60" s="32">
        <v>20.702999114990234</v>
      </c>
      <c r="H60" s="4">
        <f>STDEV(G59:G60)</f>
        <v>2.2627125678952614E-2</v>
      </c>
      <c r="I60" s="1">
        <f>AVERAGE(G59:G60)</f>
        <v>20.686999320983887</v>
      </c>
      <c r="J60" s="9"/>
      <c r="K60" s="1">
        <f>E60-I60</f>
        <v>1.0800008773803711</v>
      </c>
      <c r="L60" s="1">
        <f>K60-$K$7</f>
        <v>0.87450122833251953</v>
      </c>
      <c r="M60" s="29">
        <f>SQRT((D60*D60)+(H60*H60))</f>
        <v>0.23303153549182912</v>
      </c>
      <c r="N60" s="16"/>
      <c r="O60" s="36">
        <f>POWER(2,-L60)</f>
        <v>0.54544240527442434</v>
      </c>
      <c r="P60" s="28">
        <f>M60/SQRT((COUNT(C59:C60)+COUNT(G59:G60)/2))</f>
        <v>0.13454081974587939</v>
      </c>
    </row>
    <row r="61" spans="2:16" s="14" customFormat="1">
      <c r="B61" t="s">
        <v>66</v>
      </c>
      <c r="C61" s="32">
        <v>21.113000869750977</v>
      </c>
      <c r="D61" s="12"/>
      <c r="E61" s="9"/>
      <c r="F61" s="9"/>
      <c r="G61" s="32">
        <v>21.000999450683594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66</v>
      </c>
      <c r="C62" s="32">
        <v>21.131000518798828</v>
      </c>
      <c r="D62" s="5">
        <f>STDEV(C61:C62)</f>
        <v>1.2727673900713823E-2</v>
      </c>
      <c r="E62" s="1">
        <f>AVERAGE(C61:C62)</f>
        <v>21.122000694274902</v>
      </c>
      <c r="F62" s="9"/>
      <c r="G62" s="32">
        <v>20.985000610351563</v>
      </c>
      <c r="H62" s="4">
        <f>STDEV(G61:G62)</f>
        <v>1.1312888489900133E-2</v>
      </c>
      <c r="I62" s="1">
        <f>AVERAGE(G61:G62)</f>
        <v>20.993000030517578</v>
      </c>
      <c r="J62" s="9"/>
      <c r="K62" s="1">
        <f>E62-I62</f>
        <v>0.12900066375732422</v>
      </c>
      <c r="L62" s="1">
        <f>K62-$K$7</f>
        <v>-7.6498985290527344E-2</v>
      </c>
      <c r="M62" s="29">
        <f>SQRT((D62*D62)+(H62*H62))</f>
        <v>1.702865610985866E-2</v>
      </c>
      <c r="N62" s="16"/>
      <c r="O62" s="36">
        <f>POWER(2,-L62)</f>
        <v>1.0544560652077164</v>
      </c>
      <c r="P62" s="28">
        <f>M62/SQRT((COUNT(C61:C62)+COUNT(G61:G62)/2))</f>
        <v>9.8314991889644626E-3</v>
      </c>
    </row>
    <row r="63" spans="2:16" s="14" customFormat="1">
      <c r="B63" t="s">
        <v>67</v>
      </c>
      <c r="C63" s="32">
        <v>21.017000198364258</v>
      </c>
      <c r="D63" s="12"/>
      <c r="E63" s="9"/>
      <c r="F63" s="9"/>
      <c r="G63" s="32">
        <v>20.701000213623047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67</v>
      </c>
      <c r="C64" s="32">
        <v>21.009000778198242</v>
      </c>
      <c r="D64" s="5">
        <f>STDEV(C63:C64)</f>
        <v>5.6564442449500664E-3</v>
      </c>
      <c r="E64" s="1">
        <f>AVERAGE(C63:C64)</f>
        <v>21.01300048828125</v>
      </c>
      <c r="F64" s="9"/>
      <c r="G64" s="32">
        <v>20.659000396728516</v>
      </c>
      <c r="H64" s="4">
        <f>STDEV(G63:G64)</f>
        <v>2.9698355334716372E-2</v>
      </c>
      <c r="I64" s="1">
        <f>AVERAGE(G63:G64)</f>
        <v>20.680000305175781</v>
      </c>
      <c r="J64" s="9"/>
      <c r="K64" s="1">
        <f>E64-I64</f>
        <v>0.33300018310546875</v>
      </c>
      <c r="L64" s="1">
        <f>K64-$K$7</f>
        <v>0.12750053405761719</v>
      </c>
      <c r="M64" s="29">
        <f>SQRT((D64*D64)+(H64*H64))</f>
        <v>3.02322290128152E-2</v>
      </c>
      <c r="N64" s="16"/>
      <c r="O64" s="36">
        <f>POWER(2,-L64)</f>
        <v>0.91541603342695077</v>
      </c>
      <c r="P64" s="28">
        <f>M64/SQRT((COUNT(C63:C64)+COUNT(G63:G64)/2))</f>
        <v>1.7454585558751269E-2</v>
      </c>
    </row>
    <row r="65" spans="2:16" s="14" customFormat="1">
      <c r="B65" t="s">
        <v>68</v>
      </c>
      <c r="C65" s="32">
        <v>22.062000274658203</v>
      </c>
      <c r="D65" s="12"/>
      <c r="E65" s="9"/>
      <c r="F65" s="9"/>
      <c r="G65" s="32">
        <v>21.784000396728516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68</v>
      </c>
      <c r="C66" s="32">
        <v>22.009000778198242</v>
      </c>
      <c r="D66" s="5">
        <f>STDEV(C65:C66)</f>
        <v>3.7476303346310802E-2</v>
      </c>
      <c r="E66" s="1">
        <f>AVERAGE(C65:C66)</f>
        <v>22.035500526428223</v>
      </c>
      <c r="F66" s="9"/>
      <c r="G66" s="32">
        <v>21.802999496459961</v>
      </c>
      <c r="H66" s="4">
        <f>STDEV(G65:G66)</f>
        <v>1.3434392256544494E-2</v>
      </c>
      <c r="I66" s="1">
        <f>AVERAGE(G65:G66)</f>
        <v>21.793499946594238</v>
      </c>
      <c r="J66" s="9"/>
      <c r="K66" s="1">
        <f>E66-I66</f>
        <v>0.24200057983398438</v>
      </c>
      <c r="L66" s="1">
        <f>K66-$K$7</f>
        <v>3.6500930786132813E-2</v>
      </c>
      <c r="M66" s="29">
        <f>SQRT((D66*D66)+(H66*H66))</f>
        <v>3.9811508484449677E-2</v>
      </c>
      <c r="N66" s="16"/>
      <c r="O66" s="36">
        <f>POWER(2,-L66)</f>
        <v>0.97501685859976472</v>
      </c>
      <c r="P66" s="28">
        <f>M66/SQRT((COUNT(C65:C66)+COUNT(G65:G66)/2))</f>
        <v>2.2985185140342094E-2</v>
      </c>
    </row>
    <row r="67" spans="2:16" s="14" customFormat="1">
      <c r="B67" t="s">
        <v>69</v>
      </c>
      <c r="C67" s="32">
        <v>23.822999954223633</v>
      </c>
      <c r="D67" s="12"/>
      <c r="E67" s="9"/>
      <c r="F67" s="9"/>
      <c r="G67" s="32">
        <v>23.966999053955078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69</v>
      </c>
      <c r="C68" s="32">
        <v>23.829999923706055</v>
      </c>
      <c r="D68" s="5">
        <f>STDEV(C67:C68)</f>
        <v>4.9497258891193947E-3</v>
      </c>
      <c r="E68" s="1">
        <f>AVERAGE(C67:C68)</f>
        <v>23.826499938964844</v>
      </c>
      <c r="F68" s="9"/>
      <c r="G68" s="32">
        <v>23.919000625610352</v>
      </c>
      <c r="H68" s="4">
        <f>STDEV(G67:G68)</f>
        <v>3.3940014168852749E-2</v>
      </c>
      <c r="I68" s="1">
        <f>AVERAGE(G67:G68)</f>
        <v>23.942999839782715</v>
      </c>
      <c r="J68" s="9"/>
      <c r="K68" s="1">
        <f>E68-I68</f>
        <v>-0.11649990081787109</v>
      </c>
      <c r="L68" s="1">
        <f>K68-$K$7</f>
        <v>-0.32199954986572266</v>
      </c>
      <c r="M68" s="29">
        <f>SQRT((D68*D68)+(H68*H68))</f>
        <v>3.4299042962732125E-2</v>
      </c>
      <c r="N68" s="16"/>
      <c r="O68" s="36">
        <f>POWER(2,-L68)</f>
        <v>1.2500619125541994</v>
      </c>
      <c r="P68" s="28">
        <f>M68/SQRT((COUNT(C67:C68)+COUNT(G67:G68)/2))</f>
        <v>1.9802561687479934E-2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  <row r="79" spans="2:16" s="14" customFormat="1">
      <c r="B79"/>
      <c r="C79"/>
      <c r="D79" s="12"/>
      <c r="E79" s="9"/>
      <c r="F79" s="9"/>
      <c r="G79"/>
      <c r="H79" s="8"/>
      <c r="I79" s="9"/>
      <c r="J79" s="9"/>
      <c r="K79" s="9"/>
      <c r="L79" s="9"/>
      <c r="M79" s="9"/>
      <c r="N79" s="9"/>
      <c r="O79" s="35"/>
      <c r="P79" s="13"/>
    </row>
    <row r="80" spans="2:16" s="14" customFormat="1" ht="15.75">
      <c r="B80"/>
      <c r="C80"/>
      <c r="D80" s="5" t="e">
        <f>STDEV(C79:C80)</f>
        <v>#DIV/0!</v>
      </c>
      <c r="E80" s="1" t="e">
        <f>AVERAGE(C79:C80)</f>
        <v>#DIV/0!</v>
      </c>
      <c r="F80" s="9"/>
      <c r="G80"/>
      <c r="H80" s="4" t="e">
        <f>STDEV(G79:G80)</f>
        <v>#DIV/0!</v>
      </c>
      <c r="I80" s="1" t="e">
        <f>AVERAGE(G79:G80)</f>
        <v>#DIV/0!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6" t="e">
        <f>POWER(2,-L80)</f>
        <v>#DIV/0!</v>
      </c>
      <c r="P80" s="28" t="e">
        <f>M80/SQRT((COUNT(C79:C80)+COUNT(G79:G80)/2))</f>
        <v>#DIV/0!</v>
      </c>
    </row>
    <row r="81" spans="2:16" s="14" customFormat="1">
      <c r="B81"/>
      <c r="C81"/>
      <c r="D81" s="12"/>
      <c r="E81" s="9"/>
      <c r="F81" s="9"/>
      <c r="G81"/>
      <c r="H81" s="8"/>
      <c r="I81" s="9"/>
      <c r="J81" s="9"/>
      <c r="K81" s="9"/>
      <c r="L81" s="9"/>
      <c r="M81" s="9"/>
      <c r="N81" s="9"/>
      <c r="O81" s="35"/>
      <c r="P81" s="13"/>
    </row>
    <row r="82" spans="2:16" s="14" customFormat="1" ht="15.75">
      <c r="B82"/>
      <c r="C82"/>
      <c r="D82" s="5" t="e">
        <f>STDEV(C81:C82)</f>
        <v>#DIV/0!</v>
      </c>
      <c r="E82" s="1" t="e">
        <f>AVERAGE(C81:C82)</f>
        <v>#DIV/0!</v>
      </c>
      <c r="F82" s="9"/>
      <c r="G82"/>
      <c r="H82" s="4" t="e">
        <f>STDEV(G81:G82)</f>
        <v>#DIV/0!</v>
      </c>
      <c r="I82" s="1" t="e">
        <f>AVERAGE(G81:G82)</f>
        <v>#DIV/0!</v>
      </c>
      <c r="J82" s="9"/>
      <c r="K82" s="1" t="e">
        <f>E82-I82</f>
        <v>#DIV/0!</v>
      </c>
      <c r="L82" s="1" t="e">
        <f>K82-$K$7</f>
        <v>#DIV/0!</v>
      </c>
      <c r="M82" s="29" t="e">
        <f>SQRT((D82*D82)+(H82*H82))</f>
        <v>#DIV/0!</v>
      </c>
      <c r="N82" s="16"/>
      <c r="O82" s="36" t="e">
        <f>POWER(2,-L82)</f>
        <v>#DIV/0!</v>
      </c>
      <c r="P82" s="28" t="e">
        <f>M82/SQRT((COUNT(C81:C82)+COUNT(G81:G82)/2))</f>
        <v>#DIV/0!</v>
      </c>
    </row>
    <row r="83" spans="2:16" s="14" customFormat="1">
      <c r="B83"/>
      <c r="C83"/>
      <c r="D83" s="12"/>
      <c r="E83" s="9"/>
      <c r="F83" s="9"/>
      <c r="G83"/>
      <c r="H83" s="8"/>
      <c r="I83" s="9"/>
      <c r="J83" s="9"/>
      <c r="K83" s="9"/>
      <c r="L83" s="9"/>
      <c r="M83" s="9"/>
      <c r="N83" s="9"/>
      <c r="O83" s="35"/>
      <c r="P83" s="13"/>
    </row>
    <row r="84" spans="2:16" s="14" customFormat="1" ht="15.75">
      <c r="B84"/>
      <c r="C84"/>
      <c r="D84" s="5" t="e">
        <f>STDEV(C83:C84)</f>
        <v>#DIV/0!</v>
      </c>
      <c r="E84" s="1" t="e">
        <f>AVERAGE(C83:C84)</f>
        <v>#DIV/0!</v>
      </c>
      <c r="F84" s="9"/>
      <c r="G84"/>
      <c r="H84" s="4" t="e">
        <f>STDEV(G83:G84)</f>
        <v>#DIV/0!</v>
      </c>
      <c r="I84" s="1" t="e">
        <f>AVERAGE(G83:G84)</f>
        <v>#DIV/0!</v>
      </c>
      <c r="J84" s="9"/>
      <c r="K84" s="1" t="e">
        <f>E84-I84</f>
        <v>#DIV/0!</v>
      </c>
      <c r="L84" s="1" t="e">
        <f>K84-$K$7</f>
        <v>#DIV/0!</v>
      </c>
      <c r="M84" s="29" t="e">
        <f>SQRT((D84*D84)+(H84*H84))</f>
        <v>#DIV/0!</v>
      </c>
      <c r="N84" s="16"/>
      <c r="O84" s="36" t="e">
        <f>POWER(2,-L84)</f>
        <v>#DIV/0!</v>
      </c>
      <c r="P84" s="28" t="e">
        <f>M84/SQRT((COUNT(C83:C84)+COUNT(G83:G84)/2))</f>
        <v>#DIV/0!</v>
      </c>
    </row>
    <row r="85" spans="2:16" s="14" customFormat="1">
      <c r="B85"/>
      <c r="C85"/>
      <c r="D85" s="12"/>
      <c r="E85" s="9"/>
      <c r="F85" s="9"/>
      <c r="G85"/>
      <c r="H85" s="8"/>
      <c r="I85" s="9"/>
      <c r="J85" s="9"/>
      <c r="K85" s="9"/>
      <c r="L85" s="9"/>
      <c r="M85" s="9"/>
      <c r="N85" s="9"/>
      <c r="O85" s="35"/>
      <c r="P85" s="13"/>
    </row>
    <row r="86" spans="2:16" s="14" customFormat="1" ht="15.75">
      <c r="B86"/>
      <c r="C86"/>
      <c r="D86" s="5" t="e">
        <f>STDEV(C85:C86)</f>
        <v>#DIV/0!</v>
      </c>
      <c r="E86" s="1" t="e">
        <f>AVERAGE(C85:C86)</f>
        <v>#DIV/0!</v>
      </c>
      <c r="F86" s="9"/>
      <c r="G86"/>
      <c r="H86" s="4" t="e">
        <f>STDEV(G85:G86)</f>
        <v>#DIV/0!</v>
      </c>
      <c r="I86" s="1" t="e">
        <f>AVERAGE(G85:G86)</f>
        <v>#DIV/0!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6" t="e">
        <f>POWER(2,-L86)</f>
        <v>#DIV/0!</v>
      </c>
      <c r="P86" s="28" t="e">
        <f>M86/SQRT((COUNT(C85:C86)+COUNT(G85:G86)/2))</f>
        <v>#DIV/0!</v>
      </c>
    </row>
    <row r="87" spans="2:16" s="14" customFormat="1">
      <c r="B87"/>
      <c r="C87"/>
      <c r="D87" s="12"/>
      <c r="E87" s="9"/>
      <c r="F87" s="9"/>
      <c r="G87"/>
      <c r="H87" s="8"/>
      <c r="I87" s="9"/>
      <c r="J87" s="9"/>
      <c r="K87" s="9"/>
      <c r="L87" s="9"/>
      <c r="M87" s="9"/>
      <c r="N87" s="9"/>
      <c r="O87" s="35"/>
      <c r="P87" s="13"/>
    </row>
    <row r="88" spans="2:16" s="14" customFormat="1" ht="15.75">
      <c r="B88"/>
      <c r="C88"/>
      <c r="D88" s="5" t="e">
        <f>STDEV(C87:C88)</f>
        <v>#DIV/0!</v>
      </c>
      <c r="E88" s="1" t="e">
        <f>AVERAGE(C87:C88)</f>
        <v>#DIV/0!</v>
      </c>
      <c r="F88" s="9"/>
      <c r="G88"/>
      <c r="H88" s="4" t="e">
        <f>STDEV(G87:G88)</f>
        <v>#DIV/0!</v>
      </c>
      <c r="I88" s="1" t="e">
        <f>AVERAGE(G87:G88)</f>
        <v>#DIV/0!</v>
      </c>
      <c r="J88" s="9"/>
      <c r="K88" s="1" t="e">
        <f>E88-I88</f>
        <v>#DIV/0!</v>
      </c>
      <c r="L88" s="1" t="e">
        <f>K88-$K$7</f>
        <v>#DIV/0!</v>
      </c>
      <c r="M88" s="29" t="e">
        <f>SQRT((D88*D88)+(H88*H88))</f>
        <v>#DIV/0!</v>
      </c>
      <c r="N88" s="16"/>
      <c r="O88" s="36" t="e">
        <f>POWER(2,-L88)</f>
        <v>#DIV/0!</v>
      </c>
      <c r="P88" s="28" t="e">
        <f>M88/SQRT((COUNT(C87:C88)+COUNT(G87:G88)/2))</f>
        <v>#DIV/0!</v>
      </c>
    </row>
    <row r="89" spans="2:16" s="14" customFormat="1">
      <c r="B89"/>
      <c r="C89"/>
      <c r="D89" s="12"/>
      <c r="E89" s="9"/>
      <c r="F89" s="9"/>
      <c r="G89"/>
      <c r="H89" s="8"/>
      <c r="I89" s="9"/>
      <c r="J89" s="9"/>
      <c r="K89" s="9"/>
      <c r="L89" s="9"/>
      <c r="M89" s="9"/>
      <c r="N89" s="9"/>
      <c r="O89" s="35"/>
      <c r="P89" s="13"/>
    </row>
    <row r="90" spans="2:16" s="14" customFormat="1" ht="15.75">
      <c r="B90"/>
      <c r="C90"/>
      <c r="D90" s="5" t="e">
        <f>STDEV(C89:C90)</f>
        <v>#DIV/0!</v>
      </c>
      <c r="E90" s="1" t="e">
        <f>AVERAGE(C89:C90)</f>
        <v>#DIV/0!</v>
      </c>
      <c r="F90" s="9"/>
      <c r="G90"/>
      <c r="H90" s="4" t="e">
        <f>STDEV(G89:G90)</f>
        <v>#DIV/0!</v>
      </c>
      <c r="I90" s="1" t="e">
        <f>AVERAGE(G89:G90)</f>
        <v>#DIV/0!</v>
      </c>
      <c r="J90" s="9"/>
      <c r="K90" s="1" t="e">
        <f>E90-I90</f>
        <v>#DIV/0!</v>
      </c>
      <c r="L90" s="1" t="e">
        <f>K90-$K$7</f>
        <v>#DIV/0!</v>
      </c>
      <c r="M90" s="29" t="e">
        <f>SQRT((D90*D90)+(H90*H90))</f>
        <v>#DIV/0!</v>
      </c>
      <c r="N90" s="16"/>
      <c r="O90" s="36" t="e">
        <f>POWER(2,-L90)</f>
        <v>#DIV/0!</v>
      </c>
      <c r="P90" s="28" t="e">
        <f>M90/SQRT((COUNT(C89:C90)+COUNT(G89:G90)/2))</f>
        <v>#DIV/0!</v>
      </c>
    </row>
    <row r="91" spans="2:16" s="14" customFormat="1">
      <c r="B91"/>
      <c r="C91"/>
      <c r="D91" s="12"/>
      <c r="E91" s="9"/>
      <c r="F91" s="9"/>
      <c r="G91"/>
      <c r="H91" s="8"/>
      <c r="I91" s="9"/>
      <c r="J91" s="9"/>
      <c r="K91" s="9"/>
      <c r="L91" s="9"/>
      <c r="M91" s="9"/>
      <c r="N91" s="9"/>
      <c r="O91" s="35"/>
      <c r="P91" s="13"/>
    </row>
    <row r="92" spans="2:16" s="14" customFormat="1" ht="15.75">
      <c r="B92"/>
      <c r="C92"/>
      <c r="D92" s="5" t="e">
        <f>STDEV(C91:C92)</f>
        <v>#DIV/0!</v>
      </c>
      <c r="E92" s="1" t="e">
        <f>AVERAGE(C91:C92)</f>
        <v>#DIV/0!</v>
      </c>
      <c r="F92" s="9"/>
      <c r="G92"/>
      <c r="H92" s="4" t="e">
        <f>STDEV(G91:G92)</f>
        <v>#DIV/0!</v>
      </c>
      <c r="I92" s="1" t="e">
        <f>AVERAGE(G91:G92)</f>
        <v>#DIV/0!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6" t="e">
        <f>POWER(2,-L92)</f>
        <v>#DIV/0!</v>
      </c>
      <c r="P92" s="28" t="e">
        <f>M92/SQRT((COUNT(C91:C92)+COUNT(G91:G92)/2))</f>
        <v>#DIV/0!</v>
      </c>
    </row>
    <row r="93" spans="2:16" s="14" customFormat="1">
      <c r="B93"/>
      <c r="C93"/>
      <c r="D93" s="12"/>
      <c r="E93" s="9"/>
      <c r="F93" s="9"/>
      <c r="G93"/>
      <c r="H93" s="8"/>
      <c r="I93" s="9"/>
      <c r="J93" s="9"/>
      <c r="K93" s="9"/>
      <c r="L93" s="9"/>
      <c r="M93" s="9"/>
      <c r="N93" s="9"/>
      <c r="O93" s="35"/>
      <c r="P93" s="13"/>
    </row>
    <row r="94" spans="2:16" s="14" customFormat="1" ht="15.75">
      <c r="B94"/>
      <c r="C94"/>
      <c r="D94" s="5" t="e">
        <f>STDEV(C93:C94)</f>
        <v>#DIV/0!</v>
      </c>
      <c r="E94" s="1" t="e">
        <f>AVERAGE(C93:C94)</f>
        <v>#DIV/0!</v>
      </c>
      <c r="F94" s="9"/>
      <c r="G94"/>
      <c r="H94" s="4" t="e">
        <f>STDEV(G93:G94)</f>
        <v>#DIV/0!</v>
      </c>
      <c r="I94" s="1" t="e">
        <f>AVERAGE(G93:G94)</f>
        <v>#DIV/0!</v>
      </c>
      <c r="J94" s="9"/>
      <c r="K94" s="1" t="e">
        <f>E94-I94</f>
        <v>#DIV/0!</v>
      </c>
      <c r="L94" s="1" t="e">
        <f>K94-$K$7</f>
        <v>#DIV/0!</v>
      </c>
      <c r="M94" s="29" t="e">
        <f>SQRT((D94*D94)+(H94*H94))</f>
        <v>#DIV/0!</v>
      </c>
      <c r="N94" s="16"/>
      <c r="O94" s="36" t="e">
        <f>POWER(2,-L94)</f>
        <v>#DIV/0!</v>
      </c>
      <c r="P94" s="28" t="e">
        <f>M94/SQRT((COUNT(C93:C94)+COUNT(G93:G94)/2))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</vt:lpstr>
      <vt:lpstr>PSORIAAS</vt:lpstr>
      <vt:lpstr>VITILIIGO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2014-10-26T09:56:48Z</dcterms:modified>
</cp:coreProperties>
</file>