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-1230" yWindow="75" windowWidth="17760" windowHeight="11760" activeTab="2"/>
  </bookViews>
  <sheets>
    <sheet name="KONTROLL" sheetId="21" r:id="rId1"/>
    <sheet name="PSORIAAS" sheetId="23" r:id="rId2"/>
    <sheet name="VITILIIGO" sheetId="24" r:id="rId3"/>
  </sheets>
  <calcPr calcId="125725"/>
</workbook>
</file>

<file path=xl/calcChain.xml><?xml version="1.0" encoding="utf-8"?>
<calcChain xmlns="http://schemas.openxmlformats.org/spreadsheetml/2006/main">
  <c r="D94" i="24"/>
  <c r="H94"/>
  <c r="M94"/>
  <c r="P94"/>
  <c r="E94"/>
  <c r="I94"/>
  <c r="K94"/>
  <c r="E7"/>
  <c r="I7"/>
  <c r="K7"/>
  <c r="L94"/>
  <c r="O94"/>
  <c r="D92"/>
  <c r="H92"/>
  <c r="M92"/>
  <c r="P92"/>
  <c r="E92"/>
  <c r="I92"/>
  <c r="K92"/>
  <c r="L92"/>
  <c r="O92"/>
  <c r="D90"/>
  <c r="H90"/>
  <c r="M90"/>
  <c r="P90"/>
  <c r="E90"/>
  <c r="I90"/>
  <c r="K90"/>
  <c r="L90"/>
  <c r="O90"/>
  <c r="D88"/>
  <c r="H88"/>
  <c r="M88"/>
  <c r="P88"/>
  <c r="E88"/>
  <c r="I88"/>
  <c r="K88"/>
  <c r="L88"/>
  <c r="O88"/>
  <c r="D86"/>
  <c r="H86"/>
  <c r="M86"/>
  <c r="P86"/>
  <c r="E86"/>
  <c r="I86"/>
  <c r="K86"/>
  <c r="L86"/>
  <c r="O86"/>
  <c r="D84"/>
  <c r="H84"/>
  <c r="M84"/>
  <c r="P84"/>
  <c r="E84"/>
  <c r="I84"/>
  <c r="K84"/>
  <c r="L84"/>
  <c r="O84"/>
  <c r="D82"/>
  <c r="H82"/>
  <c r="M82"/>
  <c r="P82"/>
  <c r="E82"/>
  <c r="I82"/>
  <c r="K82"/>
  <c r="L82"/>
  <c r="O82"/>
  <c r="D80"/>
  <c r="H80"/>
  <c r="M80"/>
  <c r="P80"/>
  <c r="E80"/>
  <c r="I80"/>
  <c r="K80"/>
  <c r="L80"/>
  <c r="O80"/>
  <c r="D78"/>
  <c r="H78"/>
  <c r="M78"/>
  <c r="P78"/>
  <c r="E78"/>
  <c r="I78"/>
  <c r="K78"/>
  <c r="L78"/>
  <c r="O78"/>
  <c r="D76"/>
  <c r="H76"/>
  <c r="M76"/>
  <c r="P76"/>
  <c r="E76"/>
  <c r="I76"/>
  <c r="K76"/>
  <c r="L76"/>
  <c r="O76"/>
  <c r="D74"/>
  <c r="H74"/>
  <c r="M74"/>
  <c r="P74"/>
  <c r="E74"/>
  <c r="I74"/>
  <c r="K74"/>
  <c r="L74"/>
  <c r="O74"/>
  <c r="D72"/>
  <c r="H72"/>
  <c r="M72"/>
  <c r="P72"/>
  <c r="E72"/>
  <c r="I72"/>
  <c r="K72"/>
  <c r="L72"/>
  <c r="O72"/>
  <c r="D70"/>
  <c r="H70"/>
  <c r="M70"/>
  <c r="P70"/>
  <c r="E70"/>
  <c r="I70"/>
  <c r="K70"/>
  <c r="L70"/>
  <c r="O70"/>
  <c r="D68"/>
  <c r="H68"/>
  <c r="M68"/>
  <c r="P68"/>
  <c r="E68"/>
  <c r="I68"/>
  <c r="K68"/>
  <c r="L68"/>
  <c r="O68"/>
  <c r="D66"/>
  <c r="M66" s="1"/>
  <c r="P66" s="1"/>
  <c r="H66"/>
  <c r="E66"/>
  <c r="K66" s="1"/>
  <c r="L66" s="1"/>
  <c r="O66" s="1"/>
  <c r="I66"/>
  <c r="D64"/>
  <c r="H64"/>
  <c r="M64"/>
  <c r="P64"/>
  <c r="E64"/>
  <c r="I64"/>
  <c r="K64"/>
  <c r="L64"/>
  <c r="O64"/>
  <c r="D62"/>
  <c r="H62"/>
  <c r="M62"/>
  <c r="P62"/>
  <c r="E62"/>
  <c r="I62"/>
  <c r="K62"/>
  <c r="L62"/>
  <c r="O62"/>
  <c r="D60"/>
  <c r="M60" s="1"/>
  <c r="P60" s="1"/>
  <c r="H60"/>
  <c r="E60"/>
  <c r="K60" s="1"/>
  <c r="L60" s="1"/>
  <c r="O60" s="1"/>
  <c r="I60"/>
  <c r="D78" i="23"/>
  <c r="H78"/>
  <c r="M78"/>
  <c r="P78"/>
  <c r="E78"/>
  <c r="I78"/>
  <c r="K78"/>
  <c r="E7"/>
  <c r="I7"/>
  <c r="K7"/>
  <c r="L78"/>
  <c r="O78"/>
  <c r="D76"/>
  <c r="H76"/>
  <c r="M76"/>
  <c r="P76"/>
  <c r="E76"/>
  <c r="I76"/>
  <c r="K76"/>
  <c r="L76"/>
  <c r="O76"/>
  <c r="D74"/>
  <c r="H74"/>
  <c r="M74"/>
  <c r="P74"/>
  <c r="E74"/>
  <c r="I74"/>
  <c r="K74"/>
  <c r="L74"/>
  <c r="O74"/>
  <c r="D72"/>
  <c r="H72"/>
  <c r="M72"/>
  <c r="P72"/>
  <c r="E72"/>
  <c r="I72"/>
  <c r="K72"/>
  <c r="L72"/>
  <c r="O72"/>
  <c r="D70"/>
  <c r="H70"/>
  <c r="M70"/>
  <c r="P70"/>
  <c r="E70"/>
  <c r="I70"/>
  <c r="K70"/>
  <c r="L70"/>
  <c r="O70"/>
  <c r="D68"/>
  <c r="H68"/>
  <c r="M68"/>
  <c r="P68"/>
  <c r="E68"/>
  <c r="I68"/>
  <c r="K68"/>
  <c r="L68"/>
  <c r="O68"/>
  <c r="D66"/>
  <c r="H66"/>
  <c r="M66"/>
  <c r="P66"/>
  <c r="E66"/>
  <c r="I66"/>
  <c r="K66"/>
  <c r="L66"/>
  <c r="O66"/>
  <c r="D64"/>
  <c r="H64"/>
  <c r="M64"/>
  <c r="P64"/>
  <c r="E64"/>
  <c r="I64"/>
  <c r="K64"/>
  <c r="L64"/>
  <c r="O64"/>
  <c r="D62"/>
  <c r="H62"/>
  <c r="M62"/>
  <c r="P62"/>
  <c r="E62"/>
  <c r="I62"/>
  <c r="K62"/>
  <c r="L62"/>
  <c r="O62"/>
  <c r="D60"/>
  <c r="H60"/>
  <c r="M60"/>
  <c r="P60"/>
  <c r="E60"/>
  <c r="I60"/>
  <c r="K60"/>
  <c r="L60"/>
  <c r="O60"/>
  <c r="D58" i="24"/>
  <c r="H58"/>
  <c r="M58"/>
  <c r="P58"/>
  <c r="E58"/>
  <c r="I58"/>
  <c r="K58"/>
  <c r="L58"/>
  <c r="O58"/>
  <c r="D56"/>
  <c r="H56"/>
  <c r="M56"/>
  <c r="P56"/>
  <c r="E56"/>
  <c r="I56"/>
  <c r="K56"/>
  <c r="L56"/>
  <c r="O56"/>
  <c r="D54"/>
  <c r="H54"/>
  <c r="M54"/>
  <c r="P54"/>
  <c r="E54"/>
  <c r="I54"/>
  <c r="K54"/>
  <c r="L54"/>
  <c r="O54"/>
  <c r="D52"/>
  <c r="H52"/>
  <c r="M52"/>
  <c r="P52"/>
  <c r="E52"/>
  <c r="I52"/>
  <c r="K52"/>
  <c r="L52"/>
  <c r="O52"/>
  <c r="D50"/>
  <c r="H50"/>
  <c r="M50"/>
  <c r="P50"/>
  <c r="E50"/>
  <c r="I50"/>
  <c r="K50"/>
  <c r="L50"/>
  <c r="O50"/>
  <c r="D48"/>
  <c r="H48"/>
  <c r="M48"/>
  <c r="P48"/>
  <c r="E48"/>
  <c r="I48"/>
  <c r="K48"/>
  <c r="L48"/>
  <c r="O48"/>
  <c r="D46"/>
  <c r="H46"/>
  <c r="M46"/>
  <c r="P46"/>
  <c r="E46"/>
  <c r="I46"/>
  <c r="K46"/>
  <c r="L46"/>
  <c r="O46"/>
  <c r="D44"/>
  <c r="H44"/>
  <c r="M44"/>
  <c r="P44"/>
  <c r="E44"/>
  <c r="I44"/>
  <c r="K44"/>
  <c r="L44"/>
  <c r="O44"/>
  <c r="D42"/>
  <c r="H42"/>
  <c r="M42"/>
  <c r="P42"/>
  <c r="E42"/>
  <c r="I42"/>
  <c r="K42"/>
  <c r="L42"/>
  <c r="O42"/>
  <c r="D40"/>
  <c r="H40"/>
  <c r="M40"/>
  <c r="P40"/>
  <c r="E40"/>
  <c r="I40"/>
  <c r="K40"/>
  <c r="L40"/>
  <c r="O40"/>
  <c r="D38"/>
  <c r="H38"/>
  <c r="M38"/>
  <c r="P38"/>
  <c r="E38"/>
  <c r="I38"/>
  <c r="K38"/>
  <c r="L38"/>
  <c r="O38"/>
  <c r="D36"/>
  <c r="H36"/>
  <c r="M36"/>
  <c r="P36"/>
  <c r="E36"/>
  <c r="I36"/>
  <c r="K36"/>
  <c r="L36"/>
  <c r="O36"/>
  <c r="D34"/>
  <c r="H34"/>
  <c r="M34"/>
  <c r="P34"/>
  <c r="E34"/>
  <c r="I34"/>
  <c r="K34"/>
  <c r="L34"/>
  <c r="O34"/>
  <c r="D32"/>
  <c r="H32"/>
  <c r="M32"/>
  <c r="P32"/>
  <c r="E32"/>
  <c r="I32"/>
  <c r="K32"/>
  <c r="L32"/>
  <c r="O32"/>
  <c r="D30"/>
  <c r="H30"/>
  <c r="M30"/>
  <c r="P30"/>
  <c r="E30"/>
  <c r="I30"/>
  <c r="K30"/>
  <c r="L30"/>
  <c r="O30"/>
  <c r="D28"/>
  <c r="H28"/>
  <c r="M28"/>
  <c r="P28"/>
  <c r="E28"/>
  <c r="I28"/>
  <c r="K28"/>
  <c r="L28"/>
  <c r="O28"/>
  <c r="D26"/>
  <c r="H26"/>
  <c r="M26"/>
  <c r="P26"/>
  <c r="E26"/>
  <c r="I26"/>
  <c r="K26"/>
  <c r="L26"/>
  <c r="O26"/>
  <c r="D24"/>
  <c r="H24"/>
  <c r="M24"/>
  <c r="P24"/>
  <c r="E24"/>
  <c r="I24"/>
  <c r="K24"/>
  <c r="L24"/>
  <c r="O24"/>
  <c r="D22"/>
  <c r="H22"/>
  <c r="M22"/>
  <c r="P22"/>
  <c r="E22"/>
  <c r="I22"/>
  <c r="K22"/>
  <c r="L22"/>
  <c r="O22"/>
  <c r="D20"/>
  <c r="H20"/>
  <c r="M20"/>
  <c r="P20"/>
  <c r="E20"/>
  <c r="I20"/>
  <c r="K20"/>
  <c r="L20"/>
  <c r="O20"/>
  <c r="D18"/>
  <c r="H18"/>
  <c r="M18"/>
  <c r="P18"/>
  <c r="E18"/>
  <c r="I18"/>
  <c r="K18"/>
  <c r="L18"/>
  <c r="O18"/>
  <c r="D16"/>
  <c r="H16"/>
  <c r="M16"/>
  <c r="P16"/>
  <c r="E16"/>
  <c r="I16"/>
  <c r="K16"/>
  <c r="L16"/>
  <c r="O16"/>
  <c r="D14"/>
  <c r="H14"/>
  <c r="M14"/>
  <c r="P14"/>
  <c r="E14"/>
  <c r="I14"/>
  <c r="K14"/>
  <c r="L14"/>
  <c r="O14"/>
  <c r="D12"/>
  <c r="H12"/>
  <c r="M12"/>
  <c r="P12"/>
  <c r="E12"/>
  <c r="I12"/>
  <c r="K12"/>
  <c r="L12"/>
  <c r="O12"/>
  <c r="D10"/>
  <c r="H10"/>
  <c r="M10"/>
  <c r="P10"/>
  <c r="E10"/>
  <c r="I10"/>
  <c r="K10"/>
  <c r="L10"/>
  <c r="O10"/>
  <c r="D7"/>
  <c r="H7"/>
  <c r="M7"/>
  <c r="P7"/>
  <c r="L7"/>
  <c r="O7"/>
  <c r="D58" i="23"/>
  <c r="H58"/>
  <c r="M58"/>
  <c r="P58"/>
  <c r="E58"/>
  <c r="I58"/>
  <c r="K58"/>
  <c r="L58"/>
  <c r="O58"/>
  <c r="D56"/>
  <c r="H56"/>
  <c r="M56"/>
  <c r="P56"/>
  <c r="E56"/>
  <c r="I56"/>
  <c r="K56"/>
  <c r="L56"/>
  <c r="O56"/>
  <c r="D54"/>
  <c r="H54"/>
  <c r="M54"/>
  <c r="P54"/>
  <c r="E54"/>
  <c r="I54"/>
  <c r="K54"/>
  <c r="L54"/>
  <c r="O54"/>
  <c r="D52"/>
  <c r="H52"/>
  <c r="M52"/>
  <c r="P52"/>
  <c r="E52"/>
  <c r="I52"/>
  <c r="K52"/>
  <c r="L52"/>
  <c r="O52"/>
  <c r="D50"/>
  <c r="H50"/>
  <c r="M50"/>
  <c r="P50"/>
  <c r="E50"/>
  <c r="I50"/>
  <c r="K50"/>
  <c r="L50"/>
  <c r="O50"/>
  <c r="D48"/>
  <c r="H48"/>
  <c r="M48"/>
  <c r="P48"/>
  <c r="E48"/>
  <c r="I48"/>
  <c r="K48"/>
  <c r="L48"/>
  <c r="O48"/>
  <c r="D46"/>
  <c r="H46"/>
  <c r="M46"/>
  <c r="P46"/>
  <c r="E46"/>
  <c r="I46"/>
  <c r="K46"/>
  <c r="L46"/>
  <c r="O46"/>
  <c r="D44"/>
  <c r="H44"/>
  <c r="M44"/>
  <c r="P44"/>
  <c r="E44"/>
  <c r="I44"/>
  <c r="K44"/>
  <c r="L44"/>
  <c r="O44"/>
  <c r="D42"/>
  <c r="H42"/>
  <c r="M42"/>
  <c r="P42"/>
  <c r="E42"/>
  <c r="I42"/>
  <c r="K42"/>
  <c r="L42"/>
  <c r="O42"/>
  <c r="D40"/>
  <c r="M40" s="1"/>
  <c r="P40" s="1"/>
  <c r="H40"/>
  <c r="E40"/>
  <c r="K40" s="1"/>
  <c r="L40" s="1"/>
  <c r="O40" s="1"/>
  <c r="I40"/>
  <c r="D38"/>
  <c r="H38"/>
  <c r="M38"/>
  <c r="P38"/>
  <c r="E38"/>
  <c r="I38"/>
  <c r="K38"/>
  <c r="L38"/>
  <c r="O38"/>
  <c r="D36"/>
  <c r="H36"/>
  <c r="M36"/>
  <c r="P36"/>
  <c r="E36"/>
  <c r="I36"/>
  <c r="K36"/>
  <c r="L36"/>
  <c r="O36"/>
  <c r="D34"/>
  <c r="H34"/>
  <c r="M34"/>
  <c r="P34"/>
  <c r="E34"/>
  <c r="I34"/>
  <c r="K34"/>
  <c r="L34"/>
  <c r="O34"/>
  <c r="D32"/>
  <c r="H32"/>
  <c r="M32" s="1"/>
  <c r="P32" s="1"/>
  <c r="E32"/>
  <c r="I32"/>
  <c r="K32" s="1"/>
  <c r="L32" s="1"/>
  <c r="O32" s="1"/>
  <c r="D30"/>
  <c r="H30"/>
  <c r="M30"/>
  <c r="P30"/>
  <c r="E30"/>
  <c r="I30"/>
  <c r="K30"/>
  <c r="L30"/>
  <c r="O30"/>
  <c r="D28"/>
  <c r="H28"/>
  <c r="M28"/>
  <c r="P28"/>
  <c r="E28"/>
  <c r="I28"/>
  <c r="K28"/>
  <c r="L28"/>
  <c r="O28"/>
  <c r="D26"/>
  <c r="H26"/>
  <c r="M26"/>
  <c r="P26"/>
  <c r="E26"/>
  <c r="I26"/>
  <c r="K26"/>
  <c r="L26"/>
  <c r="O26"/>
  <c r="D24"/>
  <c r="M24" s="1"/>
  <c r="P24" s="1"/>
  <c r="H24"/>
  <c r="E24"/>
  <c r="K24" s="1"/>
  <c r="L24" s="1"/>
  <c r="O24" s="1"/>
  <c r="I24"/>
  <c r="D22"/>
  <c r="H22"/>
  <c r="M22"/>
  <c r="P22"/>
  <c r="E22"/>
  <c r="I22"/>
  <c r="K22"/>
  <c r="L22"/>
  <c r="O22"/>
  <c r="D20"/>
  <c r="M20" s="1"/>
  <c r="P20" s="1"/>
  <c r="H20"/>
  <c r="E20"/>
  <c r="K20" s="1"/>
  <c r="L20" s="1"/>
  <c r="O20" s="1"/>
  <c r="I20"/>
  <c r="D18"/>
  <c r="H18"/>
  <c r="M18"/>
  <c r="P18"/>
  <c r="E18"/>
  <c r="I18"/>
  <c r="K18"/>
  <c r="L18"/>
  <c r="O18"/>
  <c r="D16"/>
  <c r="H16"/>
  <c r="M16"/>
  <c r="P16"/>
  <c r="E16"/>
  <c r="I16"/>
  <c r="K16"/>
  <c r="L16"/>
  <c r="O16"/>
  <c r="D14"/>
  <c r="H14"/>
  <c r="M14"/>
  <c r="P14"/>
  <c r="E14"/>
  <c r="I14"/>
  <c r="K14"/>
  <c r="L14"/>
  <c r="O14"/>
  <c r="D12"/>
  <c r="H12"/>
  <c r="M12"/>
  <c r="P12"/>
  <c r="E12"/>
  <c r="I12"/>
  <c r="K12"/>
  <c r="L12"/>
  <c r="O12"/>
  <c r="D10"/>
  <c r="H10"/>
  <c r="M10"/>
  <c r="P10"/>
  <c r="E10"/>
  <c r="I10"/>
  <c r="K10"/>
  <c r="L10"/>
  <c r="O10"/>
  <c r="D7"/>
  <c r="H7"/>
  <c r="M7"/>
  <c r="P7"/>
  <c r="L7"/>
  <c r="O7"/>
  <c r="I58" i="21"/>
  <c r="H58"/>
  <c r="D58"/>
  <c r="M58"/>
  <c r="P58"/>
  <c r="E58"/>
  <c r="I56"/>
  <c r="H56"/>
  <c r="E56"/>
  <c r="D56"/>
  <c r="I54"/>
  <c r="H54"/>
  <c r="E54"/>
  <c r="D54"/>
  <c r="I52"/>
  <c r="H52"/>
  <c r="E52"/>
  <c r="D52"/>
  <c r="I50"/>
  <c r="H50"/>
  <c r="E50"/>
  <c r="D50"/>
  <c r="I48"/>
  <c r="H48"/>
  <c r="E48"/>
  <c r="D48"/>
  <c r="I46"/>
  <c r="H46"/>
  <c r="E46"/>
  <c r="D46"/>
  <c r="I44"/>
  <c r="H44"/>
  <c r="E44"/>
  <c r="D44"/>
  <c r="I42"/>
  <c r="H42"/>
  <c r="E42"/>
  <c r="D42"/>
  <c r="I40"/>
  <c r="H40"/>
  <c r="E40"/>
  <c r="D40"/>
  <c r="I38"/>
  <c r="H38"/>
  <c r="E38"/>
  <c r="D38"/>
  <c r="I36"/>
  <c r="H36"/>
  <c r="D36"/>
  <c r="M36"/>
  <c r="P36"/>
  <c r="E36"/>
  <c r="I34"/>
  <c r="H34"/>
  <c r="D34"/>
  <c r="M34"/>
  <c r="P34"/>
  <c r="E34"/>
  <c r="I32"/>
  <c r="H32"/>
  <c r="E32"/>
  <c r="D32"/>
  <c r="I30"/>
  <c r="H30"/>
  <c r="E30"/>
  <c r="D30"/>
  <c r="I28"/>
  <c r="H28"/>
  <c r="E28"/>
  <c r="D28"/>
  <c r="I26"/>
  <c r="H26"/>
  <c r="E26"/>
  <c r="D26"/>
  <c r="I24"/>
  <c r="H24"/>
  <c r="E24"/>
  <c r="D24"/>
  <c r="I22"/>
  <c r="H22"/>
  <c r="E22"/>
  <c r="D22"/>
  <c r="I20"/>
  <c r="H20"/>
  <c r="E20"/>
  <c r="D20"/>
  <c r="I18"/>
  <c r="H18"/>
  <c r="E18"/>
  <c r="D18"/>
  <c r="I16"/>
  <c r="H16"/>
  <c r="E16"/>
  <c r="D16"/>
  <c r="I14"/>
  <c r="H14"/>
  <c r="E14"/>
  <c r="D14"/>
  <c r="I12"/>
  <c r="H12"/>
  <c r="D12"/>
  <c r="M12"/>
  <c r="P12"/>
  <c r="E12"/>
  <c r="I10"/>
  <c r="H10"/>
  <c r="D10"/>
  <c r="M10"/>
  <c r="P10"/>
  <c r="E10"/>
  <c r="I7"/>
  <c r="H7"/>
  <c r="E7"/>
  <c r="D7"/>
  <c r="K32"/>
  <c r="K56"/>
  <c r="K34"/>
  <c r="K36"/>
  <c r="K38"/>
  <c r="K40"/>
  <c r="K42"/>
  <c r="K44"/>
  <c r="K46"/>
  <c r="K48"/>
  <c r="K50"/>
  <c r="K52"/>
  <c r="K54"/>
  <c r="K58"/>
  <c r="M7"/>
  <c r="P7"/>
  <c r="K7"/>
  <c r="L7"/>
  <c r="O7"/>
  <c r="K10"/>
  <c r="K12"/>
  <c r="K14"/>
  <c r="K16"/>
  <c r="K18"/>
  <c r="K20"/>
  <c r="K22"/>
  <c r="K24"/>
  <c r="K26"/>
  <c r="K28"/>
  <c r="K30"/>
  <c r="M38"/>
  <c r="P38"/>
  <c r="M40"/>
  <c r="P40" s="1"/>
  <c r="M42"/>
  <c r="P42"/>
  <c r="M46"/>
  <c r="P46"/>
  <c r="M48"/>
  <c r="P48"/>
  <c r="M54"/>
  <c r="P54"/>
  <c r="M56"/>
  <c r="P56"/>
  <c r="M14"/>
  <c r="P14"/>
  <c r="M16"/>
  <c r="P16"/>
  <c r="M22"/>
  <c r="P22"/>
  <c r="M24"/>
  <c r="P24"/>
  <c r="M30"/>
  <c r="P30"/>
  <c r="M32"/>
  <c r="P32"/>
  <c r="M26"/>
  <c r="P26"/>
  <c r="M28"/>
  <c r="P28"/>
  <c r="M50"/>
  <c r="P50"/>
  <c r="M52"/>
  <c r="P52"/>
  <c r="M18"/>
  <c r="P18"/>
  <c r="M20"/>
  <c r="P20"/>
  <c r="M44"/>
  <c r="P44"/>
  <c r="L26"/>
  <c r="O26"/>
  <c r="L28"/>
  <c r="O28"/>
  <c r="L32"/>
  <c r="O32"/>
  <c r="L42"/>
  <c r="O42"/>
  <c r="L40"/>
  <c r="O40" s="1"/>
  <c r="L56"/>
  <c r="O56"/>
  <c r="L12"/>
  <c r="O12"/>
  <c r="L44"/>
  <c r="O44"/>
  <c r="L30"/>
  <c r="O30"/>
  <c r="L10"/>
  <c r="O10"/>
  <c r="L46"/>
  <c r="O46"/>
  <c r="L18"/>
  <c r="O18"/>
  <c r="L16"/>
  <c r="O16"/>
  <c r="L48"/>
  <c r="O48"/>
  <c r="L14"/>
  <c r="O14"/>
  <c r="L50"/>
  <c r="O50"/>
  <c r="L34"/>
  <c r="O34"/>
  <c r="L20"/>
  <c r="O20"/>
  <c r="L24"/>
  <c r="O24"/>
  <c r="L54"/>
  <c r="O54"/>
  <c r="L36"/>
  <c r="O36"/>
  <c r="L58"/>
  <c r="O58"/>
  <c r="L22"/>
  <c r="O22"/>
  <c r="L52"/>
  <c r="O52"/>
  <c r="L38"/>
  <c r="O38"/>
</calcChain>
</file>

<file path=xl/sharedStrings.xml><?xml version="1.0" encoding="utf-8"?>
<sst xmlns="http://schemas.openxmlformats.org/spreadsheetml/2006/main" count="200" uniqueCount="88">
  <si>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</si>
  <si>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</si>
  <si>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</si>
  <si>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</si>
  <si>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</si>
  <si>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</si>
  <si>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</si>
  <si>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</si>
  <si>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</si>
  <si>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PH019</t>
  </si>
  <si>
    <t>PT019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</si>
  <si>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</si>
  <si>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</si>
  <si>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</si>
  <si>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</si>
  <si>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</si>
  <si>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</si>
  <si>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</si>
  <si>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</si>
  <si>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</si>
  <si>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</si>
  <si>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</si>
  <si>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</si>
  <si>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</si>
  <si>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</si>
  <si>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</si>
  <si>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</si>
  <si>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</si>
  <si>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</si>
  <si>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</si>
  <si>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</si>
  <si>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</si>
  <si>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</si>
  <si>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</si>
  <si>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</si>
  <si>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</si>
  <si>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</si>
  <si>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</si>
  <si>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</si>
  <si>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Undetermined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</si>
  <si>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</si>
  <si>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</si>
  <si>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</si>
  <si>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</si>
  <si>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</si>
  <si>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</si>
  <si>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</si>
  <si>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</si>
  <si>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</si>
  <si>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</si>
  <si>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</si>
  <si>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</si>
  <si>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</si>
  <si>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</si>
  <si>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</si>
  <si>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</si>
  <si>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</si>
  <si>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</si>
  <si>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</si>
  <si>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</si>
  <si>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</si>
  <si>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</si>
  <si>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</si>
  <si>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</si>
  <si>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</si>
  <si>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</si>
  <si>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</si>
  <si>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</si>
  <si>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</si>
  <si>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</si>
  <si>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</si>
  <si>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C008</t>
  </si>
  <si>
    <t>C009</t>
  </si>
  <si>
    <t>C011</t>
  </si>
  <si>
    <t>C012</t>
  </si>
  <si>
    <t>C014</t>
  </si>
  <si>
    <t>C015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</si>
  <si>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</si>
  <si>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</si>
  <si>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</si>
  <si>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</si>
  <si>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</si>
  <si>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</si>
  <si>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</si>
  <si>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</si>
  <si>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</si>
  <si>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let7a</t>
  </si>
  <si>
    <t>miR-511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</si>
</sst>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9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FF0000"/>
      <name val="Arial"/>
      <family val="2"/>
      <charset val="186"/>
    </font>
    <font>
      <sz val="10"/>
      <color rgb="FF00B050"/>
      <name val="Arial"/>
      <family val="2"/>
      <charset val="186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15" fillId="0" borderId="0" xfId="0" applyFont="1"/>
    <xf numFmtId="164" fontId="16" fillId="0" borderId="0" xfId="0" applyNumberFormat="1" applyFont="1"/>
    <xf numFmtId="165" fontId="17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  <xf numFmtId="165" fontId="18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8"/>
  <sheetViews>
    <sheetView showGridLines="0" topLeftCell="A19" workbookViewId="0">
      <selection activeCell="O40" sqref="O40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40" t="s">
        <v>87</v>
      </c>
      <c r="D3" s="41"/>
      <c r="E3" s="42"/>
      <c r="F3" s="19"/>
      <c r="G3" s="43" t="s">
        <v>86</v>
      </c>
      <c r="H3" s="43"/>
      <c r="I3" s="43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29.98900032043457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30.089000701904297</v>
      </c>
      <c r="D7" s="5">
        <f>STDEV(C5:C8)</f>
        <v>7.0710947858485224E-2</v>
      </c>
      <c r="E7" s="1">
        <f>AVERAGE(C5:C8)</f>
        <v>30.039000511169434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7.9100008010864258</v>
      </c>
      <c r="L7" s="1">
        <f>K7-$K$7</f>
        <v>0</v>
      </c>
      <c r="M7" s="29">
        <f>SQRT((D7*D7)+(H7*H7))</f>
        <v>7.0725072996662849E-2</v>
      </c>
      <c r="N7" s="16"/>
      <c r="O7" s="36">
        <f>POWER(2,-L7)</f>
        <v>1</v>
      </c>
      <c r="P7" s="28">
        <f>M7/SQRT((COUNT(C5:C8)+COUNT(G5:G8)/2))</f>
        <v>4.0833139933079229E-2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70</v>
      </c>
      <c r="C9" s="32">
        <v>29.98900032043457</v>
      </c>
      <c r="D9" s="11"/>
      <c r="E9" s="9"/>
      <c r="F9" s="9"/>
      <c r="G9" s="32">
        <v>22.128000259399414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70</v>
      </c>
      <c r="C10" s="32">
        <v>30.089000701904297</v>
      </c>
      <c r="D10" s="5">
        <f>STDEV(C9:C10)</f>
        <v>7.0710947858485224E-2</v>
      </c>
      <c r="E10" s="1">
        <f>AVERAGE(C9:C10)</f>
        <v>30.039000511169434</v>
      </c>
      <c r="F10" s="9"/>
      <c r="G10" s="32">
        <v>22.129999160766602</v>
      </c>
      <c r="H10" s="4">
        <f>STDEV(G9:G10)</f>
        <v>1.4134367116613422E-3</v>
      </c>
      <c r="I10" s="1">
        <f>AVERAGE(G9:G10)</f>
        <v>22.128999710083008</v>
      </c>
      <c r="J10" s="9"/>
      <c r="K10" s="1">
        <f>E10-I10</f>
        <v>7.9100008010864258</v>
      </c>
      <c r="L10" s="1">
        <f>K10-$K$7</f>
        <v>0</v>
      </c>
      <c r="M10" s="29">
        <f>SQRT((D10*D10)+(H10*H10))</f>
        <v>7.0725072996662849E-2</v>
      </c>
      <c r="N10" s="16"/>
      <c r="O10" s="36">
        <f>POWER(2,-L10)</f>
        <v>1</v>
      </c>
      <c r="P10" s="28">
        <f>M10/SQRT((COUNT(C9:C10)+COUNT(G9:G10)/2))</f>
        <v>4.0833139933079229E-2</v>
      </c>
    </row>
    <row r="11" spans="2:16">
      <c r="B11" t="s">
        <v>71</v>
      </c>
      <c r="C11" s="32">
        <v>29.437999725341797</v>
      </c>
      <c r="D11" s="11"/>
      <c r="E11" s="9"/>
      <c r="F11" s="9"/>
      <c r="G11" s="32">
        <v>21.023000717163086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71</v>
      </c>
      <c r="C12" s="32">
        <v>29.493999481201172</v>
      </c>
      <c r="D12" s="5">
        <f>STDEV(C11:C12)</f>
        <v>3.9597807112955158E-2</v>
      </c>
      <c r="E12" s="1">
        <f>AVERAGE(C11:C12)</f>
        <v>29.465999603271484</v>
      </c>
      <c r="F12" s="9"/>
      <c r="G12" s="32">
        <v>20.945999145507813</v>
      </c>
      <c r="H12" s="4">
        <f>STDEV(G11:G12)</f>
        <v>5.4448333479465698E-2</v>
      </c>
      <c r="I12" s="1">
        <f>AVERAGE(G11:G12)</f>
        <v>20.984499931335449</v>
      </c>
      <c r="J12" s="9"/>
      <c r="K12" s="1">
        <f>E12-I12</f>
        <v>8.4814996719360352</v>
      </c>
      <c r="L12" s="1">
        <f>K12-$K$7</f>
        <v>0.57149887084960938</v>
      </c>
      <c r="M12" s="29">
        <f>SQRT((D12*D12)+(H12*H12))</f>
        <v>6.7324641453526568E-2</v>
      </c>
      <c r="N12" s="16"/>
      <c r="O12" s="36">
        <f>POWER(2,-L12)</f>
        <v>0.67291730570677832</v>
      </c>
      <c r="P12" s="28">
        <f>M12/SQRT((COUNT(C11:C12)+COUNT(G11:G12)/2))</f>
        <v>3.8869899866288603E-2</v>
      </c>
    </row>
    <row r="13" spans="2:16">
      <c r="B13" t="s">
        <v>72</v>
      </c>
      <c r="C13" s="32">
        <v>29.315000534057617</v>
      </c>
      <c r="D13" s="11"/>
      <c r="E13" s="9"/>
      <c r="F13" s="9"/>
      <c r="G13" s="32">
        <v>20.614999771118164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72</v>
      </c>
      <c r="C14" s="32">
        <v>29.205999374389648</v>
      </c>
      <c r="D14" s="5">
        <f>STDEV(C13:C14)</f>
        <v>7.7075459158418305E-2</v>
      </c>
      <c r="E14" s="1">
        <f>AVERAGE(C13:C14)</f>
        <v>29.260499954223633</v>
      </c>
      <c r="F14" s="9"/>
      <c r="G14" s="32">
        <v>20.573999404907227</v>
      </c>
      <c r="H14" s="4">
        <f>STDEV(G13:G14)</f>
        <v>2.8991636978885699E-2</v>
      </c>
      <c r="I14" s="1">
        <f>AVERAGE(G13:G14)</f>
        <v>20.594499588012695</v>
      </c>
      <c r="J14" s="9"/>
      <c r="K14" s="1">
        <f>E14-I14</f>
        <v>8.6660003662109375</v>
      </c>
      <c r="L14" s="1">
        <f>K14-$K$7</f>
        <v>0.75599956512451172</v>
      </c>
      <c r="M14" s="29">
        <f>SQRT((D14*D14)+(H14*H14))</f>
        <v>8.2347686179980187E-2</v>
      </c>
      <c r="N14" s="16"/>
      <c r="O14" s="36">
        <f>POWER(2,-L14)</f>
        <v>0.59213598441594895</v>
      </c>
      <c r="P14" s="28">
        <f>M14/SQRT((COUNT(C13:C14)+COUNT(G13:G14)/2))</f>
        <v>4.7543458783154392E-2</v>
      </c>
    </row>
    <row r="15" spans="2:16">
      <c r="B15" t="s">
        <v>73</v>
      </c>
      <c r="C15" s="32">
        <v>29.034000396728516</v>
      </c>
      <c r="D15" s="11"/>
      <c r="E15" s="9"/>
      <c r="F15" s="9"/>
      <c r="G15" s="32">
        <v>20.854999542236328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73</v>
      </c>
      <c r="C16" s="32">
        <v>29.204999923706055</v>
      </c>
      <c r="D16" s="5">
        <f>STDEV(C15:C16)</f>
        <v>0.12091492510550984</v>
      </c>
      <c r="E16" s="1">
        <f>AVERAGE(C15:C16)</f>
        <v>29.119500160217285</v>
      </c>
      <c r="F16" s="9"/>
      <c r="G16" s="32">
        <v>20.729000091552734</v>
      </c>
      <c r="H16" s="4">
        <f>STDEV(G15:G16)</f>
        <v>8.9095066004149112E-2</v>
      </c>
      <c r="I16" s="1">
        <f>AVERAGE(G15:G16)</f>
        <v>20.791999816894531</v>
      </c>
      <c r="J16" s="9"/>
      <c r="K16" s="1">
        <f>E16-I16</f>
        <v>8.3275003433227539</v>
      </c>
      <c r="L16" s="1">
        <f>K16-$K$7</f>
        <v>0.41749954223632813</v>
      </c>
      <c r="M16" s="29">
        <f>SQRT((D16*D16)+(H16*H16))</f>
        <v>0.15019437372802866</v>
      </c>
      <c r="N16" s="16"/>
      <c r="O16" s="36">
        <f>POWER(2,-L16)</f>
        <v>0.74872117290595663</v>
      </c>
      <c r="P16" s="28">
        <f>M16/SQRT((COUNT(C15:C16)+COUNT(G15:G16)/2))</f>
        <v>8.6714762102644602E-2</v>
      </c>
    </row>
    <row r="17" spans="2:16">
      <c r="B17" t="s">
        <v>74</v>
      </c>
      <c r="C17" s="32">
        <v>29.319999694824219</v>
      </c>
      <c r="D17" s="11"/>
      <c r="E17" s="9"/>
      <c r="F17" s="9"/>
      <c r="G17" s="32">
        <v>21.48900032043457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74</v>
      </c>
      <c r="C18" s="32">
        <v>29.26300048828125</v>
      </c>
      <c r="D18" s="5">
        <f>STDEV(C17:C18)</f>
        <v>4.030452546878583E-2</v>
      </c>
      <c r="E18" s="1">
        <f>AVERAGE(C17:C18)</f>
        <v>29.291500091552734</v>
      </c>
      <c r="F18" s="9"/>
      <c r="G18" s="32">
        <v>21.496999740600586</v>
      </c>
      <c r="H18" s="4">
        <f>STDEV(G17:G18)</f>
        <v>5.6564442449500664E-3</v>
      </c>
      <c r="I18" s="1">
        <f>AVERAGE(G17:G18)</f>
        <v>21.493000030517578</v>
      </c>
      <c r="J18" s="9"/>
      <c r="K18" s="1">
        <f>E18-I18</f>
        <v>7.7985000610351563</v>
      </c>
      <c r="L18" s="1">
        <f>K18-$K$7</f>
        <v>-0.11150074005126953</v>
      </c>
      <c r="M18" s="29">
        <f>SQRT((D18*D18)+(H18*H18))</f>
        <v>4.0699510252093139E-2</v>
      </c>
      <c r="N18" s="16"/>
      <c r="O18" s="36">
        <f>POWER(2,-L18)</f>
        <v>1.0803514702356412</v>
      </c>
      <c r="P18" s="28">
        <f>M18/SQRT((COUNT(C17:C18)+COUNT(G17:G18)/2))</f>
        <v>2.349787319993191E-2</v>
      </c>
    </row>
    <row r="19" spans="2:16">
      <c r="B19" t="s">
        <v>75</v>
      </c>
      <c r="C19" s="32">
        <v>28.952999114990234</v>
      </c>
      <c r="D19" s="11"/>
      <c r="E19" s="9"/>
      <c r="F19" s="9"/>
      <c r="G19" s="32">
        <v>20.761999130249023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75</v>
      </c>
      <c r="C20" s="32">
        <v>28.97599983215332</v>
      </c>
      <c r="D20" s="5">
        <f>STDEV(C19:C20)</f>
        <v>1.6263963078171875E-2</v>
      </c>
      <c r="E20" s="1">
        <f>AVERAGE(C19:C20)</f>
        <v>28.964499473571777</v>
      </c>
      <c r="F20" s="9"/>
      <c r="G20" s="32">
        <v>20.701999664306641</v>
      </c>
      <c r="H20" s="4">
        <f>STDEV(G19:G20)</f>
        <v>4.2426029235430193E-2</v>
      </c>
      <c r="I20" s="1">
        <f>AVERAGE(G19:G20)</f>
        <v>20.731999397277832</v>
      </c>
      <c r="J20" s="9"/>
      <c r="K20" s="1">
        <f>E20-I20</f>
        <v>8.2325000762939453</v>
      </c>
      <c r="L20" s="1">
        <f>K20-$K$7</f>
        <v>0.32249927520751953</v>
      </c>
      <c r="M20" s="29">
        <f>SQRT((D20*D20)+(H20*H20))</f>
        <v>4.5436598152741536E-2</v>
      </c>
      <c r="N20" s="16"/>
      <c r="O20" s="36">
        <f>POWER(2,-L20)</f>
        <v>0.79968333306745354</v>
      </c>
      <c r="P20" s="28">
        <f>M20/SQRT((COUNT(C19:C20)+COUNT(G19:G20)/2))</f>
        <v>2.6232832174546181E-2</v>
      </c>
    </row>
    <row r="21" spans="2:16">
      <c r="B21" t="s">
        <v>76</v>
      </c>
      <c r="C21" s="32">
        <v>29.566999435424805</v>
      </c>
      <c r="D21" s="11"/>
      <c r="E21" s="9"/>
      <c r="F21" s="9"/>
      <c r="G21" s="32">
        <v>20.402999877929688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76</v>
      </c>
      <c r="C22" s="32">
        <v>29.704000473022461</v>
      </c>
      <c r="D22" s="5">
        <f>STDEV(C21:C22)</f>
        <v>9.6874362714895884E-2</v>
      </c>
      <c r="E22" s="1">
        <f>AVERAGE(C21:C22)</f>
        <v>29.635499954223633</v>
      </c>
      <c r="F22" s="9"/>
      <c r="G22" s="32">
        <v>20.485000610351563</v>
      </c>
      <c r="H22" s="4">
        <f>STDEV(G21:G22)</f>
        <v>5.7983273957771399E-2</v>
      </c>
      <c r="I22" s="1">
        <f>AVERAGE(G21:G22)</f>
        <v>20.444000244140625</v>
      </c>
      <c r="J22" s="9"/>
      <c r="K22" s="1">
        <f>E22-I22</f>
        <v>9.1914997100830078</v>
      </c>
      <c r="L22" s="1">
        <f>K22-$K$7</f>
        <v>1.281498908996582</v>
      </c>
      <c r="M22" s="29">
        <f>SQRT((D22*D22)+(H22*H22))</f>
        <v>0.11290129410365136</v>
      </c>
      <c r="N22" s="16"/>
      <c r="O22" s="36">
        <f>POWER(2,-L22)</f>
        <v>0.4113678898793966</v>
      </c>
      <c r="P22" s="28">
        <f>M22/SQRT((COUNT(C21:C22)+COUNT(G21:G22)/2))</f>
        <v>6.5183592542600227E-2</v>
      </c>
    </row>
    <row r="23" spans="2:16">
      <c r="B23" t="s">
        <v>77</v>
      </c>
      <c r="C23" s="32">
        <v>29.624000549316406</v>
      </c>
      <c r="D23" s="11"/>
      <c r="E23" s="9"/>
      <c r="F23" s="9"/>
      <c r="G23" s="32">
        <v>21.058000564575195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77</v>
      </c>
      <c r="C24" s="32">
        <v>29.572000503540039</v>
      </c>
      <c r="D24" s="5">
        <f>STDEV(C23:C24)</f>
        <v>3.6769584990480129E-2</v>
      </c>
      <c r="E24" s="1">
        <f>AVERAGE(C23:C24)</f>
        <v>29.598000526428223</v>
      </c>
      <c r="F24" s="9"/>
      <c r="G24" s="32">
        <v>21.045000076293945</v>
      </c>
      <c r="H24" s="4">
        <f>STDEV(G23:G24)</f>
        <v>9.1927334224081187E-3</v>
      </c>
      <c r="I24" s="1">
        <f>AVERAGE(G23:G24)</f>
        <v>21.05150032043457</v>
      </c>
      <c r="J24" s="9"/>
      <c r="K24" s="1">
        <f>E24-I24</f>
        <v>8.5465002059936523</v>
      </c>
      <c r="L24" s="1">
        <f>K24-$K$7</f>
        <v>0.63649940490722656</v>
      </c>
      <c r="M24" s="29">
        <f>SQRT((D24*D24)+(H24*H24))</f>
        <v>3.7901302459778359E-2</v>
      </c>
      <c r="N24" s="16"/>
      <c r="O24" s="36">
        <f>POWER(2,-L24)</f>
        <v>0.6432719093914101</v>
      </c>
      <c r="P24" s="28">
        <f>M24/SQRT((COUNT(C23:C24)+COUNT(G23:G24)/2))</f>
        <v>2.1882327177790463E-2</v>
      </c>
    </row>
    <row r="25" spans="2:16">
      <c r="B25" t="s">
        <v>78</v>
      </c>
      <c r="C25" s="32">
        <v>29.86199951171875</v>
      </c>
      <c r="D25" s="11"/>
      <c r="E25" s="9"/>
      <c r="F25" s="9"/>
      <c r="G25" s="32">
        <v>20.85099983215332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78</v>
      </c>
      <c r="C26" s="32">
        <v>29.78700065612793</v>
      </c>
      <c r="D26" s="5">
        <f>STDEV(C25:C26)</f>
        <v>5.3032199369499655E-2</v>
      </c>
      <c r="E26" s="1">
        <f>AVERAGE(C25:C26)</f>
        <v>29.82450008392334</v>
      </c>
      <c r="F26" s="9"/>
      <c r="G26" s="32">
        <v>20.826999664306641</v>
      </c>
      <c r="H26" s="4">
        <f>STDEV(G25:G26)</f>
        <v>1.6970681434002547E-2</v>
      </c>
      <c r="I26" s="1">
        <f>AVERAGE(G25:G26)</f>
        <v>20.83899974822998</v>
      </c>
      <c r="J26" s="9"/>
      <c r="K26" s="1">
        <f>E26-I26</f>
        <v>8.9855003356933594</v>
      </c>
      <c r="L26" s="1">
        <f>K26-$K$7</f>
        <v>1.0754995346069336</v>
      </c>
      <c r="M26" s="29">
        <f>SQRT((D26*D26)+(H26*H26))</f>
        <v>5.5681399033256682E-2</v>
      </c>
      <c r="N26" s="16"/>
      <c r="O26" s="36">
        <f>POWER(2,-L26)</f>
        <v>0.47450673359463164</v>
      </c>
      <c r="P26" s="28">
        <f>M26/SQRT((COUNT(C25:C26)+COUNT(G25:G26)/2))</f>
        <v>3.2147670720705714E-2</v>
      </c>
    </row>
    <row r="27" spans="2:16">
      <c r="B27" t="s">
        <v>79</v>
      </c>
      <c r="C27" s="32">
        <v>29.770999908447266</v>
      </c>
      <c r="D27" s="12"/>
      <c r="E27" s="9"/>
      <c r="F27" s="9"/>
      <c r="G27" s="32">
        <v>21.118000030517578</v>
      </c>
      <c r="I27" s="9"/>
      <c r="J27" s="9"/>
      <c r="K27" s="9"/>
      <c r="L27" s="9"/>
      <c r="M27" s="9"/>
      <c r="N27" s="9"/>
      <c r="O27" s="35"/>
    </row>
    <row r="28" spans="2:16" ht="15.75">
      <c r="B28" t="s">
        <v>79</v>
      </c>
      <c r="C28" s="32">
        <v>29.66200065612793</v>
      </c>
      <c r="D28" s="5">
        <f>STDEV(C27:C28)</f>
        <v>7.707411045926596E-2</v>
      </c>
      <c r="E28" s="1">
        <f>AVERAGE(C27:C28)</f>
        <v>29.716500282287598</v>
      </c>
      <c r="F28" s="9"/>
      <c r="G28" s="32">
        <v>21.106000900268555</v>
      </c>
      <c r="H28" s="4">
        <f>STDEV(G27:G28)</f>
        <v>8.4846663674250991E-3</v>
      </c>
      <c r="I28" s="1">
        <f>AVERAGE(G27:G28)</f>
        <v>21.112000465393066</v>
      </c>
      <c r="J28" s="9"/>
      <c r="K28" s="1">
        <f>E28-I28</f>
        <v>8.6044998168945312</v>
      </c>
      <c r="L28" s="1">
        <f>K28-$K$7</f>
        <v>0.69449901580810547</v>
      </c>
      <c r="M28" s="29">
        <f>SQRT((D28*D28)+(H28*H28))</f>
        <v>7.7539719282788508E-2</v>
      </c>
      <c r="N28" s="16"/>
      <c r="O28" s="36">
        <f>POWER(2,-L28)</f>
        <v>0.61792385894280533</v>
      </c>
      <c r="P28" s="28">
        <f>M28/SQRT((COUNT(C27:C28)+COUNT(G27:G28)/2))</f>
        <v>4.4767577800805966E-2</v>
      </c>
    </row>
    <row r="29" spans="2:16">
      <c r="B29" t="s">
        <v>80</v>
      </c>
      <c r="C29" s="32">
        <v>29.822999954223633</v>
      </c>
      <c r="D29" s="12"/>
      <c r="E29" s="9"/>
      <c r="F29" s="9"/>
      <c r="G29" s="32">
        <v>20.944000244140625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80</v>
      </c>
      <c r="C30" s="32">
        <v>29.836999893188477</v>
      </c>
      <c r="D30" s="5">
        <f>STDEV(C29:C30)</f>
        <v>9.8994517782387895E-3</v>
      </c>
      <c r="E30" s="1">
        <f>AVERAGE(C29:C30)</f>
        <v>29.829999923706055</v>
      </c>
      <c r="F30" s="9"/>
      <c r="G30" s="32">
        <v>20.944000244140625</v>
      </c>
      <c r="H30" s="4">
        <f>STDEV(G29:G30)</f>
        <v>0</v>
      </c>
      <c r="I30" s="1">
        <f>AVERAGE(G29:G30)</f>
        <v>20.944000244140625</v>
      </c>
      <c r="J30" s="9"/>
      <c r="K30" s="1">
        <f>E30-I30</f>
        <v>8.8859996795654297</v>
      </c>
      <c r="L30" s="1">
        <f>K30-$K$7</f>
        <v>0.97599887847900391</v>
      </c>
      <c r="M30" s="29">
        <f>SQRT((D30*D30)+(H30*H30))</f>
        <v>9.8994517782387895E-3</v>
      </c>
      <c r="N30" s="16"/>
      <c r="O30" s="36">
        <f>POWER(2,-L30)</f>
        <v>0.50838773185583019</v>
      </c>
      <c r="P30" s="28">
        <f>M30/SQRT((COUNT(C29:C30)+COUNT(G29:G30)/2))</f>
        <v>5.7154511489958849E-3</v>
      </c>
    </row>
    <row r="31" spans="2:16">
      <c r="B31" t="s">
        <v>81</v>
      </c>
      <c r="C31" s="32">
        <v>28.958000183105469</v>
      </c>
      <c r="D31" s="12"/>
      <c r="E31" s="9"/>
      <c r="F31" s="9"/>
      <c r="G31" s="32">
        <v>20.732000350952148</v>
      </c>
      <c r="I31" s="9"/>
      <c r="J31" s="9"/>
      <c r="K31" s="9"/>
      <c r="L31" s="9"/>
      <c r="M31" s="9"/>
      <c r="N31" s="9"/>
      <c r="O31" s="35"/>
    </row>
    <row r="32" spans="2:16" ht="15.75">
      <c r="B32" t="s">
        <v>81</v>
      </c>
      <c r="C32" s="32">
        <v>29.121999740600586</v>
      </c>
      <c r="D32" s="5">
        <f>STDEV(C31:C32)</f>
        <v>0.11596519921639045</v>
      </c>
      <c r="E32" s="1">
        <f>AVERAGE(C31:C32)</f>
        <v>29.039999961853027</v>
      </c>
      <c r="F32" s="9"/>
      <c r="G32" s="32">
        <v>20.790000915527344</v>
      </c>
      <c r="H32" s="4">
        <f>STDEV(G31:G32)</f>
        <v>4.1012592523768848E-2</v>
      </c>
      <c r="I32" s="1">
        <f>AVERAGE(G31:G32)</f>
        <v>20.761000633239746</v>
      </c>
      <c r="J32" s="9"/>
      <c r="K32" s="1">
        <f>E32-I32</f>
        <v>8.2789993286132812</v>
      </c>
      <c r="L32" s="1">
        <f>K32-$K$7</f>
        <v>0.36899852752685547</v>
      </c>
      <c r="M32" s="29">
        <f>SQRT((D32*D32)+(H32*H32))</f>
        <v>0.12300390308773874</v>
      </c>
      <c r="N32" s="16"/>
      <c r="O32" s="36">
        <f>POWER(2,-L32)</f>
        <v>0.77431981815506756</v>
      </c>
      <c r="P32" s="28">
        <f>M32/SQRT((COUNT(C31:C32)+COUNT(G31:G32)/2))</f>
        <v>7.1016336559080614E-2</v>
      </c>
    </row>
    <row r="33" spans="2:16">
      <c r="B33" t="s">
        <v>82</v>
      </c>
      <c r="C33" s="32">
        <v>29.548999786376953</v>
      </c>
      <c r="D33" s="12"/>
      <c r="E33" s="9"/>
      <c r="F33" s="9"/>
      <c r="G33" s="32">
        <v>20.066999435424805</v>
      </c>
      <c r="I33" s="9"/>
      <c r="J33" s="9"/>
      <c r="K33" s="9"/>
      <c r="L33" s="9"/>
      <c r="M33" s="9"/>
      <c r="N33" s="9"/>
      <c r="O33" s="35"/>
    </row>
    <row r="34" spans="2:16" ht="15.75">
      <c r="B34" t="s">
        <v>82</v>
      </c>
      <c r="C34" s="32">
        <v>29.562000274658203</v>
      </c>
      <c r="D34" s="5">
        <f>STDEV(C33:C34)</f>
        <v>9.1927334224081187E-3</v>
      </c>
      <c r="E34" s="1">
        <f>AVERAGE(C33:C34)</f>
        <v>29.555500030517578</v>
      </c>
      <c r="F34" s="9"/>
      <c r="G34" s="32">
        <v>20.034000396728516</v>
      </c>
      <c r="H34" s="4">
        <f>STDEV(G33:G34)</f>
        <v>2.3333844034783283E-2</v>
      </c>
      <c r="I34" s="1">
        <f>AVERAGE(G33:G34)</f>
        <v>20.05049991607666</v>
      </c>
      <c r="J34" s="9"/>
      <c r="K34" s="1">
        <f>E34-I34</f>
        <v>9.505000114440918</v>
      </c>
      <c r="L34" s="1">
        <f>K34-$K$7</f>
        <v>1.5949993133544922</v>
      </c>
      <c r="M34" s="29">
        <f>SQRT((D34*D34)+(H34*H34))</f>
        <v>2.507936652340028E-2</v>
      </c>
      <c r="N34" s="16"/>
      <c r="O34" s="36">
        <f>POWER(2,-L34)</f>
        <v>0.33102238514772364</v>
      </c>
      <c r="P34" s="28">
        <f>M34/SQRT((COUNT(C33:C34)+COUNT(G33:G34)/2))</f>
        <v>1.4479579013390441E-2</v>
      </c>
    </row>
    <row r="35" spans="2:16">
      <c r="B35" t="s">
        <v>83</v>
      </c>
      <c r="C35" s="32">
        <v>29.499000549316406</v>
      </c>
      <c r="D35" s="12"/>
      <c r="E35" s="9"/>
      <c r="F35" s="9"/>
      <c r="G35" s="32">
        <v>20.584999084472656</v>
      </c>
      <c r="I35" s="9"/>
      <c r="J35" s="9"/>
      <c r="K35" s="9"/>
      <c r="L35" s="9"/>
      <c r="M35" s="9"/>
      <c r="N35" s="9"/>
      <c r="O35" s="35"/>
    </row>
    <row r="36" spans="2:16" ht="15.75">
      <c r="B36" t="s">
        <v>83</v>
      </c>
      <c r="C36" s="32">
        <v>29.451000213623047</v>
      </c>
      <c r="D36" s="5">
        <f>STDEV(C35:C36)</f>
        <v>3.3941362868005094E-2</v>
      </c>
      <c r="E36" s="1">
        <f>AVERAGE(C35:C36)</f>
        <v>29.475000381469727</v>
      </c>
      <c r="F36" s="9"/>
      <c r="G36" s="32">
        <v>20.565000534057617</v>
      </c>
      <c r="H36" s="4">
        <f>STDEV(G35:G36)</f>
        <v>1.4141110612375166E-2</v>
      </c>
      <c r="I36" s="1">
        <f>AVERAGE(G35:G36)</f>
        <v>20.574999809265137</v>
      </c>
      <c r="J36" s="9"/>
      <c r="K36" s="1">
        <f>E36-I36</f>
        <v>8.9000005722045898</v>
      </c>
      <c r="L36" s="1">
        <f>K36-$K$7</f>
        <v>0.98999977111816406</v>
      </c>
      <c r="M36" s="29">
        <f>SQRT((D36*D36)+(H36*H36))</f>
        <v>3.6769377512939003E-2</v>
      </c>
      <c r="N36" s="16"/>
      <c r="O36" s="36">
        <f>POWER(2,-L36)</f>
        <v>0.50347785490451025</v>
      </c>
      <c r="P36" s="28">
        <f>M36/SQRT((COUNT(C35:C36)+COUNT(G35:G36)/2))</f>
        <v>2.1228810005030307E-2</v>
      </c>
    </row>
    <row r="37" spans="2:16">
      <c r="B37" t="s">
        <v>84</v>
      </c>
      <c r="C37" s="32">
        <v>29.000999450683594</v>
      </c>
      <c r="D37" s="12"/>
      <c r="E37" s="9"/>
      <c r="F37" s="9"/>
      <c r="G37" s="32">
        <v>21.357999801635742</v>
      </c>
      <c r="I37" s="9"/>
      <c r="J37" s="9"/>
      <c r="K37" s="9"/>
      <c r="L37" s="9"/>
      <c r="M37" s="9"/>
      <c r="N37" s="9"/>
      <c r="O37" s="35"/>
    </row>
    <row r="38" spans="2:16" ht="15.75">
      <c r="B38" t="s">
        <v>84</v>
      </c>
      <c r="C38" s="32">
        <v>29.423000335693359</v>
      </c>
      <c r="D38" s="5">
        <f>STDEV(C37:C38)</f>
        <v>0.29839968745712975</v>
      </c>
      <c r="E38" s="1">
        <f>AVERAGE(C37:C38)</f>
        <v>29.211999893188477</v>
      </c>
      <c r="F38" s="9"/>
      <c r="G38" s="32">
        <v>21.225000381469727</v>
      </c>
      <c r="H38" s="4">
        <f>STDEV(G37:G38)</f>
        <v>9.4044791893268503E-2</v>
      </c>
      <c r="I38" s="1">
        <f>AVERAGE(G37:G38)</f>
        <v>21.291500091552734</v>
      </c>
      <c r="J38" s="9"/>
      <c r="K38" s="1">
        <f>E38-I38</f>
        <v>7.9204998016357422</v>
      </c>
      <c r="L38" s="1">
        <f>K38-$K$7</f>
        <v>1.0499000549316406E-2</v>
      </c>
      <c r="M38" s="29">
        <f>SQRT((D38*D38)+(H38*H38))</f>
        <v>0.31286865671837583</v>
      </c>
      <c r="N38" s="16"/>
      <c r="O38" s="36">
        <f>POWER(2,-L38)</f>
        <v>0.99274906318328759</v>
      </c>
      <c r="P38" s="28">
        <f>M38/SQRT((COUNT(C37:C38)+COUNT(G37:G38)/2))</f>
        <v>0.18063480317735092</v>
      </c>
    </row>
    <row r="39" spans="2:16">
      <c r="B39" t="s">
        <v>85</v>
      </c>
      <c r="C39" s="32">
        <v>30.215999603271484</v>
      </c>
      <c r="D39" s="11"/>
      <c r="E39" s="9"/>
      <c r="F39" s="9"/>
      <c r="G39" s="38">
        <v>21.253999710083008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85</v>
      </c>
      <c r="C40" s="32">
        <v>30.163000106811523</v>
      </c>
      <c r="D40" s="5">
        <f>STDEV(C39:C40)</f>
        <v>3.7476303346310802E-2</v>
      </c>
      <c r="E40" s="1">
        <f>AVERAGE(C39:C40)</f>
        <v>30.189499855041504</v>
      </c>
      <c r="F40" s="9"/>
      <c r="G40" s="38">
        <v>20.674999237060547</v>
      </c>
      <c r="H40" s="4">
        <f>STDEV(G39:G40)</f>
        <v>0.40941516078440082</v>
      </c>
      <c r="I40" s="1">
        <f>AVERAGE(G39:G40)</f>
        <v>20.964499473571777</v>
      </c>
      <c r="J40" s="9"/>
      <c r="K40" s="1">
        <f>E40-I40</f>
        <v>9.2250003814697266</v>
      </c>
      <c r="L40" s="1">
        <f>K40-$K$7</f>
        <v>1.3149995803833008</v>
      </c>
      <c r="M40" s="29">
        <f>SQRT((D40*D40)+(H40*H40))</f>
        <v>0.41112680184174505</v>
      </c>
      <c r="N40" s="16"/>
      <c r="O40" s="44">
        <f>POWER(2,-L40)</f>
        <v>0.40192561227408768</v>
      </c>
      <c r="P40" s="28">
        <f>M40/SQRT((COUNT(C39:C40)+COUNT(G39:G40)/2))</f>
        <v>0.23736416971440144</v>
      </c>
    </row>
    <row r="41" spans="2:16">
      <c r="C41"/>
      <c r="D41" s="12"/>
      <c r="E41" s="9"/>
      <c r="F41" s="9"/>
      <c r="G41"/>
      <c r="I41" s="9"/>
      <c r="J41" s="9"/>
      <c r="K41" s="9"/>
      <c r="L41" s="9"/>
      <c r="M41" s="9"/>
      <c r="N41" s="9"/>
      <c r="O41" s="35"/>
    </row>
    <row r="42" spans="2:16" ht="15.75">
      <c r="C42"/>
      <c r="D42" s="5" t="e">
        <f>STDEV(C41:C42)</f>
        <v>#DIV/0!</v>
      </c>
      <c r="E42" s="1" t="e">
        <f>AVERAGE(C41:C42)</f>
        <v>#DIV/0!</v>
      </c>
      <c r="F42" s="9"/>
      <c r="G42"/>
      <c r="H42" s="4" t="e">
        <f>STDEV(G41:G42)</f>
        <v>#DIV/0!</v>
      </c>
      <c r="I42" s="1" t="e">
        <f>AVERAGE(G41:G42)</f>
        <v>#DIV/0!</v>
      </c>
      <c r="J42" s="9"/>
      <c r="K42" s="1" t="e">
        <f>E42-I42</f>
        <v>#DIV/0!</v>
      </c>
      <c r="L42" s="1" t="e">
        <f>K42-$K$7</f>
        <v>#DIV/0!</v>
      </c>
      <c r="M42" s="29" t="e">
        <f>SQRT((D42*D42)+(H42*H42))</f>
        <v>#DIV/0!</v>
      </c>
      <c r="N42" s="16"/>
      <c r="O42" s="36" t="e">
        <f>POWER(2,-L42)</f>
        <v>#DIV/0!</v>
      </c>
      <c r="P42" s="28" t="e">
        <f>M42/SQRT((COUNT(C41:C42)+COUNT(G41:G42)/2))</f>
        <v>#DIV/0!</v>
      </c>
    </row>
    <row r="43" spans="2:16">
      <c r="C43"/>
      <c r="D43" s="12"/>
      <c r="E43" s="9"/>
      <c r="F43" s="9"/>
      <c r="G43"/>
      <c r="I43" s="9"/>
      <c r="J43" s="9"/>
      <c r="K43" s="9"/>
      <c r="L43" s="9"/>
      <c r="M43" s="9"/>
      <c r="N43" s="9"/>
      <c r="O43" s="35"/>
    </row>
    <row r="44" spans="2:16" ht="15.75">
      <c r="C44"/>
      <c r="D44" s="5" t="e">
        <f>STDEV(C43:C44)</f>
        <v>#DIV/0!</v>
      </c>
      <c r="E44" s="1" t="e">
        <f>AVERAGE(C43:C44)</f>
        <v>#DIV/0!</v>
      </c>
      <c r="F44" s="9"/>
      <c r="G44"/>
      <c r="H44" s="4" t="e">
        <f>STDEV(G43:G44)</f>
        <v>#DIV/0!</v>
      </c>
      <c r="I44" s="1" t="e">
        <f>AVERAGE(G43:G44)</f>
        <v>#DIV/0!</v>
      </c>
      <c r="J44" s="9"/>
      <c r="K44" s="1" t="e">
        <f>E44-I44</f>
        <v>#DIV/0!</v>
      </c>
      <c r="L44" s="1" t="e">
        <f>K44-$K$7</f>
        <v>#DIV/0!</v>
      </c>
      <c r="M44" s="29" t="e">
        <f>SQRT((D44*D44)+(H44*H44))</f>
        <v>#DIV/0!</v>
      </c>
      <c r="N44" s="16"/>
      <c r="O44" s="36" t="e">
        <f>POWER(2,-L44)</f>
        <v>#DIV/0!</v>
      </c>
      <c r="P44" s="28" t="e">
        <f>M44/SQRT((COUNT(C43:C44)+COUNT(G43:G44)/2))</f>
        <v>#DIV/0!</v>
      </c>
    </row>
    <row r="45" spans="2:16">
      <c r="C45"/>
      <c r="D45" s="12"/>
      <c r="E45" s="9"/>
      <c r="F45" s="9"/>
      <c r="G45"/>
      <c r="I45" s="9"/>
      <c r="J45" s="9"/>
      <c r="K45" s="9"/>
      <c r="L45" s="9"/>
      <c r="M45" s="9"/>
      <c r="N45" s="9"/>
      <c r="O45" s="35"/>
    </row>
    <row r="46" spans="2:16" ht="15.75">
      <c r="C46"/>
      <c r="D46" s="5" t="e">
        <f>STDEV(C45:C46)</f>
        <v>#DIV/0!</v>
      </c>
      <c r="E46" s="1" t="e">
        <f>AVERAGE(C45:C46)</f>
        <v>#DIV/0!</v>
      </c>
      <c r="F46" s="9"/>
      <c r="G46"/>
      <c r="H46" s="4" t="e">
        <f>STDEV(G45:G46)</f>
        <v>#DIV/0!</v>
      </c>
      <c r="I46" s="1" t="e">
        <f>AVERAGE(G45:G46)</f>
        <v>#DIV/0!</v>
      </c>
      <c r="J46" s="9"/>
      <c r="K46" s="1" t="e">
        <f>E46-I46</f>
        <v>#DIV/0!</v>
      </c>
      <c r="L46" s="1" t="e">
        <f>K46-$K$7</f>
        <v>#DIV/0!</v>
      </c>
      <c r="M46" s="29" t="e">
        <f>SQRT((D46*D46)+(H46*H46))</f>
        <v>#DIV/0!</v>
      </c>
      <c r="N46" s="16"/>
      <c r="O46" s="36" t="e">
        <f>POWER(2,-L46)</f>
        <v>#DIV/0!</v>
      </c>
      <c r="P46" s="28" t="e">
        <f>M46/SQRT((COUNT(C45:C46)+COUNT(G45:G46)/2))</f>
        <v>#DIV/0!</v>
      </c>
    </row>
    <row r="47" spans="2:16">
      <c r="C47"/>
      <c r="D47" s="12"/>
      <c r="E47" s="9"/>
      <c r="F47" s="9"/>
      <c r="G47"/>
      <c r="I47" s="9"/>
      <c r="J47" s="9"/>
      <c r="K47" s="9"/>
      <c r="L47" s="9"/>
      <c r="M47" s="9"/>
      <c r="N47" s="9"/>
      <c r="O47" s="35"/>
    </row>
    <row r="48" spans="2:16" ht="15.75">
      <c r="C48"/>
      <c r="D48" s="5" t="e">
        <f>STDEV(C47:C48)</f>
        <v>#DIV/0!</v>
      </c>
      <c r="E48" s="1" t="e">
        <f>AVERAGE(C47:C48)</f>
        <v>#DIV/0!</v>
      </c>
      <c r="F48" s="9"/>
      <c r="G48"/>
      <c r="H48" s="4" t="e">
        <f>STDEV(G47:G48)</f>
        <v>#DIV/0!</v>
      </c>
      <c r="I48" s="1" t="e">
        <f>AVERAGE(G47:G48)</f>
        <v>#DIV/0!</v>
      </c>
      <c r="J48" s="9"/>
      <c r="K48" s="1" t="e">
        <f>E48-I48</f>
        <v>#DIV/0!</v>
      </c>
      <c r="L48" s="1" t="e">
        <f>K48-$K$7</f>
        <v>#DIV/0!</v>
      </c>
      <c r="M48" s="29" t="e">
        <f>SQRT((D48*D48)+(H48*H48))</f>
        <v>#DIV/0!</v>
      </c>
      <c r="N48" s="16"/>
      <c r="O48" s="36" t="e">
        <f>POWER(2,-L48)</f>
        <v>#DIV/0!</v>
      </c>
      <c r="P48" s="28" t="e">
        <f>M48/SQRT((COUNT(C47:C48)+COUNT(G47:G48)/2))</f>
        <v>#DIV/0!</v>
      </c>
    </row>
    <row r="49" spans="3:16">
      <c r="C49"/>
      <c r="D49" s="12"/>
      <c r="E49" s="9"/>
      <c r="F49" s="9"/>
      <c r="G49"/>
      <c r="I49" s="9"/>
      <c r="J49" s="9"/>
      <c r="K49" s="9"/>
      <c r="L49" s="9"/>
      <c r="M49" s="9"/>
      <c r="N49" s="9"/>
      <c r="O49" s="35"/>
    </row>
    <row r="50" spans="3:16" ht="15.75">
      <c r="C50"/>
      <c r="D50" s="5" t="e">
        <f>STDEV(C49:C50)</f>
        <v>#DIV/0!</v>
      </c>
      <c r="E50" s="1" t="e">
        <f>AVERAGE(C49:C50)</f>
        <v>#DIV/0!</v>
      </c>
      <c r="F50" s="9"/>
      <c r="G50"/>
      <c r="H50" s="4" t="e">
        <f>STDEV(G49:G50)</f>
        <v>#DIV/0!</v>
      </c>
      <c r="I50" s="1" t="e">
        <f>AVERAGE(G49:G50)</f>
        <v>#DIV/0!</v>
      </c>
      <c r="J50" s="9"/>
      <c r="K50" s="1" t="e">
        <f>E50-I50</f>
        <v>#DIV/0!</v>
      </c>
      <c r="L50" s="1" t="e">
        <f>K50-$K$7</f>
        <v>#DIV/0!</v>
      </c>
      <c r="M50" s="29" t="e">
        <f>SQRT((D50*D50)+(H50*H50))</f>
        <v>#DIV/0!</v>
      </c>
      <c r="N50" s="16"/>
      <c r="O50" s="36" t="e">
        <f>POWER(2,-L50)</f>
        <v>#DIV/0!</v>
      </c>
      <c r="P50" s="28" t="e">
        <f>M50/SQRT((COUNT(C49:C50)+COUNT(G49:G50)/2))</f>
        <v>#DIV/0!</v>
      </c>
    </row>
    <row r="51" spans="3:16">
      <c r="C51"/>
      <c r="D51" s="12"/>
      <c r="E51" s="9"/>
      <c r="F51" s="9"/>
      <c r="G51"/>
      <c r="I51" s="9"/>
      <c r="J51" s="9"/>
      <c r="K51" s="9"/>
      <c r="L51" s="9"/>
      <c r="M51" s="9"/>
      <c r="N51" s="9"/>
      <c r="O51" s="35"/>
    </row>
    <row r="52" spans="3:16" ht="15.75">
      <c r="C52"/>
      <c r="D52" s="5" t="e">
        <f>STDEV(C51:C52)</f>
        <v>#DIV/0!</v>
      </c>
      <c r="E52" s="1" t="e">
        <f>AVERAGE(C51:C52)</f>
        <v>#DIV/0!</v>
      </c>
      <c r="F52" s="9"/>
      <c r="G52"/>
      <c r="H52" s="4" t="e">
        <f>STDEV(G51:G52)</f>
        <v>#DIV/0!</v>
      </c>
      <c r="I52" s="1" t="e">
        <f>AVERAGE(G51:G52)</f>
        <v>#DIV/0!</v>
      </c>
      <c r="J52" s="9"/>
      <c r="K52" s="1" t="e">
        <f>E52-I52</f>
        <v>#DIV/0!</v>
      </c>
      <c r="L52" s="1" t="e">
        <f>K52-$K$7</f>
        <v>#DIV/0!</v>
      </c>
      <c r="M52" s="29" t="e">
        <f>SQRT((D52*D52)+(H52*H52))</f>
        <v>#DIV/0!</v>
      </c>
      <c r="N52" s="16"/>
      <c r="O52" s="36" t="e">
        <f>POWER(2,-L52)</f>
        <v>#DIV/0!</v>
      </c>
      <c r="P52" s="28" t="e">
        <f>M52/SQRT((COUNT(C51:C52)+COUNT(G51:G52)/2))</f>
        <v>#DIV/0!</v>
      </c>
    </row>
    <row r="53" spans="3:16">
      <c r="C53"/>
      <c r="D53" s="12"/>
      <c r="E53" s="9"/>
      <c r="F53" s="9"/>
      <c r="G53"/>
      <c r="I53" s="9"/>
      <c r="J53" s="9"/>
      <c r="K53" s="9"/>
      <c r="L53" s="9"/>
      <c r="M53" s="9"/>
      <c r="N53" s="9"/>
      <c r="O53" s="35"/>
    </row>
    <row r="54" spans="3:16" ht="15.75">
      <c r="C54"/>
      <c r="D54" s="5" t="e">
        <f>STDEV(C53:C54)</f>
        <v>#DIV/0!</v>
      </c>
      <c r="E54" s="1" t="e">
        <f>AVERAGE(C53:C54)</f>
        <v>#DIV/0!</v>
      </c>
      <c r="F54" s="9"/>
      <c r="G54"/>
      <c r="H54" s="4" t="e">
        <f>STDEV(G53:G54)</f>
        <v>#DIV/0!</v>
      </c>
      <c r="I54" s="1" t="e">
        <f>AVERAGE(G53:G54)</f>
        <v>#DIV/0!</v>
      </c>
      <c r="J54" s="9"/>
      <c r="K54" s="1" t="e">
        <f>E54-I54</f>
        <v>#DIV/0!</v>
      </c>
      <c r="L54" s="1" t="e">
        <f>K54-$K$7</f>
        <v>#DIV/0!</v>
      </c>
      <c r="M54" s="29" t="e">
        <f>SQRT((D54*D54)+(H54*H54))</f>
        <v>#DIV/0!</v>
      </c>
      <c r="N54" s="16"/>
      <c r="O54" s="36" t="e">
        <f>POWER(2,-L54)</f>
        <v>#DIV/0!</v>
      </c>
      <c r="P54" s="28" t="e">
        <f>M54/SQRT((COUNT(C53:C54)+COUNT(G53:G54)/2))</f>
        <v>#DIV/0!</v>
      </c>
    </row>
    <row r="55" spans="3:16">
      <c r="C55"/>
      <c r="D55" s="12"/>
      <c r="E55" s="9"/>
      <c r="F55" s="9"/>
      <c r="G55"/>
      <c r="I55" s="9"/>
      <c r="J55" s="9"/>
      <c r="K55" s="9"/>
      <c r="L55" s="9"/>
      <c r="M55" s="9"/>
      <c r="N55" s="9"/>
      <c r="O55" s="35"/>
    </row>
    <row r="56" spans="3:16" ht="15.75">
      <c r="C56"/>
      <c r="D56" s="5" t="e">
        <f>STDEV(C55:C56)</f>
        <v>#DIV/0!</v>
      </c>
      <c r="E56" s="1" t="e">
        <f>AVERAGE(C55:C56)</f>
        <v>#DIV/0!</v>
      </c>
      <c r="F56" s="9"/>
      <c r="G56"/>
      <c r="H56" s="4" t="e">
        <f>STDEV(G55:G56)</f>
        <v>#DIV/0!</v>
      </c>
      <c r="I56" s="1" t="e">
        <f>AVERAGE(G55:G56)</f>
        <v>#DIV/0!</v>
      </c>
      <c r="J56" s="9"/>
      <c r="K56" s="1" t="e">
        <f>E56-I56</f>
        <v>#DIV/0!</v>
      </c>
      <c r="L56" s="1" t="e">
        <f>K56-$K$7</f>
        <v>#DIV/0!</v>
      </c>
      <c r="M56" s="29" t="e">
        <f>SQRT((D56*D56)+(H56*H56))</f>
        <v>#DIV/0!</v>
      </c>
      <c r="N56" s="16"/>
      <c r="O56" s="36" t="e">
        <f>POWER(2,-L56)</f>
        <v>#DIV/0!</v>
      </c>
      <c r="P56" s="28" t="e">
        <f>M56/SQRT((COUNT(C55:C56)+COUNT(G55:G56)/2))</f>
        <v>#DIV/0!</v>
      </c>
    </row>
    <row r="57" spans="3:16">
      <c r="C57"/>
      <c r="D57" s="12"/>
      <c r="E57" s="9"/>
      <c r="F57" s="9"/>
      <c r="G57"/>
      <c r="I57" s="9"/>
      <c r="J57" s="9"/>
      <c r="K57" s="9"/>
      <c r="L57" s="9"/>
      <c r="M57" s="9"/>
      <c r="N57" s="9"/>
      <c r="O57" s="35"/>
    </row>
    <row r="58" spans="3:16" ht="15.75">
      <c r="C58"/>
      <c r="D58" s="5" t="e">
        <f>STDEV(C57:C58)</f>
        <v>#DIV/0!</v>
      </c>
      <c r="E58" s="1" t="e">
        <f>AVERAGE(C57:C58)</f>
        <v>#DIV/0!</v>
      </c>
      <c r="F58" s="9"/>
      <c r="G58"/>
      <c r="H58" s="4" t="e">
        <f>STDEV(G57:G58)</f>
        <v>#DIV/0!</v>
      </c>
      <c r="I58" s="1" t="e">
        <f>AVERAGE(G57:G58)</f>
        <v>#DIV/0!</v>
      </c>
      <c r="J58" s="9"/>
      <c r="K58" s="1" t="e">
        <f>E58-I58</f>
        <v>#DIV/0!</v>
      </c>
      <c r="L58" s="1" t="e">
        <f>K58-$K$7</f>
        <v>#DIV/0!</v>
      </c>
      <c r="M58" s="29" t="e">
        <f>SQRT((D58*D58)+(H58*H58))</f>
        <v>#DIV/0!</v>
      </c>
      <c r="N58" s="16"/>
      <c r="O58" s="36" t="e">
        <f>POWER(2,-L58)</f>
        <v>#DIV/0!</v>
      </c>
      <c r="P58" s="28" t="e">
        <f>M58/SQRT((COUNT(C57:C58)+COUNT(G57:G58)/2))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78"/>
  <sheetViews>
    <sheetView showGridLines="0" workbookViewId="0">
      <selection activeCell="O32" sqref="O32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40" t="s">
        <v>87</v>
      </c>
      <c r="D3" s="41"/>
      <c r="E3" s="42"/>
      <c r="F3" s="19"/>
      <c r="G3" s="43" t="s">
        <v>86</v>
      </c>
      <c r="H3" s="43"/>
      <c r="I3" s="43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29.98900032043457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30.089000701904297</v>
      </c>
      <c r="D7" s="5">
        <f>STDEV(C5:C8)</f>
        <v>7.0710947858485224E-2</v>
      </c>
      <c r="E7" s="1">
        <f>AVERAGE(C5:C8)</f>
        <v>30.039000511169434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7.9100008010864258</v>
      </c>
      <c r="L7" s="1">
        <f>K7-$K$7</f>
        <v>0</v>
      </c>
      <c r="M7" s="29">
        <f>SQRT((D7*D7)+(H7*H7))</f>
        <v>7.0725072996662849E-2</v>
      </c>
      <c r="N7" s="16"/>
      <c r="O7" s="36">
        <f>POWER(2,-L7)</f>
        <v>1</v>
      </c>
      <c r="P7" s="28">
        <f>M7/SQRT((COUNT(C5:C8)+COUNT(G5:G8)/2))</f>
        <v>4.0833139933079229E-2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9</v>
      </c>
      <c r="C9" s="32">
        <v>29.197999954223633</v>
      </c>
      <c r="D9" s="11"/>
      <c r="E9" s="9"/>
      <c r="F9" s="9"/>
      <c r="G9" s="32">
        <v>21.25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9</v>
      </c>
      <c r="C10" s="32">
        <v>29.424999237060547</v>
      </c>
      <c r="D10" s="5">
        <f>STDEV(C9:C10)</f>
        <v>0.16051273221846502</v>
      </c>
      <c r="E10" s="1">
        <f>AVERAGE(C9:C10)</f>
        <v>29.31149959564209</v>
      </c>
      <c r="F10" s="9"/>
      <c r="G10" s="32">
        <v>21.263999938964844</v>
      </c>
      <c r="H10" s="4">
        <f>STDEV(G9:G10)</f>
        <v>9.8994517782387895E-3</v>
      </c>
      <c r="I10" s="1">
        <f>AVERAGE(G9:G10)</f>
        <v>21.256999969482422</v>
      </c>
      <c r="J10" s="9"/>
      <c r="K10" s="1">
        <f>E10-I10</f>
        <v>8.054499626159668</v>
      </c>
      <c r="L10" s="1">
        <f>K10-$K$7</f>
        <v>0.14449882507324219</v>
      </c>
      <c r="M10" s="29">
        <f>SQRT((D10*D10)+(H10*H10))</f>
        <v>0.16081771155487301</v>
      </c>
      <c r="N10" s="16"/>
      <c r="O10" s="36">
        <f>POWER(2,-L10)</f>
        <v>0.90469360266880383</v>
      </c>
      <c r="P10" s="28">
        <f>M10/SQRT((COUNT(C9:C10)+COUNT(G9:G10)/2))</f>
        <v>9.2848149056665524E-2</v>
      </c>
    </row>
    <row r="11" spans="2:16">
      <c r="B11" t="s">
        <v>10</v>
      </c>
      <c r="C11" s="32">
        <v>28.920999526977539</v>
      </c>
      <c r="D11" s="11"/>
      <c r="E11" s="9"/>
      <c r="F11" s="9"/>
      <c r="G11" s="32">
        <v>21.284999847412109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10</v>
      </c>
      <c r="C12" s="32">
        <v>28.870000839233398</v>
      </c>
      <c r="D12" s="5">
        <f>STDEV(C11:C12)</f>
        <v>3.6061517935497105E-2</v>
      </c>
      <c r="E12" s="1">
        <f>AVERAGE(C11:C12)</f>
        <v>28.895500183105469</v>
      </c>
      <c r="F12" s="9"/>
      <c r="G12" s="32">
        <v>21.347999572753906</v>
      </c>
      <c r="H12" s="4">
        <f>STDEV(G11:G12)</f>
        <v>4.4547533002074556E-2</v>
      </c>
      <c r="I12" s="1">
        <f>AVERAGE(G11:G12)</f>
        <v>21.316499710083008</v>
      </c>
      <c r="J12" s="9"/>
      <c r="K12" s="1">
        <f>E12-I12</f>
        <v>7.5790004730224609</v>
      </c>
      <c r="L12" s="1">
        <f>K12-$K$7</f>
        <v>-0.33100032806396484</v>
      </c>
      <c r="M12" s="29">
        <f>SQRT((D12*D12)+(H12*H12))</f>
        <v>5.7314184739757933E-2</v>
      </c>
      <c r="N12" s="16"/>
      <c r="O12" s="36">
        <f>POWER(2,-L12)</f>
        <v>1.2578852578748316</v>
      </c>
      <c r="P12" s="28">
        <f>M12/SQRT((COUNT(C11:C12)+COUNT(G11:G12)/2))</f>
        <v>3.3090359987883185E-2</v>
      </c>
    </row>
    <row r="13" spans="2:16">
      <c r="B13" t="s">
        <v>11</v>
      </c>
      <c r="C13" s="32">
        <v>29.625</v>
      </c>
      <c r="D13" s="11"/>
      <c r="E13" s="9"/>
      <c r="F13" s="9"/>
      <c r="G13" s="32">
        <v>21.242000579833984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11</v>
      </c>
      <c r="C14" s="32">
        <v>29.624000549316406</v>
      </c>
      <c r="D14" s="5">
        <f>STDEV(C13:C14)</f>
        <v>7.0671835583067109E-4</v>
      </c>
      <c r="E14" s="1">
        <f>AVERAGE(C13:C14)</f>
        <v>29.624500274658203</v>
      </c>
      <c r="F14" s="9"/>
      <c r="G14" s="32">
        <v>21.232999801635742</v>
      </c>
      <c r="H14" s="4">
        <f>STDEV(G13:G14)</f>
        <v>6.364511299933086E-3</v>
      </c>
      <c r="I14" s="1">
        <f>AVERAGE(G13:G14)</f>
        <v>21.237500190734863</v>
      </c>
      <c r="J14" s="9"/>
      <c r="K14" s="1">
        <f>E14-I14</f>
        <v>8.3870000839233398</v>
      </c>
      <c r="L14" s="1">
        <f>K14-$K$7</f>
        <v>0.47699928283691406</v>
      </c>
      <c r="M14" s="29">
        <f>SQRT((D14*D14)+(H14*H14))</f>
        <v>6.4036282622778745E-3</v>
      </c>
      <c r="N14" s="16"/>
      <c r="O14" s="36">
        <f>POWER(2,-L14)</f>
        <v>0.71847044542329308</v>
      </c>
      <c r="P14" s="28">
        <f>M14/SQRT((COUNT(C13:C14)+COUNT(G13:G14)/2))</f>
        <v>3.6971365010164264E-3</v>
      </c>
    </row>
    <row r="15" spans="2:16">
      <c r="B15" t="s">
        <v>12</v>
      </c>
      <c r="C15" s="32">
        <v>28.670999526977539</v>
      </c>
      <c r="D15" s="11"/>
      <c r="E15" s="9"/>
      <c r="F15" s="9"/>
      <c r="G15" s="32">
        <v>21.072999954223633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12</v>
      </c>
      <c r="C16" s="32">
        <v>28.61199951171875</v>
      </c>
      <c r="D16" s="5">
        <f>STDEV(C15:C16)</f>
        <v>4.1719310879599521E-2</v>
      </c>
      <c r="E16" s="1">
        <f>AVERAGE(C15:C16)</f>
        <v>28.641499519348145</v>
      </c>
      <c r="F16" s="9"/>
      <c r="G16" s="32">
        <v>21.048999786376953</v>
      </c>
      <c r="H16" s="4">
        <f>STDEV(G15:G16)</f>
        <v>1.6970681434002547E-2</v>
      </c>
      <c r="I16" s="1">
        <f>AVERAGE(G15:G16)</f>
        <v>21.060999870300293</v>
      </c>
      <c r="J16" s="9"/>
      <c r="K16" s="1">
        <f>E16-I16</f>
        <v>7.5804996490478516</v>
      </c>
      <c r="L16" s="1">
        <f>K16-$K$7</f>
        <v>-0.32950115203857422</v>
      </c>
      <c r="M16" s="29">
        <f>SQRT((D16*D16)+(H16*H16))</f>
        <v>4.5038926814513131E-2</v>
      </c>
      <c r="N16" s="16"/>
      <c r="O16" s="36">
        <f>POWER(2,-L16)</f>
        <v>1.2565788057852032</v>
      </c>
      <c r="P16" s="28">
        <f>M16/SQRT((COUNT(C15:C16)+COUNT(G15:G16)/2))</f>
        <v>2.6003236520371013E-2</v>
      </c>
    </row>
    <row r="17" spans="2:16">
      <c r="B17" t="s">
        <v>13</v>
      </c>
      <c r="C17" s="32">
        <v>28.709999084472656</v>
      </c>
      <c r="D17" s="11"/>
      <c r="E17" s="9"/>
      <c r="F17" s="9"/>
      <c r="G17" s="32">
        <v>21.099000930786133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13</v>
      </c>
      <c r="C18" s="32">
        <v>28.829999923706055</v>
      </c>
      <c r="D18" s="5">
        <f>STDEV(C17:C18)</f>
        <v>8.4853407170012732E-2</v>
      </c>
      <c r="E18" s="1">
        <f>AVERAGE(C17:C18)</f>
        <v>28.769999504089355</v>
      </c>
      <c r="F18" s="9"/>
      <c r="G18" s="32">
        <v>21.094999313354492</v>
      </c>
      <c r="H18" s="4">
        <f>STDEV(G17:G18)</f>
        <v>2.8295708216273816E-3</v>
      </c>
      <c r="I18" s="1">
        <f>AVERAGE(G17:G18)</f>
        <v>21.097000122070312</v>
      </c>
      <c r="J18" s="9"/>
      <c r="K18" s="1">
        <f>E18-I18</f>
        <v>7.672999382019043</v>
      </c>
      <c r="L18" s="1">
        <f>K18-$K$7</f>
        <v>-0.23700141906738281</v>
      </c>
      <c r="M18" s="29">
        <f>SQRT((D18*D18)+(H18*H18))</f>
        <v>8.4900572314882378E-2</v>
      </c>
      <c r="N18" s="16"/>
      <c r="O18" s="36">
        <f>POWER(2,-L18)</f>
        <v>1.1785405670501963</v>
      </c>
      <c r="P18" s="28">
        <f>M18/SQRT((COUNT(C17:C18)+COUNT(G17:G18)/2))</f>
        <v>4.901736828035063E-2</v>
      </c>
    </row>
    <row r="19" spans="2:16">
      <c r="B19" s="37" t="s">
        <v>14</v>
      </c>
      <c r="C19" s="38">
        <v>29.447999954223633</v>
      </c>
      <c r="D19" s="11"/>
      <c r="E19" s="9"/>
      <c r="F19" s="9"/>
      <c r="G19" s="32">
        <v>20.686000823974609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s="37" t="s">
        <v>14</v>
      </c>
      <c r="C20" s="38">
        <v>29.274999618530273</v>
      </c>
      <c r="D20" s="5">
        <f>STDEV(C19:C20)</f>
        <v>0.12232971051632353</v>
      </c>
      <c r="E20" s="1">
        <f>AVERAGE(C19:C20)</f>
        <v>29.361499786376953</v>
      </c>
      <c r="F20" s="9"/>
      <c r="G20" s="32">
        <v>20.73900032043457</v>
      </c>
      <c r="H20" s="4">
        <f>STDEV(G19:G20)</f>
        <v>3.7476303346310802E-2</v>
      </c>
      <c r="I20" s="1">
        <f>AVERAGE(G19:G20)</f>
        <v>20.71250057220459</v>
      </c>
      <c r="J20" s="9"/>
      <c r="K20" s="1">
        <f>E20-I20</f>
        <v>8.6489992141723633</v>
      </c>
      <c r="L20" s="1">
        <f>K20-$K$7</f>
        <v>0.7389984130859375</v>
      </c>
      <c r="M20" s="29">
        <f>SQRT((D20*D20)+(H20*H20))</f>
        <v>0.12794151549638696</v>
      </c>
      <c r="N20" s="16"/>
      <c r="O20" s="39">
        <f>POWER(2,-L20)</f>
        <v>0.59915516971906813</v>
      </c>
      <c r="P20" s="28">
        <f>M20/SQRT((COUNT(C19:C20)+COUNT(G19:G20)/2))</f>
        <v>7.386706841236769E-2</v>
      </c>
    </row>
    <row r="21" spans="2:16">
      <c r="B21" t="s">
        <v>15</v>
      </c>
      <c r="C21" s="32">
        <v>28.093000411987305</v>
      </c>
      <c r="D21" s="11"/>
      <c r="E21" s="9"/>
      <c r="F21" s="9"/>
      <c r="G21" s="32">
        <v>20.959999084472656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15</v>
      </c>
      <c r="C22" s="32">
        <v>28.23900032043457</v>
      </c>
      <c r="D22" s="5">
        <f>STDEV(C21:C22)</f>
        <v>0.10323752531567662</v>
      </c>
      <c r="E22" s="1">
        <f>AVERAGE(C21:C22)</f>
        <v>28.166000366210938</v>
      </c>
      <c r="F22" s="9"/>
      <c r="G22" s="32">
        <v>20.927000045776367</v>
      </c>
      <c r="H22" s="4">
        <f>STDEV(G21:G22)</f>
        <v>2.3333844034783283E-2</v>
      </c>
      <c r="I22" s="1">
        <f>AVERAGE(G21:G22)</f>
        <v>20.943499565124512</v>
      </c>
      <c r="J22" s="9"/>
      <c r="K22" s="1">
        <f>E22-I22</f>
        <v>7.2225008010864258</v>
      </c>
      <c r="L22" s="1">
        <f>K22-$K$7</f>
        <v>-0.6875</v>
      </c>
      <c r="M22" s="29">
        <f>SQRT((D22*D22)+(H22*H22))</f>
        <v>0.1058416501701696</v>
      </c>
      <c r="N22" s="16"/>
      <c r="O22" s="36">
        <f>POWER(2,-L22)</f>
        <v>1.6104903319492543</v>
      </c>
      <c r="P22" s="28">
        <f>M22/SQRT((COUNT(C21:C22)+COUNT(G21:G22)/2))</f>
        <v>6.1107705217221621E-2</v>
      </c>
    </row>
    <row r="23" spans="2:16">
      <c r="B23" s="37" t="s">
        <v>16</v>
      </c>
      <c r="C23" s="38">
        <v>29.232999801635742</v>
      </c>
      <c r="D23" s="11"/>
      <c r="E23" s="9"/>
      <c r="F23" s="9"/>
      <c r="G23" s="32">
        <v>20.134000778198242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s="37" t="s">
        <v>16</v>
      </c>
      <c r="C24" s="38">
        <v>29.027999877929688</v>
      </c>
      <c r="D24" s="5">
        <f>STDEV(C23:C24)</f>
        <v>0.14495683619527616</v>
      </c>
      <c r="E24" s="1">
        <f>AVERAGE(C23:C24)</f>
        <v>29.130499839782715</v>
      </c>
      <c r="F24" s="9"/>
      <c r="G24" s="32">
        <v>20.180000305175781</v>
      </c>
      <c r="H24" s="4">
        <f>STDEV(G23:G24)</f>
        <v>3.2526577457191404E-2</v>
      </c>
      <c r="I24" s="1">
        <f>AVERAGE(G23:G24)</f>
        <v>20.157000541687012</v>
      </c>
      <c r="J24" s="9"/>
      <c r="K24" s="1">
        <f>E24-I24</f>
        <v>8.9734992980957031</v>
      </c>
      <c r="L24" s="1">
        <f>K24-$K$7</f>
        <v>1.0634984970092773</v>
      </c>
      <c r="M24" s="29">
        <f>SQRT((D24*D24)+(H24*H24))</f>
        <v>0.14856130923232602</v>
      </c>
      <c r="N24" s="16"/>
      <c r="O24" s="39">
        <f>POWER(2,-L24)</f>
        <v>0.47847037380370661</v>
      </c>
      <c r="P24" s="28">
        <f>M24/SQRT((COUNT(C23:C24)+COUNT(G23:G24)/2))</f>
        <v>8.5771911876446671E-2</v>
      </c>
    </row>
    <row r="25" spans="2:16">
      <c r="B25" t="s">
        <v>17</v>
      </c>
      <c r="C25" s="32">
        <v>28.683000564575195</v>
      </c>
      <c r="D25" s="11"/>
      <c r="E25" s="9"/>
      <c r="F25" s="9"/>
      <c r="G25" s="32">
        <v>20.593000411987305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17</v>
      </c>
      <c r="C26" s="32">
        <v>28.882999420166016</v>
      </c>
      <c r="D26" s="5">
        <f>STDEV(C25:C26)</f>
        <v>0.14142054701781809</v>
      </c>
      <c r="E26" s="1">
        <f>AVERAGE(C25:C26)</f>
        <v>28.782999992370605</v>
      </c>
      <c r="F26" s="9"/>
      <c r="G26" s="32">
        <v>20.653999328613281</v>
      </c>
      <c r="H26" s="4">
        <f>STDEV(G25:G26)</f>
        <v>4.3132747591260866E-2</v>
      </c>
      <c r="I26" s="1">
        <f>AVERAGE(G25:G26)</f>
        <v>20.623499870300293</v>
      </c>
      <c r="J26" s="9"/>
      <c r="K26" s="1">
        <f>E26-I26</f>
        <v>8.1595001220703125</v>
      </c>
      <c r="L26" s="1">
        <f>K26-$K$7</f>
        <v>0.24949932098388672</v>
      </c>
      <c r="M26" s="29">
        <f>SQRT((D26*D26)+(H26*H26))</f>
        <v>0.14785197000239908</v>
      </c>
      <c r="N26" s="16"/>
      <c r="O26" s="36">
        <f>POWER(2,-L26)</f>
        <v>0.8411882941626343</v>
      </c>
      <c r="P26" s="28">
        <f>M26/SQRT((COUNT(C25:C26)+COUNT(G25:G26)/2))</f>
        <v>8.5362374681101583E-2</v>
      </c>
    </row>
    <row r="27" spans="2:16">
      <c r="B27" t="s">
        <v>18</v>
      </c>
      <c r="C27" s="32">
        <v>29.53700065612793</v>
      </c>
      <c r="D27" s="12"/>
      <c r="E27" s="9"/>
      <c r="F27" s="9"/>
      <c r="G27" s="32">
        <v>20.658000946044922</v>
      </c>
      <c r="I27" s="9"/>
      <c r="J27" s="9"/>
      <c r="K27" s="9"/>
      <c r="L27" s="9"/>
      <c r="M27" s="9"/>
      <c r="N27" s="9"/>
      <c r="O27" s="35"/>
    </row>
    <row r="28" spans="2:16" ht="15.75">
      <c r="B28" t="s">
        <v>18</v>
      </c>
      <c r="C28" s="32">
        <v>29.707000732421875</v>
      </c>
      <c r="D28" s="5">
        <f>STDEV(C27:C28)</f>
        <v>0.12020820674967918</v>
      </c>
      <c r="E28" s="1">
        <f>AVERAGE(C27:C28)</f>
        <v>29.622000694274902</v>
      </c>
      <c r="F28" s="9"/>
      <c r="G28" s="32">
        <v>20.641000747680664</v>
      </c>
      <c r="H28" s="4">
        <f>STDEV(G27:G28)</f>
        <v>1.2020955544883152E-2</v>
      </c>
      <c r="I28" s="1">
        <f>AVERAGE(G27:G28)</f>
        <v>20.649500846862793</v>
      </c>
      <c r="J28" s="9"/>
      <c r="K28" s="1">
        <f>E28-I28</f>
        <v>8.9724998474121094</v>
      </c>
      <c r="L28" s="1">
        <f>K28-$K$7</f>
        <v>1.0624990463256836</v>
      </c>
      <c r="M28" s="29">
        <f>SQRT((D28*D28)+(H28*H28))</f>
        <v>0.12080776606735873</v>
      </c>
      <c r="N28" s="16"/>
      <c r="O28" s="36">
        <f>POWER(2,-L28)</f>
        <v>0.47880195685483029</v>
      </c>
      <c r="P28" s="28">
        <f>M28/SQRT((COUNT(C27:C28)+COUNT(G27:G28)/2))</f>
        <v>6.9748396259186898E-2</v>
      </c>
    </row>
    <row r="29" spans="2:16">
      <c r="B29" t="s">
        <v>19</v>
      </c>
      <c r="C29" s="32">
        <v>29.871000289916992</v>
      </c>
      <c r="D29" s="12"/>
      <c r="E29" s="9"/>
      <c r="F29" s="9"/>
      <c r="G29" s="32">
        <v>22.259000778198242</v>
      </c>
      <c r="I29" s="9"/>
      <c r="J29" s="9"/>
      <c r="K29" s="9"/>
      <c r="L29" s="9"/>
      <c r="M29" s="9"/>
      <c r="N29" s="9"/>
      <c r="O29" s="35"/>
    </row>
    <row r="30" spans="2:16" ht="15.75">
      <c r="B30" t="s">
        <v>19</v>
      </c>
      <c r="C30" s="32">
        <v>29.870000839233398</v>
      </c>
      <c r="D30" s="5">
        <f>STDEV(C29:C30)</f>
        <v>7.0671835583067109E-4</v>
      </c>
      <c r="E30" s="1">
        <f>AVERAGE(C29:C30)</f>
        <v>29.870500564575195</v>
      </c>
      <c r="F30" s="9"/>
      <c r="G30" s="32">
        <v>22.305999755859375</v>
      </c>
      <c r="H30" s="4">
        <f>STDEV(G29:G30)</f>
        <v>3.3233295813022076E-2</v>
      </c>
      <c r="I30" s="1">
        <f>AVERAGE(G29:G30)</f>
        <v>22.282500267028809</v>
      </c>
      <c r="J30" s="9"/>
      <c r="K30" s="1">
        <f>E30-I30</f>
        <v>7.5880002975463867</v>
      </c>
      <c r="L30" s="1">
        <f>K30-$K$7</f>
        <v>-0.32200050354003906</v>
      </c>
      <c r="M30" s="29">
        <f>SQRT((D30*D30)+(H30*H30))</f>
        <v>3.3240809277607829E-2</v>
      </c>
      <c r="N30" s="16"/>
      <c r="O30" s="36">
        <f>POWER(2,-L30)</f>
        <v>1.2500627388912284</v>
      </c>
      <c r="P30" s="28">
        <f>M30/SQRT((COUNT(C29:C30)+COUNT(G29:G30)/2))</f>
        <v>1.919159018450789E-2</v>
      </c>
    </row>
    <row r="31" spans="2:16">
      <c r="B31" t="s">
        <v>20</v>
      </c>
      <c r="C31" s="32">
        <v>29.465999603271484</v>
      </c>
      <c r="D31" s="12"/>
      <c r="E31" s="9"/>
      <c r="F31" s="9"/>
      <c r="G31" s="32">
        <v>20.697000503540039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20</v>
      </c>
      <c r="C32" s="32">
        <v>29.38800048828125</v>
      </c>
      <c r="D32" s="5">
        <f>STDEV(C31:C32)</f>
        <v>5.5153703136144018E-2</v>
      </c>
      <c r="E32" s="1">
        <f>AVERAGE(C31:C32)</f>
        <v>29.427000045776367</v>
      </c>
      <c r="F32" s="9"/>
      <c r="G32" s="32">
        <v>24.277000427246094</v>
      </c>
      <c r="H32" s="4">
        <f>STDEV(G31:G32)</f>
        <v>2.5314422226998738</v>
      </c>
      <c r="I32" s="1">
        <f>AVERAGE(G31:G32)</f>
        <v>22.487000465393066</v>
      </c>
      <c r="J32" s="9"/>
      <c r="K32" s="1">
        <f>E32-I32</f>
        <v>6.9399995803833008</v>
      </c>
      <c r="L32" s="1">
        <f>K32-$K$7</f>
        <v>-0.970001220703125</v>
      </c>
      <c r="M32" s="29">
        <f>SQRT((D32*D32)+(H32*H32))</f>
        <v>2.5320429810406671</v>
      </c>
      <c r="N32" s="16"/>
      <c r="O32" s="44">
        <f>POWER(2,-L32)</f>
        <v>1.9588422526023328</v>
      </c>
      <c r="P32" s="28">
        <f>M32/SQRT((COUNT(C31:C32)+COUNT(G31:G32)/2))</f>
        <v>1.4618756967035318</v>
      </c>
    </row>
    <row r="33" spans="2:16">
      <c r="B33" t="s">
        <v>21</v>
      </c>
      <c r="C33" s="32">
        <v>28.579000473022461</v>
      </c>
      <c r="D33" s="12"/>
      <c r="E33" s="9"/>
      <c r="F33" s="9"/>
      <c r="G33" s="32">
        <v>21.010000228881836</v>
      </c>
      <c r="I33" s="9"/>
      <c r="J33" s="9"/>
      <c r="K33" s="9"/>
      <c r="L33" s="9"/>
      <c r="M33" s="9"/>
      <c r="N33" s="9"/>
      <c r="O33" s="35"/>
    </row>
    <row r="34" spans="2:16" ht="15.75">
      <c r="B34" t="s">
        <v>21</v>
      </c>
      <c r="C34" s="32">
        <v>28.63800048828125</v>
      </c>
      <c r="D34" s="5">
        <f>STDEV(C33:C34)</f>
        <v>4.1719310879599521E-2</v>
      </c>
      <c r="E34" s="1">
        <f>AVERAGE(C33:C34)</f>
        <v>28.608500480651855</v>
      </c>
      <c r="F34" s="9"/>
      <c r="G34" s="32">
        <v>20.981000900268555</v>
      </c>
      <c r="H34" s="4">
        <f>STDEV(G33:G34)</f>
        <v>2.0505621912308251E-2</v>
      </c>
      <c r="I34" s="1">
        <f>AVERAGE(G33:G34)</f>
        <v>20.995500564575195</v>
      </c>
      <c r="J34" s="9"/>
      <c r="K34" s="1">
        <f>E34-I34</f>
        <v>7.6129999160766602</v>
      </c>
      <c r="L34" s="1">
        <f>K34-$K$7</f>
        <v>-0.29700088500976563</v>
      </c>
      <c r="M34" s="29">
        <f>SQRT((D34*D34)+(H34*H34))</f>
        <v>4.648635746409055E-2</v>
      </c>
      <c r="N34" s="16"/>
      <c r="O34" s="36">
        <f>POWER(2,-L34)</f>
        <v>1.2285877341127647</v>
      </c>
      <c r="P34" s="28">
        <f>M34/SQRT((COUNT(C33:C34)+COUNT(G33:G34)/2))</f>
        <v>2.6838910995537851E-2</v>
      </c>
    </row>
    <row r="35" spans="2:16">
      <c r="B35" t="s">
        <v>22</v>
      </c>
      <c r="C35" s="32">
        <v>28.686000823974609</v>
      </c>
      <c r="D35" s="12"/>
      <c r="E35" s="9"/>
      <c r="F35" s="9"/>
      <c r="G35" s="32">
        <v>20.857999801635742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22</v>
      </c>
      <c r="C36" s="32">
        <v>28.738000869750977</v>
      </c>
      <c r="D36" s="5">
        <f>STDEV(C35:C36)</f>
        <v>3.6769584990480129E-2</v>
      </c>
      <c r="E36" s="1">
        <f>AVERAGE(C35:C36)</f>
        <v>28.712000846862793</v>
      </c>
      <c r="F36" s="9"/>
      <c r="G36" s="32">
        <v>20.864999771118164</v>
      </c>
      <c r="H36" s="4">
        <f>STDEV(G35:G36)</f>
        <v>4.9497258891193947E-3</v>
      </c>
      <c r="I36" s="1">
        <f>AVERAGE(G35:G36)</f>
        <v>20.861499786376953</v>
      </c>
      <c r="J36" s="9"/>
      <c r="K36" s="1">
        <f>E36-I36</f>
        <v>7.8505010604858398</v>
      </c>
      <c r="L36" s="1">
        <f>K36-$K$7</f>
        <v>-5.9499740600585938E-2</v>
      </c>
      <c r="M36" s="29">
        <f>SQRT((D36*D36)+(H36*H36))</f>
        <v>3.7101242118688704E-2</v>
      </c>
      <c r="N36" s="16"/>
      <c r="O36" s="36">
        <f>POWER(2,-L36)</f>
        <v>1.0421043449669543</v>
      </c>
      <c r="P36" s="28">
        <f>M36/SQRT((COUNT(C35:C36)+COUNT(G35:G36)/2))</f>
        <v>2.1420412124494408E-2</v>
      </c>
    </row>
    <row r="37" spans="2:16">
      <c r="B37" t="s">
        <v>23</v>
      </c>
      <c r="C37" s="32">
        <v>27.906999588012695</v>
      </c>
      <c r="D37" s="12"/>
      <c r="E37" s="9"/>
      <c r="F37" s="9"/>
      <c r="G37" s="32">
        <v>20.681999206542969</v>
      </c>
      <c r="I37" s="9"/>
      <c r="J37" s="9"/>
      <c r="K37" s="9"/>
      <c r="L37" s="9"/>
      <c r="M37" s="9"/>
      <c r="N37" s="9"/>
      <c r="O37" s="35"/>
    </row>
    <row r="38" spans="2:16" ht="15.75">
      <c r="B38" t="s">
        <v>23</v>
      </c>
      <c r="C38" s="32">
        <v>27.916999816894531</v>
      </c>
      <c r="D38" s="5">
        <f>STDEV(C37:C38)</f>
        <v>7.0712296557637567E-3</v>
      </c>
      <c r="E38" s="1">
        <f>AVERAGE(C37:C38)</f>
        <v>27.911999702453613</v>
      </c>
      <c r="F38" s="9"/>
      <c r="G38" s="32">
        <v>20.684999465942383</v>
      </c>
      <c r="H38" s="4">
        <f>STDEV(G37:G38)</f>
        <v>2.121503766644362E-3</v>
      </c>
      <c r="I38" s="1">
        <f>AVERAGE(G37:G38)</f>
        <v>20.683499336242676</v>
      </c>
      <c r="J38" s="9"/>
      <c r="K38" s="1">
        <f>E38-I38</f>
        <v>7.2285003662109375</v>
      </c>
      <c r="L38" s="1">
        <f>K38-$K$7</f>
        <v>-0.68150043487548828</v>
      </c>
      <c r="M38" s="29">
        <f>SQRT((D38*D38)+(H38*H38))</f>
        <v>7.3826192558223555E-3</v>
      </c>
      <c r="N38" s="16"/>
      <c r="O38" s="36">
        <f>POWER(2,-L38)</f>
        <v>1.6038068828724727</v>
      </c>
      <c r="P38" s="28">
        <f>M38/SQRT((COUNT(C37:C38)+COUNT(G37:G38)/2))</f>
        <v>4.262357214673552E-3</v>
      </c>
    </row>
    <row r="39" spans="2:16">
      <c r="B39" s="37" t="s">
        <v>24</v>
      </c>
      <c r="C39" s="38">
        <v>29.033000946044922</v>
      </c>
      <c r="D39" s="11"/>
      <c r="E39" s="9"/>
      <c r="F39" s="9"/>
      <c r="G39" s="32">
        <v>21.278999328613281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s="37" t="s">
        <v>24</v>
      </c>
      <c r="C40" s="38">
        <v>29.41200065612793</v>
      </c>
      <c r="D40" s="5">
        <f>STDEV(C39:C40)</f>
        <v>0.26799326506743038</v>
      </c>
      <c r="E40" s="1">
        <f>AVERAGE(C39:C40)</f>
        <v>29.222500801086426</v>
      </c>
      <c r="F40" s="9"/>
      <c r="G40" s="32">
        <v>21.23900032043457</v>
      </c>
      <c r="H40" s="4">
        <f>STDEV(G39:G40)</f>
        <v>2.8283569923902678E-2</v>
      </c>
      <c r="I40" s="1">
        <f>AVERAGE(G39:G40)</f>
        <v>21.258999824523926</v>
      </c>
      <c r="J40" s="9"/>
      <c r="K40" s="1">
        <f>E40-I40</f>
        <v>7.9635009765625</v>
      </c>
      <c r="L40" s="1">
        <f>K40-$K$7</f>
        <v>5.3500175476074219E-2</v>
      </c>
      <c r="M40" s="29">
        <f>SQRT((D40*D40)+(H40*H40))</f>
        <v>0.26948163286046473</v>
      </c>
      <c r="N40" s="16"/>
      <c r="O40" s="39">
        <f>POWER(2,-L40)</f>
        <v>0.96359567580721406</v>
      </c>
      <c r="P40" s="28">
        <f>M40/SQRT((COUNT(C39:C40)+COUNT(G39:G40)/2))</f>
        <v>0.15558529327364923</v>
      </c>
    </row>
    <row r="41" spans="2:16">
      <c r="B41" t="s">
        <v>25</v>
      </c>
      <c r="C41" s="32">
        <v>28.923000335693359</v>
      </c>
      <c r="D41" s="12"/>
      <c r="E41" s="9"/>
      <c r="F41" s="9"/>
      <c r="G41" s="32">
        <v>21.660999298095703</v>
      </c>
      <c r="I41" s="9"/>
      <c r="J41" s="9"/>
      <c r="K41" s="9"/>
      <c r="L41" s="9"/>
      <c r="M41" s="9"/>
      <c r="N41" s="9"/>
      <c r="O41" s="35"/>
    </row>
    <row r="42" spans="2:16" ht="15.75">
      <c r="B42" t="s">
        <v>25</v>
      </c>
      <c r="C42" s="32">
        <v>28.944999694824219</v>
      </c>
      <c r="D42" s="5">
        <f>STDEV(C41:C42)</f>
        <v>1.5555896023188857E-2</v>
      </c>
      <c r="E42" s="1">
        <f>AVERAGE(C41:C42)</f>
        <v>28.934000015258789</v>
      </c>
      <c r="F42" s="9"/>
      <c r="G42" s="32">
        <v>21.642000198364258</v>
      </c>
      <c r="H42" s="4">
        <f>STDEV(G41:G42)</f>
        <v>1.3434392256544494E-2</v>
      </c>
      <c r="I42" s="1">
        <f>AVERAGE(G41:G42)</f>
        <v>21.65149974822998</v>
      </c>
      <c r="J42" s="9"/>
      <c r="K42" s="1">
        <f>E42-I42</f>
        <v>7.2825002670288086</v>
      </c>
      <c r="L42" s="1">
        <f>K42-$K$7</f>
        <v>-0.62750053405761719</v>
      </c>
      <c r="M42" s="29">
        <f>SQRT((D42*D42)+(H42*H42))</f>
        <v>2.0554045742553109E-2</v>
      </c>
      <c r="N42" s="16"/>
      <c r="O42" s="36">
        <f>POWER(2,-L42)</f>
        <v>1.5448861618458289</v>
      </c>
      <c r="P42" s="28">
        <f>M42/SQRT((COUNT(C41:C42)+COUNT(G41:G42)/2))</f>
        <v>1.186688384239892E-2</v>
      </c>
    </row>
    <row r="43" spans="2:16">
      <c r="B43" t="s">
        <v>26</v>
      </c>
      <c r="C43" s="32">
        <v>29.823999404907227</v>
      </c>
      <c r="D43" s="12"/>
      <c r="E43" s="9"/>
      <c r="F43" s="9"/>
      <c r="G43" s="32">
        <v>21.729999542236328</v>
      </c>
      <c r="I43" s="9"/>
      <c r="J43" s="9"/>
      <c r="K43" s="9"/>
      <c r="L43" s="9"/>
      <c r="M43" s="9"/>
      <c r="N43" s="9"/>
      <c r="O43" s="35"/>
    </row>
    <row r="44" spans="2:16" ht="15.75">
      <c r="B44" t="s">
        <v>26</v>
      </c>
      <c r="C44" s="32">
        <v>29.951000213623047</v>
      </c>
      <c r="D44" s="5">
        <f>STDEV(C43:C44)</f>
        <v>8.9803133059132137E-2</v>
      </c>
      <c r="E44" s="1">
        <f>AVERAGE(C43:C44)</f>
        <v>29.887499809265137</v>
      </c>
      <c r="F44" s="9"/>
      <c r="G44" s="32">
        <v>21.658000946044922</v>
      </c>
      <c r="H44" s="4">
        <f>STDEV(G43:G44)</f>
        <v>5.0910695602855292E-2</v>
      </c>
      <c r="I44" s="1">
        <f>AVERAGE(G43:G44)</f>
        <v>21.694000244140625</v>
      </c>
      <c r="J44" s="9"/>
      <c r="K44" s="1">
        <f>E44-I44</f>
        <v>8.1934995651245117</v>
      </c>
      <c r="L44" s="1">
        <f>K44-$K$7</f>
        <v>0.28349876403808594</v>
      </c>
      <c r="M44" s="29">
        <f>SQRT((D44*D44)+(H44*H44))</f>
        <v>0.10323033291626441</v>
      </c>
      <c r="N44" s="16"/>
      <c r="O44" s="36">
        <f>POWER(2,-L44)</f>
        <v>0.82159609854517468</v>
      </c>
      <c r="P44" s="28">
        <f>M44/SQRT((COUNT(C43:C44)+COUNT(G43:G44)/2))</f>
        <v>5.9600060497739943E-2</v>
      </c>
    </row>
    <row r="45" spans="2:16">
      <c r="B45" t="s">
        <v>27</v>
      </c>
      <c r="C45" s="32">
        <v>28.922000885009766</v>
      </c>
      <c r="D45" s="12"/>
      <c r="E45" s="9"/>
      <c r="F45" s="9"/>
      <c r="G45" s="32">
        <v>21.297000885009766</v>
      </c>
      <c r="I45" s="9"/>
      <c r="J45" s="9"/>
      <c r="K45" s="9"/>
      <c r="L45" s="9"/>
      <c r="M45" s="9"/>
      <c r="N45" s="9"/>
      <c r="O45" s="35"/>
    </row>
    <row r="46" spans="2:16" ht="15.75">
      <c r="B46" t="s">
        <v>27</v>
      </c>
      <c r="C46" s="32">
        <v>28.930000305175781</v>
      </c>
      <c r="D46" s="5">
        <f>STDEV(C45:C46)</f>
        <v>5.6564442449500664E-3</v>
      </c>
      <c r="E46" s="1">
        <f>AVERAGE(C45:C46)</f>
        <v>28.926000595092773</v>
      </c>
      <c r="F46" s="9"/>
      <c r="G46" s="32">
        <v>21.271999359130859</v>
      </c>
      <c r="H46" s="4">
        <f>STDEV(G45:G46)</f>
        <v>1.7678748488985568E-2</v>
      </c>
      <c r="I46" s="1">
        <f>AVERAGE(G45:G46)</f>
        <v>21.284500122070313</v>
      </c>
      <c r="J46" s="9"/>
      <c r="K46" s="1">
        <f>E46-I46</f>
        <v>7.6415004730224609</v>
      </c>
      <c r="L46" s="1">
        <f>K46-$K$7</f>
        <v>-0.26850032806396484</v>
      </c>
      <c r="M46" s="29">
        <f>SQRT((D46*D46)+(H46*H46))</f>
        <v>1.856161387468876E-2</v>
      </c>
      <c r="N46" s="16"/>
      <c r="O46" s="36">
        <f>POWER(2,-L46)</f>
        <v>1.2045550496833102</v>
      </c>
      <c r="P46" s="28">
        <f>M46/SQRT((COUNT(C45:C46)+COUNT(G45:G46)/2))</f>
        <v>1.0716552767145449E-2</v>
      </c>
    </row>
    <row r="47" spans="2:16">
      <c r="B47" t="s">
        <v>28</v>
      </c>
      <c r="C47" s="32">
        <v>28.711999893188477</v>
      </c>
      <c r="D47" s="12"/>
      <c r="E47" s="9"/>
      <c r="F47" s="9"/>
      <c r="G47" s="32">
        <v>20.976999282836914</v>
      </c>
      <c r="I47" s="9"/>
      <c r="J47" s="9"/>
      <c r="K47" s="9"/>
      <c r="L47" s="9"/>
      <c r="M47" s="9"/>
      <c r="N47" s="9"/>
      <c r="O47" s="35"/>
    </row>
    <row r="48" spans="2:16" ht="15.75">
      <c r="B48" t="s">
        <v>28</v>
      </c>
      <c r="C48" s="32">
        <v>28.673000335693359</v>
      </c>
      <c r="D48" s="5">
        <f>STDEV(C47:C48)</f>
        <v>2.7576851568072009E-2</v>
      </c>
      <c r="E48" s="1">
        <f>AVERAGE(C47:C48)</f>
        <v>28.692500114440918</v>
      </c>
      <c r="F48" s="9"/>
      <c r="G48" s="32">
        <v>20.971000671386719</v>
      </c>
      <c r="H48" s="4">
        <f>STDEV(G47:G48)</f>
        <v>4.2416588341363751E-3</v>
      </c>
      <c r="I48" s="1">
        <f>AVERAGE(G47:G48)</f>
        <v>20.973999977111816</v>
      </c>
      <c r="J48" s="9"/>
      <c r="K48" s="1">
        <f>E48-I48</f>
        <v>7.7185001373291016</v>
      </c>
      <c r="L48" s="1">
        <f>K48-$K$7</f>
        <v>-0.19150066375732422</v>
      </c>
      <c r="M48" s="29">
        <f>SQRT((D48*D48)+(H48*H48))</f>
        <v>2.7901154314341238E-2</v>
      </c>
      <c r="N48" s="16"/>
      <c r="O48" s="36">
        <f>POWER(2,-L48)</f>
        <v>1.1419509337963674</v>
      </c>
      <c r="P48" s="28">
        <f>M48/SQRT((COUNT(C47:C48)+COUNT(G47:G48)/2))</f>
        <v>1.6108738954086203E-2</v>
      </c>
    </row>
    <row r="49" spans="2:16" s="14" customFormat="1">
      <c r="B49" t="s">
        <v>29</v>
      </c>
      <c r="C49" s="32">
        <v>28.716999053955078</v>
      </c>
      <c r="D49" s="12"/>
      <c r="E49" s="9"/>
      <c r="F49" s="9"/>
      <c r="G49" s="32">
        <v>21.218000411987305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29</v>
      </c>
      <c r="C50" s="32">
        <v>28.672000885009766</v>
      </c>
      <c r="D50" s="5">
        <f>STDEV(C49:C50)</f>
        <v>3.1818510402208386E-2</v>
      </c>
      <c r="E50" s="1">
        <f>AVERAGE(C49:C50)</f>
        <v>28.694499969482422</v>
      </c>
      <c r="F50" s="9"/>
      <c r="G50" s="32">
        <v>21.125999450683594</v>
      </c>
      <c r="H50" s="4">
        <f>STDEV(G49:G50)</f>
        <v>6.5054503613535153E-2</v>
      </c>
      <c r="I50" s="1">
        <f>AVERAGE(G49:G50)</f>
        <v>21.171999931335449</v>
      </c>
      <c r="J50" s="9"/>
      <c r="K50" s="1">
        <f>E50-I50</f>
        <v>7.5225000381469727</v>
      </c>
      <c r="L50" s="1">
        <f>K50-$K$7</f>
        <v>-0.38750076293945313</v>
      </c>
      <c r="M50" s="29">
        <f>SQRT((D50*D50)+(H50*H50))</f>
        <v>7.241896191343053E-2</v>
      </c>
      <c r="N50" s="16"/>
      <c r="O50" s="36">
        <f>POWER(2,-L50)</f>
        <v>1.3081253232091874</v>
      </c>
      <c r="P50" s="28">
        <f>M50/SQRT((COUNT(C49:C50)+COUNT(G49:G50)/2))</f>
        <v>4.1811107155152377E-2</v>
      </c>
    </row>
    <row r="51" spans="2:16" s="14" customFormat="1">
      <c r="B51" t="s">
        <v>30</v>
      </c>
      <c r="C51" s="32">
        <v>29.163999557495117</v>
      </c>
      <c r="D51" s="12"/>
      <c r="E51" s="9"/>
      <c r="F51" s="9"/>
      <c r="G51" s="32">
        <v>21.089000701904297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30</v>
      </c>
      <c r="C52" s="32">
        <v>29.231000900268555</v>
      </c>
      <c r="D52" s="5">
        <f>STDEV(C51:C52)</f>
        <v>4.7377103823701937E-2</v>
      </c>
      <c r="E52" s="1">
        <f>AVERAGE(C51:C52)</f>
        <v>29.197500228881836</v>
      </c>
      <c r="F52" s="9"/>
      <c r="G52" s="32">
        <v>21.062999725341797</v>
      </c>
      <c r="H52" s="4">
        <f>STDEV(G51:G52)</f>
        <v>1.8385466844816237E-2</v>
      </c>
      <c r="I52" s="1">
        <f>AVERAGE(G51:G52)</f>
        <v>21.076000213623047</v>
      </c>
      <c r="J52" s="9"/>
      <c r="K52" s="1">
        <f>E52-I52</f>
        <v>8.1215000152587891</v>
      </c>
      <c r="L52" s="1">
        <f>K52-$K$7</f>
        <v>0.21149921417236328</v>
      </c>
      <c r="M52" s="29">
        <f>SQRT((D52*D52)+(H52*H52))</f>
        <v>5.0819438779109612E-2</v>
      </c>
      <c r="N52" s="16"/>
      <c r="O52" s="36">
        <f>POWER(2,-L52)</f>
        <v>0.86363929153930385</v>
      </c>
      <c r="P52" s="28">
        <f>M52/SQRT((COUNT(C51:C52)+COUNT(G51:G52)/2))</f>
        <v>2.9340616659184641E-2</v>
      </c>
    </row>
    <row r="53" spans="2:16" s="14" customFormat="1">
      <c r="B53" t="s">
        <v>31</v>
      </c>
      <c r="C53" s="32">
        <v>28.495000839233398</v>
      </c>
      <c r="D53" s="12"/>
      <c r="E53" s="9"/>
      <c r="F53" s="9"/>
      <c r="G53" s="32">
        <v>22.745000839233398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31</v>
      </c>
      <c r="C54" s="32">
        <v>28.511999130249023</v>
      </c>
      <c r="D54" s="5">
        <f>STDEV(C53:C54)</f>
        <v>1.2019606845730803E-2</v>
      </c>
      <c r="E54" s="1">
        <f>AVERAGE(C53:C54)</f>
        <v>28.503499984741211</v>
      </c>
      <c r="F54" s="9"/>
      <c r="G54" s="32">
        <v>22.638999938964844</v>
      </c>
      <c r="H54" s="4">
        <f>STDEV(G53:G54)</f>
        <v>7.4953955391773949E-2</v>
      </c>
      <c r="I54" s="1">
        <f>AVERAGE(G53:G54)</f>
        <v>22.692000389099121</v>
      </c>
      <c r="J54" s="9"/>
      <c r="K54" s="1">
        <f>E54-I54</f>
        <v>5.8114995956420898</v>
      </c>
      <c r="L54" s="1">
        <f>K54-$K$7</f>
        <v>-2.0985012054443359</v>
      </c>
      <c r="M54" s="29">
        <f>SQRT((D54*D54)+(H54*H54))</f>
        <v>7.591156945813976E-2</v>
      </c>
      <c r="N54" s="16"/>
      <c r="O54" s="36">
        <f>POWER(2,-L54)</f>
        <v>4.2826423643971161</v>
      </c>
      <c r="P54" s="28">
        <f>M54/SQRT((COUNT(C53:C54)+COUNT(G53:G54)/2))</f>
        <v>4.3827565061263965E-2</v>
      </c>
    </row>
    <row r="55" spans="2:16" s="14" customFormat="1">
      <c r="B55" t="s">
        <v>32</v>
      </c>
      <c r="C55" s="32">
        <v>29.788000106811523</v>
      </c>
      <c r="D55" s="12"/>
      <c r="E55" s="9"/>
      <c r="F55" s="9"/>
      <c r="G55" s="32">
        <v>22.965000152587891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32</v>
      </c>
      <c r="C56" s="32">
        <v>29.677000045776367</v>
      </c>
      <c r="D56" s="5">
        <f>STDEV(C55:C56)</f>
        <v>7.848889587007965E-2</v>
      </c>
      <c r="E56" s="1">
        <f>AVERAGE(C55:C56)</f>
        <v>29.732500076293945</v>
      </c>
      <c r="F56" s="9"/>
      <c r="G56" s="32">
        <v>23.045000076293945</v>
      </c>
      <c r="H56" s="4">
        <f>STDEV(G55:G56)</f>
        <v>5.6568488546957708E-2</v>
      </c>
      <c r="I56" s="1">
        <f>AVERAGE(G55:G56)</f>
        <v>23.005000114440918</v>
      </c>
      <c r="J56" s="9"/>
      <c r="K56" s="1">
        <f>E56-I56</f>
        <v>6.7274999618530273</v>
      </c>
      <c r="L56" s="1">
        <f>K56-$K$7</f>
        <v>-1.1825008392333984</v>
      </c>
      <c r="M56" s="29">
        <f>SQRT((D56*D56)+(H56*H56))</f>
        <v>9.6749680471779814E-2</v>
      </c>
      <c r="N56" s="16"/>
      <c r="O56" s="36">
        <f>POWER(2,-L56)</f>
        <v>2.2696987710828709</v>
      </c>
      <c r="P56" s="28">
        <f>M56/SQRT((COUNT(C55:C56)+COUNT(G55:G56)/2))</f>
        <v>5.5858454064392361E-2</v>
      </c>
    </row>
    <row r="57" spans="2:16" s="14" customFormat="1">
      <c r="B57" t="s">
        <v>33</v>
      </c>
      <c r="C57" s="32">
        <v>28.701000213623047</v>
      </c>
      <c r="D57" s="12"/>
      <c r="E57" s="9"/>
      <c r="F57" s="9"/>
      <c r="G57" s="32">
        <v>21.305000305175781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33</v>
      </c>
      <c r="C58" s="32">
        <v>28.36400032043457</v>
      </c>
      <c r="D58" s="5">
        <f>STDEV(C57:C58)</f>
        <v>0.23829490973271397</v>
      </c>
      <c r="E58" s="1">
        <f>AVERAGE(C57:C58)</f>
        <v>28.532500267028809</v>
      </c>
      <c r="F58" s="9"/>
      <c r="G58" s="32">
        <v>21.304000854492188</v>
      </c>
      <c r="H58" s="4">
        <f>STDEV(G57:G58)</f>
        <v>7.0671835583067109E-4</v>
      </c>
      <c r="I58" s="1">
        <f>AVERAGE(G57:G58)</f>
        <v>21.304500579833984</v>
      </c>
      <c r="J58" s="9"/>
      <c r="K58" s="1">
        <f>E58-I58</f>
        <v>7.2279996871948242</v>
      </c>
      <c r="L58" s="1">
        <f>K58-$K$7</f>
        <v>-0.68200111389160156</v>
      </c>
      <c r="M58" s="29">
        <f>SQRT((D58*D58)+(H58*H58))</f>
        <v>0.23829595769831424</v>
      </c>
      <c r="N58" s="16"/>
      <c r="O58" s="36">
        <f>POWER(2,-L58)</f>
        <v>1.6043635714188849</v>
      </c>
      <c r="P58" s="28">
        <f>M58/SQRT((COUNT(C57:C58)+COUNT(G57:G58)/2))</f>
        <v>0.13758023532392141</v>
      </c>
    </row>
    <row r="59" spans="2:16" s="14" customFormat="1">
      <c r="B59" t="s">
        <v>34</v>
      </c>
      <c r="C59" s="32">
        <v>28.809999465942383</v>
      </c>
      <c r="D59" s="12"/>
      <c r="E59" s="9"/>
      <c r="F59" s="9"/>
      <c r="G59" s="32">
        <v>21.302000045776367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34</v>
      </c>
      <c r="C60" s="32">
        <v>28.989999771118164</v>
      </c>
      <c r="D60" s="5">
        <f>STDEV(C59:C60)</f>
        <v>0.12727943640544293</v>
      </c>
      <c r="E60" s="1">
        <f>AVERAGE(C59:C60)</f>
        <v>28.899999618530273</v>
      </c>
      <c r="F60" s="9"/>
      <c r="G60" s="32">
        <v>21.431999206542969</v>
      </c>
      <c r="H60" s="4">
        <f>STDEV(G59:G60)</f>
        <v>9.1923288126624147E-2</v>
      </c>
      <c r="I60" s="1">
        <f>AVERAGE(G59:G60)</f>
        <v>21.366999626159668</v>
      </c>
      <c r="J60" s="9"/>
      <c r="K60" s="1">
        <f>E60-I60</f>
        <v>7.5329999923706055</v>
      </c>
      <c r="L60" s="1">
        <f>K60-$K$7</f>
        <v>-0.37700080871582031</v>
      </c>
      <c r="M60" s="29">
        <f>SQRT((D60*D60)+(H60*H60))</f>
        <v>0.15700301217396292</v>
      </c>
      <c r="N60" s="16"/>
      <c r="O60" s="36">
        <f>POWER(2,-L60)</f>
        <v>1.2986393306937623</v>
      </c>
      <c r="P60" s="28">
        <f>M60/SQRT((COUNT(C59:C60)+COUNT(G59:G60)/2))</f>
        <v>9.0645731342219593E-2</v>
      </c>
    </row>
    <row r="61" spans="2:16" s="14" customFormat="1">
      <c r="B61" t="s">
        <v>35</v>
      </c>
      <c r="C61" s="32">
        <v>28.927000045776367</v>
      </c>
      <c r="D61" s="12"/>
      <c r="E61" s="9"/>
      <c r="F61" s="9"/>
      <c r="G61" s="32">
        <v>21.663000106811523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35</v>
      </c>
      <c r="C62" s="32">
        <v>29.021999359130859</v>
      </c>
      <c r="D62" s="5">
        <f>STDEV(C61:C62)</f>
        <v>6.7174658681027163E-2</v>
      </c>
      <c r="E62" s="1">
        <f>AVERAGE(C61:C62)</f>
        <v>28.974499702453613</v>
      </c>
      <c r="F62" s="9"/>
      <c r="G62" s="32">
        <v>21.437999725341797</v>
      </c>
      <c r="H62" s="4">
        <f>STDEV(G61:G62)</f>
        <v>0.15909929550680366</v>
      </c>
      <c r="I62" s="1">
        <f>AVERAGE(G61:G62)</f>
        <v>21.55049991607666</v>
      </c>
      <c r="J62" s="9"/>
      <c r="K62" s="1">
        <f>E62-I62</f>
        <v>7.4239997863769531</v>
      </c>
      <c r="L62" s="1">
        <f>K62-$K$7</f>
        <v>-0.48600101470947266</v>
      </c>
      <c r="M62" s="29">
        <f>SQRT((D62*D62)+(H62*H62))</f>
        <v>0.17269922003203642</v>
      </c>
      <c r="N62" s="16"/>
      <c r="O62" s="36">
        <f>POWER(2,-L62)</f>
        <v>1.4005573059590495</v>
      </c>
      <c r="P62" s="28">
        <f>M62/SQRT((COUNT(C61:C62)+COUNT(G61:G62)/2))</f>
        <v>9.9707941174334638E-2</v>
      </c>
    </row>
    <row r="63" spans="2:16" s="14" customFormat="1">
      <c r="B63" t="s">
        <v>36</v>
      </c>
      <c r="C63" s="32">
        <v>29.427000045776367</v>
      </c>
      <c r="D63" s="12"/>
      <c r="E63" s="9"/>
      <c r="F63" s="9"/>
      <c r="G63" s="32">
        <v>21.232999801635742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36</v>
      </c>
      <c r="C64" s="32">
        <v>29.423999786376953</v>
      </c>
      <c r="D64" s="5">
        <f>STDEV(C63:C64)</f>
        <v>2.121503766644362E-3</v>
      </c>
      <c r="E64" s="1">
        <f>AVERAGE(C63:C64)</f>
        <v>29.42549991607666</v>
      </c>
      <c r="F64" s="9"/>
      <c r="G64" s="32">
        <v>21.271999359130859</v>
      </c>
      <c r="H64" s="4">
        <f>STDEV(G63:G64)</f>
        <v>2.7576851568072009E-2</v>
      </c>
      <c r="I64" s="1">
        <f>AVERAGE(G63:G64)</f>
        <v>21.252499580383301</v>
      </c>
      <c r="J64" s="9"/>
      <c r="K64" s="1">
        <f>E64-I64</f>
        <v>8.1730003356933594</v>
      </c>
      <c r="L64" s="1">
        <f>K64-$K$7</f>
        <v>0.26299953460693359</v>
      </c>
      <c r="M64" s="29">
        <f>SQRT((D64*D64)+(H64*H64))</f>
        <v>2.7658335464003647E-2</v>
      </c>
      <c r="N64" s="16"/>
      <c r="O64" s="36">
        <f>POWER(2,-L64)</f>
        <v>0.8333534759872494</v>
      </c>
      <c r="P64" s="28">
        <f>M64/SQRT((COUNT(C63:C64)+COUNT(G63:G64)/2))</f>
        <v>1.5968547425479481E-2</v>
      </c>
    </row>
    <row r="65" spans="2:16" s="14" customFormat="1">
      <c r="B65" t="s">
        <v>37</v>
      </c>
      <c r="C65" s="32">
        <v>27.667999267578125</v>
      </c>
      <c r="D65" s="12"/>
      <c r="E65" s="9"/>
      <c r="F65" s="9"/>
      <c r="G65" s="32">
        <v>21.153999328613281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37</v>
      </c>
      <c r="C66" s="32">
        <v>27.839000701904297</v>
      </c>
      <c r="D66" s="5">
        <f>STDEV(C65:C66)</f>
        <v>0.12091627380466219</v>
      </c>
      <c r="E66" s="1">
        <f>AVERAGE(C65:C66)</f>
        <v>27.753499984741211</v>
      </c>
      <c r="F66" s="9"/>
      <c r="G66" s="32">
        <v>21.141000747680664</v>
      </c>
      <c r="H66" s="4">
        <f>STDEV(G65:G66)</f>
        <v>9.1913847232557699E-3</v>
      </c>
      <c r="I66" s="1">
        <f>AVERAGE(G65:G66)</f>
        <v>21.147500038146973</v>
      </c>
      <c r="J66" s="9"/>
      <c r="K66" s="1">
        <f>E66-I66</f>
        <v>6.6059999465942383</v>
      </c>
      <c r="L66" s="1">
        <f>K66-$K$7</f>
        <v>-1.3040008544921875</v>
      </c>
      <c r="M66" s="29">
        <f>SQRT((D66*D66)+(H66*H66))</f>
        <v>0.12126510967271227</v>
      </c>
      <c r="N66" s="16"/>
      <c r="O66" s="36">
        <f>POWER(2,-L66)</f>
        <v>2.4691266762228445</v>
      </c>
      <c r="P66" s="28">
        <f>M66/SQRT((COUNT(C65:C66)+COUNT(G65:G66)/2))</f>
        <v>7.0012443712849926E-2</v>
      </c>
    </row>
    <row r="67" spans="2:16" s="14" customFormat="1">
      <c r="B67" t="s">
        <v>38</v>
      </c>
      <c r="C67" s="32">
        <v>29.459999084472656</v>
      </c>
      <c r="D67" s="12"/>
      <c r="E67" s="9"/>
      <c r="F67" s="9"/>
      <c r="G67" s="32">
        <v>21.090000152587891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38</v>
      </c>
      <c r="C68" s="32">
        <v>29.715000152587891</v>
      </c>
      <c r="D68" s="5">
        <f>STDEV(C67:C68)</f>
        <v>0.18031298447409494</v>
      </c>
      <c r="E68" s="1">
        <f>AVERAGE(C67:C68)</f>
        <v>29.587499618530273</v>
      </c>
      <c r="F68" s="9"/>
      <c r="G68" s="32">
        <v>21.104999542236328</v>
      </c>
      <c r="H68" s="4">
        <f>STDEV(G67:G68)</f>
        <v>1.0606170134069462E-2</v>
      </c>
      <c r="I68" s="1">
        <f>AVERAGE(G67:G68)</f>
        <v>21.097499847412109</v>
      </c>
      <c r="J68" s="9"/>
      <c r="K68" s="1">
        <f>E68-I68</f>
        <v>8.4899997711181641</v>
      </c>
      <c r="L68" s="1">
        <f>K68-$K$7</f>
        <v>0.57999897003173828</v>
      </c>
      <c r="M68" s="29">
        <f>SQRT((D68*D68)+(H68*H68))</f>
        <v>0.18062464730724881</v>
      </c>
      <c r="N68" s="16"/>
      <c r="O68" s="36">
        <f>POWER(2,-L68)</f>
        <v>0.66896425497957668</v>
      </c>
      <c r="P68" s="28">
        <f>M68/SQRT((COUNT(C67:C68)+COUNT(G67:G68)/2))</f>
        <v>0.10428368874512133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94"/>
  <sheetViews>
    <sheetView showGridLines="0" tabSelected="1" workbookViewId="0">
      <selection activeCell="O66" sqref="O66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40" t="s">
        <v>87</v>
      </c>
      <c r="D3" s="41"/>
      <c r="E3" s="42"/>
      <c r="F3" s="19"/>
      <c r="G3" s="43" t="s">
        <v>86</v>
      </c>
      <c r="H3" s="43"/>
      <c r="I3" s="43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29.98900032043457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30.089000701904297</v>
      </c>
      <c r="D7" s="5">
        <f>STDEV(C5:C8)</f>
        <v>7.0710947858485224E-2</v>
      </c>
      <c r="E7" s="1">
        <f>AVERAGE(C5:C8)</f>
        <v>30.039000511169434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7.9100008010864258</v>
      </c>
      <c r="L7" s="1">
        <f>K7-$K$7</f>
        <v>0</v>
      </c>
      <c r="M7" s="29">
        <f>SQRT((D7*D7)+(H7*H7))</f>
        <v>7.0725072996662849E-2</v>
      </c>
      <c r="N7" s="16"/>
      <c r="O7" s="36">
        <f>POWER(2,-L7)</f>
        <v>1</v>
      </c>
      <c r="P7" s="28">
        <f>M7/SQRT((COUNT(C5:C8)+COUNT(G5:G8)/2))</f>
        <v>4.0833139933079229E-2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40</v>
      </c>
      <c r="C9" s="32">
        <v>29.38599967956543</v>
      </c>
      <c r="D9" s="11"/>
      <c r="E9" s="9"/>
      <c r="F9" s="9"/>
      <c r="G9" s="32">
        <v>22.378999710083008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40</v>
      </c>
      <c r="C10" s="32">
        <v>29.548999786376953</v>
      </c>
      <c r="D10" s="5">
        <f>STDEV(C9:C10)</f>
        <v>0.11525848086055977</v>
      </c>
      <c r="E10" s="1">
        <f>AVERAGE(C9:C10)</f>
        <v>29.467499732971191</v>
      </c>
      <c r="F10" s="9"/>
      <c r="G10" s="32">
        <v>22.367000579833984</v>
      </c>
      <c r="H10" s="4">
        <f>STDEV(G9:G10)</f>
        <v>8.4846663674250991E-3</v>
      </c>
      <c r="I10" s="1">
        <f>AVERAGE(G9:G10)</f>
        <v>22.373000144958496</v>
      </c>
      <c r="J10" s="9"/>
      <c r="K10" s="1">
        <f>E10-I10</f>
        <v>7.0944995880126953</v>
      </c>
      <c r="L10" s="1">
        <f>K10-$K$7</f>
        <v>-0.81550121307373047</v>
      </c>
      <c r="M10" s="29">
        <f>SQRT((D10*D10)+(H10*H10))</f>
        <v>0.11557035508144178</v>
      </c>
      <c r="N10" s="16"/>
      <c r="O10" s="36">
        <f>POWER(2,-L10)</f>
        <v>1.7599094635906996</v>
      </c>
      <c r="P10" s="28">
        <f>M10/SQRT((COUNT(C9:C10)+COUNT(G9:G10)/2))</f>
        <v>6.6724575616611048E-2</v>
      </c>
    </row>
    <row r="11" spans="2:16">
      <c r="B11" t="s">
        <v>41</v>
      </c>
      <c r="C11" s="32">
        <v>29.440999984741211</v>
      </c>
      <c r="D11" s="11"/>
      <c r="E11" s="9"/>
      <c r="F11" s="9"/>
      <c r="G11" s="32">
        <v>21.406000137329102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41</v>
      </c>
      <c r="C12" s="32">
        <v>29.46299934387207</v>
      </c>
      <c r="D12" s="5">
        <f>STDEV(C11:C12)</f>
        <v>1.5555896023188857E-2</v>
      </c>
      <c r="E12" s="1">
        <f>AVERAGE(C11:C12)</f>
        <v>29.451999664306641</v>
      </c>
      <c r="F12" s="9"/>
      <c r="G12" s="32">
        <v>21.579000473022461</v>
      </c>
      <c r="H12" s="4">
        <f>STDEV(G11:G12)</f>
        <v>0.12232971051632353</v>
      </c>
      <c r="I12" s="1">
        <f>AVERAGE(G11:G12)</f>
        <v>21.492500305175781</v>
      </c>
      <c r="J12" s="9"/>
      <c r="K12" s="1">
        <f>E12-I12</f>
        <v>7.9594993591308594</v>
      </c>
      <c r="L12" s="1">
        <f>K12-$K$7</f>
        <v>4.9498558044433594E-2</v>
      </c>
      <c r="M12" s="29">
        <f>SQRT((D12*D12)+(H12*H12))</f>
        <v>0.12331481653107132</v>
      </c>
      <c r="N12" s="16"/>
      <c r="O12" s="36">
        <f>POWER(2,-L12)</f>
        <v>0.9662721207402839</v>
      </c>
      <c r="P12" s="28">
        <f>M12/SQRT((COUNT(C11:C12)+COUNT(G11:G12)/2))</f>
        <v>7.1195842519283348E-2</v>
      </c>
    </row>
    <row r="13" spans="2:16">
      <c r="B13" t="s">
        <v>42</v>
      </c>
      <c r="C13" s="32">
        <v>29.246000289916992</v>
      </c>
      <c r="D13" s="11"/>
      <c r="E13" s="9"/>
      <c r="F13" s="9"/>
      <c r="G13" s="32">
        <v>20.97599983215332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42</v>
      </c>
      <c r="C14" s="32">
        <v>29.339000701904297</v>
      </c>
      <c r="D14" s="5">
        <f>STDEV(C13:C14)</f>
        <v>6.5761221969365832E-2</v>
      </c>
      <c r="E14" s="1">
        <f>AVERAGE(C13:C14)</f>
        <v>29.292500495910645</v>
      </c>
      <c r="F14" s="9"/>
      <c r="G14" s="32">
        <v>21.034999847412109</v>
      </c>
      <c r="H14" s="4">
        <f>STDEV(G13:G14)</f>
        <v>4.1719310879599521E-2</v>
      </c>
      <c r="I14" s="1">
        <f>AVERAGE(G13:G14)</f>
        <v>21.005499839782715</v>
      </c>
      <c r="J14" s="9"/>
      <c r="K14" s="1">
        <f>E14-I14</f>
        <v>8.2870006561279297</v>
      </c>
      <c r="L14" s="1">
        <f>K14-$K$7</f>
        <v>0.37699985504150391</v>
      </c>
      <c r="M14" s="29">
        <f>SQRT((D14*D14)+(H14*H14))</f>
        <v>7.7878361662100173E-2</v>
      </c>
      <c r="N14" s="16"/>
      <c r="O14" s="36">
        <f>POWER(2,-L14)</f>
        <v>0.77003725160754166</v>
      </c>
      <c r="P14" s="28">
        <f>M14/SQRT((COUNT(C13:C14)+COUNT(G13:G14)/2))</f>
        <v>4.4963093069660572E-2</v>
      </c>
    </row>
    <row r="15" spans="2:16">
      <c r="B15" t="s">
        <v>43</v>
      </c>
      <c r="C15" s="32">
        <v>29.052000045776367</v>
      </c>
      <c r="D15" s="11"/>
      <c r="E15" s="9"/>
      <c r="F15" s="9"/>
      <c r="G15" s="32">
        <v>20.853000640869141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43</v>
      </c>
      <c r="C16" s="32">
        <v>29.224000930786133</v>
      </c>
      <c r="D16" s="5">
        <f>STDEV(C15:C16)</f>
        <v>0.12162299216049287</v>
      </c>
      <c r="E16" s="1">
        <f>AVERAGE(C15:C16)</f>
        <v>29.13800048828125</v>
      </c>
      <c r="F16" s="9"/>
      <c r="G16" s="32">
        <v>20.847999572753906</v>
      </c>
      <c r="H16" s="4">
        <f>STDEV(G15:G16)</f>
        <v>3.5362891774580528E-3</v>
      </c>
      <c r="I16" s="1">
        <f>AVERAGE(G15:G16)</f>
        <v>20.850500106811523</v>
      </c>
      <c r="J16" s="9"/>
      <c r="K16" s="1">
        <f>E16-I16</f>
        <v>8.2875003814697266</v>
      </c>
      <c r="L16" s="1">
        <f>K16-$K$7</f>
        <v>0.37749958038330078</v>
      </c>
      <c r="M16" s="29">
        <f>SQRT((D16*D16)+(H16*H16))</f>
        <v>0.1216743915670751</v>
      </c>
      <c r="N16" s="16"/>
      <c r="O16" s="36">
        <f>POWER(2,-L16)</f>
        <v>0.76977056982089842</v>
      </c>
      <c r="P16" s="28">
        <f>M16/SQRT((COUNT(C15:C16)+COUNT(G15:G16)/2))</f>
        <v>7.0248742724734747E-2</v>
      </c>
    </row>
    <row r="17" spans="2:16">
      <c r="B17" t="s">
        <v>44</v>
      </c>
      <c r="C17" s="32">
        <v>28.51099967956543</v>
      </c>
      <c r="D17" s="11"/>
      <c r="E17" s="9"/>
      <c r="F17" s="9"/>
      <c r="G17" s="32">
        <v>21.302999496459961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44</v>
      </c>
      <c r="C18" s="32">
        <v>28.524999618530273</v>
      </c>
      <c r="D18" s="5">
        <f>STDEV(C17:C18)</f>
        <v>9.8994517782387895E-3</v>
      </c>
      <c r="E18" s="1">
        <f>AVERAGE(C17:C18)</f>
        <v>28.517999649047852</v>
      </c>
      <c r="F18" s="9"/>
      <c r="G18" s="32">
        <v>21.249000549316406</v>
      </c>
      <c r="H18" s="4">
        <f>STDEV(G17:G18)</f>
        <v>3.8183021702141468E-2</v>
      </c>
      <c r="I18" s="1">
        <f>AVERAGE(G17:G18)</f>
        <v>21.276000022888184</v>
      </c>
      <c r="J18" s="9"/>
      <c r="K18" s="1">
        <f>E18-I18</f>
        <v>7.241999626159668</v>
      </c>
      <c r="L18" s="1">
        <f>K18-$K$7</f>
        <v>-0.66800117492675781</v>
      </c>
      <c r="M18" s="29">
        <f>SQRT((D18*D18)+(H18*H18))</f>
        <v>3.9445434359579326E-2</v>
      </c>
      <c r="N18" s="16"/>
      <c r="O18" s="36">
        <f>POWER(2,-L18)</f>
        <v>1.5888700941629901</v>
      </c>
      <c r="P18" s="28">
        <f>M18/SQRT((COUNT(C17:C18)+COUNT(G17:G18)/2))</f>
        <v>2.2773832145804838E-2</v>
      </c>
    </row>
    <row r="19" spans="2:16">
      <c r="B19" t="s">
        <v>45</v>
      </c>
      <c r="C19" s="32">
        <v>28.642000198364258</v>
      </c>
      <c r="D19" s="11"/>
      <c r="E19" s="9"/>
      <c r="F19" s="9"/>
      <c r="G19" s="32">
        <v>20.892999649047852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45</v>
      </c>
      <c r="C20" s="32">
        <v>28.496999740600586</v>
      </c>
      <c r="D20" s="5">
        <f>STDEV(C19:C20)</f>
        <v>0.10253080695984595</v>
      </c>
      <c r="E20" s="1">
        <f>AVERAGE(C19:C20)</f>
        <v>28.569499969482422</v>
      </c>
      <c r="F20" s="9"/>
      <c r="G20" s="32">
        <v>20.889999389648437</v>
      </c>
      <c r="H20" s="4">
        <f>STDEV(G19:G20)</f>
        <v>2.121503766644362E-3</v>
      </c>
      <c r="I20" s="1">
        <f>AVERAGE(G19:G20)</f>
        <v>20.891499519348145</v>
      </c>
      <c r="J20" s="9"/>
      <c r="K20" s="1">
        <f>E20-I20</f>
        <v>7.6780004501342773</v>
      </c>
      <c r="L20" s="1">
        <f>K20-$K$7</f>
        <v>-0.23200035095214844</v>
      </c>
      <c r="M20" s="29">
        <f>SQRT((D20*D20)+(H20*H20))</f>
        <v>0.10255275303017994</v>
      </c>
      <c r="N20" s="16"/>
      <c r="O20" s="36">
        <f>POWER(2,-L20)</f>
        <v>1.1744622569150598</v>
      </c>
      <c r="P20" s="28">
        <f>M20/SQRT((COUNT(C19:C20)+COUNT(G19:G20)/2))</f>
        <v>5.9208859568111602E-2</v>
      </c>
    </row>
    <row r="21" spans="2:16">
      <c r="B21" t="s">
        <v>46</v>
      </c>
      <c r="C21" s="32">
        <v>29.493999481201172</v>
      </c>
      <c r="D21" s="11"/>
      <c r="E21" s="9"/>
      <c r="F21" s="9"/>
      <c r="G21" s="32">
        <v>21.034999847412109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46</v>
      </c>
      <c r="C22" s="32">
        <v>29.562999725341797</v>
      </c>
      <c r="D22" s="5">
        <f>STDEV(C21:C22)</f>
        <v>4.8790540535363282E-2</v>
      </c>
      <c r="E22" s="1">
        <f>AVERAGE(C21:C22)</f>
        <v>29.528499603271484</v>
      </c>
      <c r="F22" s="9"/>
      <c r="G22" s="32">
        <v>21.020999908447266</v>
      </c>
      <c r="H22" s="4">
        <f>STDEV(G21:G22)</f>
        <v>9.8994517782387895E-3</v>
      </c>
      <c r="I22" s="1">
        <f>AVERAGE(G21:G22)</f>
        <v>21.027999877929688</v>
      </c>
      <c r="J22" s="9"/>
      <c r="K22" s="1">
        <f>E22-I22</f>
        <v>8.5004997253417969</v>
      </c>
      <c r="L22" s="1">
        <f>K22-$K$7</f>
        <v>0.59049892425537109</v>
      </c>
      <c r="M22" s="29">
        <f>SQRT((D22*D22)+(H22*H22))</f>
        <v>4.9784696355834115E-2</v>
      </c>
      <c r="N22" s="16"/>
      <c r="O22" s="36">
        <f>POWER(2,-L22)</f>
        <v>0.66411319843076266</v>
      </c>
      <c r="P22" s="28">
        <f>M22/SQRT((COUNT(C21:C22)+COUNT(G21:G22)/2))</f>
        <v>2.8743207842564608E-2</v>
      </c>
    </row>
    <row r="23" spans="2:16">
      <c r="B23" t="s">
        <v>47</v>
      </c>
      <c r="C23" s="32">
        <v>29.299999237060547</v>
      </c>
      <c r="D23" s="11"/>
      <c r="E23" s="9"/>
      <c r="F23" s="9"/>
      <c r="G23" s="32">
        <v>20.966999053955078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47</v>
      </c>
      <c r="C24" s="32">
        <v>29.238000869750977</v>
      </c>
      <c r="D24" s="5">
        <f>STDEV(C23:C24)</f>
        <v>4.3839465947091538E-2</v>
      </c>
      <c r="E24" s="1">
        <f>AVERAGE(C23:C24)</f>
        <v>29.269000053405762</v>
      </c>
      <c r="F24" s="9"/>
      <c r="G24" s="32">
        <v>20.976999282836914</v>
      </c>
      <c r="H24" s="4">
        <f>STDEV(G23:G24)</f>
        <v>7.0712296557637567E-3</v>
      </c>
      <c r="I24" s="1">
        <f>AVERAGE(G23:G24)</f>
        <v>20.971999168395996</v>
      </c>
      <c r="J24" s="9"/>
      <c r="K24" s="1">
        <f>E24-I24</f>
        <v>8.2970008850097656</v>
      </c>
      <c r="L24" s="1">
        <f>K24-$K$7</f>
        <v>0.38700008392333984</v>
      </c>
      <c r="M24" s="29">
        <f>SQRT((D24*D24)+(H24*H24))</f>
        <v>4.4406092637956238E-2</v>
      </c>
      <c r="N24" s="16"/>
      <c r="O24" s="36">
        <f>POWER(2,-L24)</f>
        <v>0.76471809445679317</v>
      </c>
      <c r="P24" s="28">
        <f>M24/SQRT((COUNT(C23:C24)+COUNT(G23:G24)/2))</f>
        <v>2.5637869538183495E-2</v>
      </c>
    </row>
    <row r="25" spans="2:16">
      <c r="B25" t="s">
        <v>48</v>
      </c>
      <c r="C25" s="32">
        <v>29.131000518798828</v>
      </c>
      <c r="D25" s="11"/>
      <c r="E25" s="9"/>
      <c r="F25" s="9"/>
      <c r="G25" s="32">
        <v>21.549999237060547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48</v>
      </c>
      <c r="C26" s="32">
        <v>28.920000076293945</v>
      </c>
      <c r="D26" s="5">
        <f>STDEV(C25:C26)</f>
        <v>0.14919984372856487</v>
      </c>
      <c r="E26" s="1">
        <f>AVERAGE(C25:C26)</f>
        <v>29.025500297546387</v>
      </c>
      <c r="F26" s="9"/>
      <c r="G26" s="32">
        <v>21.552000045776367</v>
      </c>
      <c r="H26" s="4">
        <f>STDEV(G25:G26)</f>
        <v>1.4147854108136908E-3</v>
      </c>
      <c r="I26" s="1">
        <f>AVERAGE(G25:G26)</f>
        <v>21.550999641418457</v>
      </c>
      <c r="J26" s="9"/>
      <c r="K26" s="1">
        <f>E26-I26</f>
        <v>7.4745006561279297</v>
      </c>
      <c r="L26" s="1">
        <f>K26-$K$7</f>
        <v>-0.43550014495849609</v>
      </c>
      <c r="M26" s="29">
        <f>SQRT((D26*D26)+(H26*H26))</f>
        <v>0.14920655141912109</v>
      </c>
      <c r="N26" s="16"/>
      <c r="O26" s="36">
        <f>POWER(2,-L26)</f>
        <v>1.352379586703663</v>
      </c>
      <c r="P26" s="28">
        <f>M26/SQRT((COUNT(C25:C26)+COUNT(G25:G26)/2))</f>
        <v>8.6144442626685302E-2</v>
      </c>
    </row>
    <row r="27" spans="2:16">
      <c r="B27" t="s">
        <v>49</v>
      </c>
      <c r="C27" s="32">
        <v>29.065000534057617</v>
      </c>
      <c r="D27" s="12"/>
      <c r="E27" s="9"/>
      <c r="F27" s="9"/>
      <c r="G27" s="32">
        <v>21.440000534057617</v>
      </c>
      <c r="I27" s="9"/>
      <c r="J27" s="9"/>
      <c r="K27" s="9"/>
      <c r="L27" s="9"/>
      <c r="M27" s="9"/>
      <c r="N27" s="9"/>
      <c r="O27" s="35"/>
    </row>
    <row r="28" spans="2:16" ht="15.75">
      <c r="B28" t="s">
        <v>49</v>
      </c>
      <c r="C28" s="32">
        <v>29.275999069213867</v>
      </c>
      <c r="D28" s="5">
        <f>STDEV(C27:C28)</f>
        <v>0.14919849502941251</v>
      </c>
      <c r="E28" s="1">
        <f>AVERAGE(C27:C28)</f>
        <v>29.170499801635742</v>
      </c>
      <c r="F28" s="9"/>
      <c r="G28" s="32">
        <v>21.167999267578125</v>
      </c>
      <c r="H28" s="4">
        <f>STDEV(G27:G28)</f>
        <v>0.19233394001897808</v>
      </c>
      <c r="I28" s="1">
        <f>AVERAGE(G27:G28)</f>
        <v>21.303999900817871</v>
      </c>
      <c r="J28" s="9"/>
      <c r="K28" s="1">
        <f>E28-I28</f>
        <v>7.8664999008178711</v>
      </c>
      <c r="L28" s="1">
        <f>K28-$K$7</f>
        <v>-4.3500900268554688E-2</v>
      </c>
      <c r="M28" s="29">
        <f>SQRT((D28*D28)+(H28*H28))</f>
        <v>0.24341843685773987</v>
      </c>
      <c r="N28" s="16"/>
      <c r="O28" s="36">
        <f>POWER(2,-L28)</f>
        <v>1.0306117174330975</v>
      </c>
      <c r="P28" s="28">
        <f>M28/SQRT((COUNT(C27:C28)+COUNT(G27:G28)/2))</f>
        <v>0.14053770004553404</v>
      </c>
    </row>
    <row r="29" spans="2:16">
      <c r="B29" t="s">
        <v>50</v>
      </c>
      <c r="C29" s="32">
        <v>29.944999694824219</v>
      </c>
      <c r="D29" s="12"/>
      <c r="E29" s="9"/>
      <c r="F29" s="9"/>
      <c r="G29" s="32">
        <v>21.183000564575195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50</v>
      </c>
      <c r="C30" s="32">
        <v>29.98900032043457</v>
      </c>
      <c r="D30" s="5">
        <f>STDEV(C29:C30)</f>
        <v>3.1113140745530062E-2</v>
      </c>
      <c r="E30" s="1">
        <f>AVERAGE(C29:C30)</f>
        <v>29.967000007629395</v>
      </c>
      <c r="F30" s="9"/>
      <c r="G30" s="32">
        <v>21.186000823974609</v>
      </c>
      <c r="H30" s="4">
        <f>STDEV(G29:G30)</f>
        <v>2.121503766644362E-3</v>
      </c>
      <c r="I30" s="1">
        <f>AVERAGE(G29:G30)</f>
        <v>21.184500694274902</v>
      </c>
      <c r="J30" s="9"/>
      <c r="K30" s="1">
        <f>E30-I30</f>
        <v>8.7824993133544922</v>
      </c>
      <c r="L30" s="1">
        <f>K30-$K$7</f>
        <v>0.87249851226806641</v>
      </c>
      <c r="M30" s="29">
        <f>SQRT((D30*D30)+(H30*H30))</f>
        <v>3.1185386085201015E-2</v>
      </c>
      <c r="N30" s="16"/>
      <c r="O30" s="36">
        <f>POWER(2,-L30)</f>
        <v>0.54620010165939548</v>
      </c>
      <c r="P30" s="28">
        <f>M30/SQRT((COUNT(C29:C30)+COUNT(G29:G30)/2))</f>
        <v>1.8004891051073217E-2</v>
      </c>
    </row>
    <row r="31" spans="2:16">
      <c r="B31" s="37" t="s">
        <v>51</v>
      </c>
      <c r="C31" t="s">
        <v>39</v>
      </c>
      <c r="D31" s="12"/>
      <c r="E31" s="9"/>
      <c r="F31" s="9"/>
      <c r="G31" s="32">
        <v>20.309000015258789</v>
      </c>
      <c r="I31" s="9"/>
      <c r="J31" s="9"/>
      <c r="K31" s="9"/>
      <c r="L31" s="9"/>
      <c r="M31" s="9"/>
      <c r="N31" s="9"/>
      <c r="O31" s="35"/>
    </row>
    <row r="32" spans="2:16" ht="15.75">
      <c r="B32" s="37" t="s">
        <v>51</v>
      </c>
      <c r="C32" t="s">
        <v>39</v>
      </c>
      <c r="D32" s="5" t="e">
        <f>STDEV(C31:C32)</f>
        <v>#DIV/0!</v>
      </c>
      <c r="E32" s="1" t="e">
        <f>AVERAGE(C31:C32)</f>
        <v>#DIV/0!</v>
      </c>
      <c r="F32" s="9"/>
      <c r="G32" s="32">
        <v>20.229999542236328</v>
      </c>
      <c r="H32" s="4">
        <f>STDEV(G31:G32)</f>
        <v>5.5861770191127036E-2</v>
      </c>
      <c r="I32" s="1">
        <f>AVERAGE(G31:G32)</f>
        <v>20.269499778747559</v>
      </c>
      <c r="J32" s="9"/>
      <c r="K32" s="1" t="e">
        <f>E32-I32</f>
        <v>#DIV/0!</v>
      </c>
      <c r="L32" s="1" t="e">
        <f>K32-$K$7</f>
        <v>#DIV/0!</v>
      </c>
      <c r="M32" s="29" t="e">
        <f>SQRT((D32*D32)+(H32*H32))</f>
        <v>#DIV/0!</v>
      </c>
      <c r="N32" s="16"/>
      <c r="O32" s="36" t="e">
        <f>POWER(2,-L32)</f>
        <v>#DIV/0!</v>
      </c>
      <c r="P32" s="28" t="e">
        <f>M32/SQRT((COUNT(C31:C32)+COUNT(G31:G32)/2))</f>
        <v>#DIV/0!</v>
      </c>
    </row>
    <row r="33" spans="2:16">
      <c r="B33" t="s">
        <v>52</v>
      </c>
      <c r="C33" s="32">
        <v>29.611000061035156</v>
      </c>
      <c r="D33" s="12"/>
      <c r="E33" s="9"/>
      <c r="F33" s="9"/>
      <c r="G33" s="32">
        <v>21.093999862670898</v>
      </c>
      <c r="I33" s="9"/>
      <c r="J33" s="9"/>
      <c r="K33" s="9"/>
      <c r="L33" s="9"/>
      <c r="M33" s="9"/>
      <c r="N33" s="9"/>
      <c r="O33" s="35"/>
    </row>
    <row r="34" spans="2:16" ht="15.75">
      <c r="B34" t="s">
        <v>52</v>
      </c>
      <c r="C34" s="32">
        <v>29.714000701904297</v>
      </c>
      <c r="D34" s="5">
        <f>STDEV(C33:C34)</f>
        <v>7.2832451625129579E-2</v>
      </c>
      <c r="E34" s="1">
        <f>AVERAGE(C33:C34)</f>
        <v>29.662500381469727</v>
      </c>
      <c r="F34" s="9"/>
      <c r="G34" s="32">
        <v>21.072000503540039</v>
      </c>
      <c r="H34" s="4">
        <f>STDEV(G33:G34)</f>
        <v>1.5555896023188857E-2</v>
      </c>
      <c r="I34" s="1">
        <f>AVERAGE(G33:G34)</f>
        <v>21.083000183105469</v>
      </c>
      <c r="J34" s="9"/>
      <c r="K34" s="1">
        <f>E34-I34</f>
        <v>8.5795001983642578</v>
      </c>
      <c r="L34" s="1">
        <f>K34-$K$7</f>
        <v>0.66949939727783203</v>
      </c>
      <c r="M34" s="29">
        <f>SQRT((D34*D34)+(H34*H34))</f>
        <v>7.4475176473850019E-2</v>
      </c>
      <c r="N34" s="16"/>
      <c r="O34" s="36">
        <f>POWER(2,-L34)</f>
        <v>0.62872481149594672</v>
      </c>
      <c r="P34" s="28">
        <f>M34/SQRT((COUNT(C33:C34)+COUNT(G33:G34)/2))</f>
        <v>4.2998263185122197E-2</v>
      </c>
    </row>
    <row r="35" spans="2:16">
      <c r="B35" t="s">
        <v>53</v>
      </c>
      <c r="C35" s="32">
        <v>30.226999282836914</v>
      </c>
      <c r="D35" s="12"/>
      <c r="E35" s="9"/>
      <c r="F35" s="9"/>
      <c r="G35" s="32">
        <v>20.746000289916992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53</v>
      </c>
      <c r="C36" s="32">
        <v>30.311000823974609</v>
      </c>
      <c r="D36" s="5">
        <f>STDEV(C35:C36)</f>
        <v>5.9398059368585089E-2</v>
      </c>
      <c r="E36" s="1">
        <f>AVERAGE(C35:C36)</f>
        <v>30.269000053405762</v>
      </c>
      <c r="F36" s="9"/>
      <c r="G36" s="32">
        <v>20.659999847412109</v>
      </c>
      <c r="H36" s="4">
        <f>STDEV(G35:G36)</f>
        <v>6.0811496080246434E-2</v>
      </c>
      <c r="I36" s="1">
        <f>AVERAGE(G35:G36)</f>
        <v>20.703000068664551</v>
      </c>
      <c r="J36" s="9"/>
      <c r="K36" s="1">
        <f>E36-I36</f>
        <v>9.5659999847412109</v>
      </c>
      <c r="L36" s="1">
        <f>K36-$K$7</f>
        <v>1.6559991836547852</v>
      </c>
      <c r="M36" s="29">
        <f>SQRT((D36*D36)+(H36*H36))</f>
        <v>8.5006867441823702E-2</v>
      </c>
      <c r="N36" s="16"/>
      <c r="O36" s="36">
        <f>POWER(2,-L36)</f>
        <v>0.31731790105840463</v>
      </c>
      <c r="P36" s="28">
        <f>M36/SQRT((COUNT(C35:C36)+COUNT(G35:G36)/2))</f>
        <v>4.9078737800503751E-2</v>
      </c>
    </row>
    <row r="37" spans="2:16">
      <c r="B37" t="s">
        <v>54</v>
      </c>
      <c r="C37" s="32">
        <v>28.993999481201172</v>
      </c>
      <c r="D37" s="12"/>
      <c r="E37" s="9"/>
      <c r="F37" s="9"/>
      <c r="G37" s="32">
        <v>20.562000274658203</v>
      </c>
      <c r="I37" s="9"/>
      <c r="J37" s="9"/>
      <c r="K37" s="9"/>
      <c r="L37" s="9"/>
      <c r="M37" s="9"/>
      <c r="N37" s="9"/>
      <c r="O37" s="35"/>
    </row>
    <row r="38" spans="2:16" ht="15.75">
      <c r="B38" t="s">
        <v>54</v>
      </c>
      <c r="C38" s="32">
        <v>28.926000595092773</v>
      </c>
      <c r="D38" s="5">
        <f>STDEV(C37:C38)</f>
        <v>4.8082473480380257E-2</v>
      </c>
      <c r="E38" s="1">
        <f>AVERAGE(C37:C38)</f>
        <v>28.960000038146973</v>
      </c>
      <c r="F38" s="9"/>
      <c r="G38" s="32">
        <v>20.454000473022461</v>
      </c>
      <c r="H38" s="4">
        <f>STDEV(G37:G38)</f>
        <v>7.6367392103435294E-2</v>
      </c>
      <c r="I38" s="1">
        <f>AVERAGE(G37:G38)</f>
        <v>20.508000373840332</v>
      </c>
      <c r="J38" s="9"/>
      <c r="K38" s="1">
        <f>E38-I38</f>
        <v>8.4519996643066406</v>
      </c>
      <c r="L38" s="1">
        <f>K38-$K$7</f>
        <v>0.54199886322021484</v>
      </c>
      <c r="M38" s="29">
        <f>SQRT((D38*D38)+(H38*H38))</f>
        <v>9.0243575021556527E-2</v>
      </c>
      <c r="N38" s="16"/>
      <c r="O38" s="36">
        <f>POWER(2,-L38)</f>
        <v>0.68681865789727647</v>
      </c>
      <c r="P38" s="28">
        <f>M38/SQRT((COUNT(C37:C38)+COUNT(G37:G38)/2))</f>
        <v>5.2102152331329851E-2</v>
      </c>
    </row>
    <row r="39" spans="2:16">
      <c r="B39" t="s">
        <v>55</v>
      </c>
      <c r="C39" s="32">
        <v>28.78700065612793</v>
      </c>
      <c r="D39" s="11"/>
      <c r="E39" s="9"/>
      <c r="F39" s="9"/>
      <c r="G39" s="32">
        <v>20.530000686645508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55</v>
      </c>
      <c r="C40" s="32">
        <v>29.106000900268555</v>
      </c>
      <c r="D40" s="5">
        <f>STDEV(C39:C40)</f>
        <v>0.22556723583200017</v>
      </c>
      <c r="E40" s="1">
        <f>AVERAGE(C39:C40)</f>
        <v>28.946500778198242</v>
      </c>
      <c r="F40" s="9"/>
      <c r="G40" s="32">
        <v>20.496999740600586</v>
      </c>
      <c r="H40" s="4">
        <f>STDEV(G39:G40)</f>
        <v>2.3335192733935632E-2</v>
      </c>
      <c r="I40" s="1">
        <f>AVERAGE(G39:G40)</f>
        <v>20.513500213623047</v>
      </c>
      <c r="J40" s="9"/>
      <c r="K40" s="1">
        <f>E40-I40</f>
        <v>8.4330005645751953</v>
      </c>
      <c r="L40" s="1">
        <f>K40-$K$7</f>
        <v>0.52299976348876953</v>
      </c>
      <c r="M40" s="29">
        <f>SQRT((D40*D40)+(H40*H40))</f>
        <v>0.2267710499618924</v>
      </c>
      <c r="N40" s="16"/>
      <c r="O40" s="36">
        <f>POWER(2,-L40)</f>
        <v>0.69592331000318541</v>
      </c>
      <c r="P40" s="28">
        <f>M40/SQRT((COUNT(C39:C40)+COUNT(G39:G40)/2))</f>
        <v>0.13092632673991267</v>
      </c>
    </row>
    <row r="41" spans="2:16" s="14" customFormat="1">
      <c r="B41" t="s">
        <v>56</v>
      </c>
      <c r="C41" s="32">
        <v>29.327999114990234</v>
      </c>
      <c r="D41" s="12"/>
      <c r="E41" s="9"/>
      <c r="F41" s="9"/>
      <c r="G41" s="32">
        <v>20.827999114990234</v>
      </c>
      <c r="H41" s="8"/>
      <c r="I41" s="9"/>
      <c r="J41" s="9"/>
      <c r="K41" s="9"/>
      <c r="L41" s="9"/>
      <c r="M41" s="9"/>
      <c r="N41" s="9"/>
      <c r="O41" s="35"/>
      <c r="P41" s="13"/>
    </row>
    <row r="42" spans="2:16" s="14" customFormat="1" ht="15.75">
      <c r="B42" t="s">
        <v>56</v>
      </c>
      <c r="C42" s="32">
        <v>29.433000564575195</v>
      </c>
      <c r="D42" s="5">
        <f>STDEV(C41:C42)</f>
        <v>7.424723703594327E-2</v>
      </c>
      <c r="E42" s="1">
        <f>AVERAGE(C41:C42)</f>
        <v>29.380499839782715</v>
      </c>
      <c r="F42" s="9"/>
      <c r="G42" s="32">
        <v>20.63800048828125</v>
      </c>
      <c r="H42" s="4">
        <f>STDEV(G41:G42)</f>
        <v>0.13434931736205433</v>
      </c>
      <c r="I42" s="1">
        <f>AVERAGE(G41:G42)</f>
        <v>20.732999801635742</v>
      </c>
      <c r="J42" s="9"/>
      <c r="K42" s="1">
        <f>E42-I42</f>
        <v>8.6475000381469727</v>
      </c>
      <c r="L42" s="1">
        <f>K42-$K$7</f>
        <v>0.73749923706054688</v>
      </c>
      <c r="M42" s="29">
        <f>SQRT((D42*D42)+(H42*H42))</f>
        <v>0.15350046020491775</v>
      </c>
      <c r="N42" s="16"/>
      <c r="O42" s="36">
        <f>POWER(2,-L42)</f>
        <v>0.59977810520062114</v>
      </c>
      <c r="P42" s="28">
        <f>M42/SQRT((COUNT(C41:C42)+COUNT(G41:G42)/2))</f>
        <v>8.862353202004071E-2</v>
      </c>
    </row>
    <row r="43" spans="2:16" s="14" customFormat="1">
      <c r="B43" t="s">
        <v>57</v>
      </c>
      <c r="C43" s="32">
        <v>29.732000350952148</v>
      </c>
      <c r="D43" s="12"/>
      <c r="E43" s="9"/>
      <c r="F43" s="9"/>
      <c r="G43" s="32">
        <v>21.007999420166016</v>
      </c>
      <c r="H43" s="8"/>
      <c r="I43" s="9"/>
      <c r="J43" s="9"/>
      <c r="K43" s="9"/>
      <c r="L43" s="9"/>
      <c r="M43" s="9"/>
      <c r="N43" s="9"/>
      <c r="O43" s="35"/>
      <c r="P43" s="13"/>
    </row>
    <row r="44" spans="2:16" s="14" customFormat="1" ht="15.75">
      <c r="B44" t="s">
        <v>57</v>
      </c>
      <c r="C44" s="32">
        <v>29.677999496459961</v>
      </c>
      <c r="D44" s="5">
        <f>STDEV(C43:C44)</f>
        <v>3.818437040129382E-2</v>
      </c>
      <c r="E44" s="1">
        <f>AVERAGE(C43:C44)</f>
        <v>29.704999923706055</v>
      </c>
      <c r="F44" s="9"/>
      <c r="G44" s="32">
        <v>20.879999160766602</v>
      </c>
      <c r="H44" s="4">
        <f>STDEV(G43:G44)</f>
        <v>9.0509851414962803E-2</v>
      </c>
      <c r="I44" s="1">
        <f>AVERAGE(G43:G44)</f>
        <v>20.943999290466309</v>
      </c>
      <c r="J44" s="9"/>
      <c r="K44" s="1">
        <f>E44-I44</f>
        <v>8.7610006332397461</v>
      </c>
      <c r="L44" s="1">
        <f>K44-$K$7</f>
        <v>0.85099983215332031</v>
      </c>
      <c r="M44" s="29">
        <f>SQRT((D44*D44)+(H44*H44))</f>
        <v>9.8234817382137213E-2</v>
      </c>
      <c r="N44" s="16"/>
      <c r="O44" s="36">
        <f>POWER(2,-L44)</f>
        <v>0.55440038630183164</v>
      </c>
      <c r="P44" s="28">
        <f>M44/SQRT((COUNT(C43:C44)+COUNT(G43:G44)/2))</f>
        <v>5.6715898259370651E-2</v>
      </c>
    </row>
    <row r="45" spans="2:16" s="14" customFormat="1">
      <c r="B45" s="37" t="s">
        <v>58</v>
      </c>
      <c r="C45" s="32">
        <v>33.828998565673828</v>
      </c>
      <c r="D45" s="12"/>
      <c r="E45" s="9"/>
      <c r="F45" s="9"/>
      <c r="G45" s="32">
        <v>21.583000183105469</v>
      </c>
      <c r="H45" s="8"/>
      <c r="I45" s="9"/>
      <c r="J45" s="9"/>
      <c r="K45" s="9"/>
      <c r="L45" s="9"/>
      <c r="M45" s="9"/>
      <c r="N45" s="9"/>
      <c r="O45" s="35"/>
      <c r="P45" s="13"/>
    </row>
    <row r="46" spans="2:16" s="14" customFormat="1" ht="15.75">
      <c r="B46" s="37" t="s">
        <v>58</v>
      </c>
      <c r="C46" s="32">
        <v>33.006000518798828</v>
      </c>
      <c r="D46" s="5">
        <f>STDEV(C45:C46)</f>
        <v>0.58194749984859662</v>
      </c>
      <c r="E46" s="1">
        <f>AVERAGE(C45:C46)</f>
        <v>33.417499542236328</v>
      </c>
      <c r="F46" s="9"/>
      <c r="G46" s="32">
        <v>21.764999389648437</v>
      </c>
      <c r="H46" s="4">
        <f>STDEV(G45:G46)</f>
        <v>0.12869287311710428</v>
      </c>
      <c r="I46" s="1">
        <f>AVERAGE(G45:G46)</f>
        <v>21.673999786376953</v>
      </c>
      <c r="J46" s="9"/>
      <c r="K46" s="1">
        <f>E46-I46</f>
        <v>11.743499755859375</v>
      </c>
      <c r="L46" s="1">
        <f>K46-$K$7</f>
        <v>3.8334989547729492</v>
      </c>
      <c r="M46" s="29">
        <f>SQRT((D46*D46)+(H46*H46))</f>
        <v>0.59600733902458569</v>
      </c>
      <c r="N46" s="16"/>
      <c r="O46" s="44">
        <f>POWER(2,-L46)</f>
        <v>7.0145824814023261E-2</v>
      </c>
      <c r="P46" s="28">
        <f>M46/SQRT((COUNT(C45:C46)+COUNT(G45:G46)/2))</f>
        <v>0.34410499762483709</v>
      </c>
    </row>
    <row r="47" spans="2:16" s="14" customFormat="1">
      <c r="B47" t="s">
        <v>59</v>
      </c>
      <c r="C47" s="32">
        <v>30.458999633789063</v>
      </c>
      <c r="D47" s="12"/>
      <c r="E47" s="9"/>
      <c r="F47" s="9"/>
      <c r="G47" s="32">
        <v>21.63800048828125</v>
      </c>
      <c r="H47" s="8"/>
      <c r="I47" s="9"/>
      <c r="J47" s="9"/>
      <c r="K47" s="9"/>
      <c r="L47" s="9"/>
      <c r="M47" s="9"/>
      <c r="N47" s="9"/>
      <c r="O47" s="35"/>
      <c r="P47" s="13"/>
    </row>
    <row r="48" spans="2:16" s="14" customFormat="1" ht="15.75">
      <c r="B48" t="s">
        <v>59</v>
      </c>
      <c r="C48" s="32">
        <v>30.489999771118164</v>
      </c>
      <c r="D48" s="5">
        <f>STDEV(C47:C48)</f>
        <v>2.1920407323121942E-2</v>
      </c>
      <c r="E48" s="1">
        <f>AVERAGE(C47:C48)</f>
        <v>30.474499702453613</v>
      </c>
      <c r="F48" s="9"/>
      <c r="G48" s="32">
        <v>21.597000122070313</v>
      </c>
      <c r="H48" s="4">
        <f>STDEV(G47:G48)</f>
        <v>2.8991636978885699E-2</v>
      </c>
      <c r="I48" s="1">
        <f>AVERAGE(G47:G48)</f>
        <v>21.617500305175781</v>
      </c>
      <c r="J48" s="9"/>
      <c r="K48" s="1">
        <f>E48-I48</f>
        <v>8.856999397277832</v>
      </c>
      <c r="L48" s="1">
        <f>K48-$K$7</f>
        <v>0.94699859619140625</v>
      </c>
      <c r="M48" s="29">
        <f>SQRT((D48*D48)+(H48*H48))</f>
        <v>3.6345828810567395E-2</v>
      </c>
      <c r="N48" s="16"/>
      <c r="O48" s="36">
        <f>POWER(2,-L48)</f>
        <v>0.51871047301169482</v>
      </c>
      <c r="P48" s="28">
        <f>M48/SQRT((COUNT(C47:C48)+COUNT(G47:G48)/2))</f>
        <v>2.0984274047701142E-2</v>
      </c>
    </row>
    <row r="49" spans="2:16" s="14" customFormat="1">
      <c r="B49" t="s">
        <v>60</v>
      </c>
      <c r="C49" s="32">
        <v>29.757999420166016</v>
      </c>
      <c r="D49" s="12"/>
      <c r="E49" s="9"/>
      <c r="F49" s="9"/>
      <c r="G49" s="32">
        <v>20.39900016784668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60</v>
      </c>
      <c r="C50" s="32">
        <v>29.594999313354492</v>
      </c>
      <c r="D50" s="5">
        <f>STDEV(C49:C50)</f>
        <v>0.11525848086055977</v>
      </c>
      <c r="E50" s="1">
        <f>AVERAGE(C49:C50)</f>
        <v>29.676499366760254</v>
      </c>
      <c r="F50" s="9"/>
      <c r="G50" s="32">
        <v>20.040000915527344</v>
      </c>
      <c r="H50" s="4">
        <f>STDEV(G49:G50)</f>
        <v>0.25385080575590285</v>
      </c>
      <c r="I50" s="1">
        <f>AVERAGE(G49:G50)</f>
        <v>20.219500541687012</v>
      </c>
      <c r="J50" s="9"/>
      <c r="K50" s="1">
        <f>E50-I50</f>
        <v>9.4569988250732422</v>
      </c>
      <c r="L50" s="1">
        <f>K50-$K$7</f>
        <v>1.5469980239868164</v>
      </c>
      <c r="M50" s="29">
        <f>SQRT((D50*D50)+(H50*H50))</f>
        <v>0.27879158702013435</v>
      </c>
      <c r="N50" s="16"/>
      <c r="O50" s="36">
        <f>POWER(2,-L50)</f>
        <v>0.34222142200235789</v>
      </c>
      <c r="P50" s="28">
        <f>M50/SQRT((COUNT(C49:C50)+COUNT(G49:G50)/2))</f>
        <v>0.16096039781387755</v>
      </c>
    </row>
    <row r="51" spans="2:16" s="14" customFormat="1">
      <c r="B51" t="s">
        <v>61</v>
      </c>
      <c r="C51" s="32">
        <v>29.099000930786133</v>
      </c>
      <c r="D51" s="12"/>
      <c r="E51" s="9"/>
      <c r="F51" s="9"/>
      <c r="G51" s="32">
        <v>20.590999603271484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61</v>
      </c>
      <c r="C52" s="32">
        <v>29.215000152587891</v>
      </c>
      <c r="D52" s="5">
        <f>STDEV(C51:C52)</f>
        <v>8.2023836348385351E-2</v>
      </c>
      <c r="E52" s="1">
        <f>AVERAGE(C51:C52)</f>
        <v>29.157000541687012</v>
      </c>
      <c r="F52" s="9"/>
      <c r="G52" s="32">
        <v>20.583999633789063</v>
      </c>
      <c r="H52" s="4">
        <f>STDEV(G51:G52)</f>
        <v>4.9497258891193947E-3</v>
      </c>
      <c r="I52" s="1">
        <f>AVERAGE(G51:G52)</f>
        <v>20.587499618530273</v>
      </c>
      <c r="J52" s="9"/>
      <c r="K52" s="1">
        <f>E52-I52</f>
        <v>8.5695009231567383</v>
      </c>
      <c r="L52" s="1">
        <f>K52-$K$7</f>
        <v>0.6595001220703125</v>
      </c>
      <c r="M52" s="29">
        <f>SQRT((D52*D52)+(H52*H52))</f>
        <v>8.2173046162863653E-2</v>
      </c>
      <c r="N52" s="16"/>
      <c r="O52" s="36">
        <f>POWER(2,-L52)</f>
        <v>0.63309762033356654</v>
      </c>
      <c r="P52" s="28">
        <f>M52/SQRT((COUNT(C51:C52)+COUNT(G51:G52)/2))</f>
        <v>4.7442630322260877E-2</v>
      </c>
    </row>
    <row r="53" spans="2:16" s="14" customFormat="1">
      <c r="B53" t="s">
        <v>62</v>
      </c>
      <c r="C53" s="32">
        <v>29.468000411987305</v>
      </c>
      <c r="D53" s="12"/>
      <c r="E53" s="9"/>
      <c r="F53" s="9"/>
      <c r="G53" s="32">
        <v>20.427000045776367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62</v>
      </c>
      <c r="C54" s="32">
        <v>29.621000289916992</v>
      </c>
      <c r="D54" s="5">
        <f>STDEV(C53:C54)</f>
        <v>0.10818725120479603</v>
      </c>
      <c r="E54" s="1">
        <f>AVERAGE(C53:C54)</f>
        <v>29.544500350952148</v>
      </c>
      <c r="F54" s="9"/>
      <c r="G54" s="32">
        <v>20.381999969482422</v>
      </c>
      <c r="H54" s="4">
        <f>STDEV(G53:G54)</f>
        <v>3.1819859101360731E-2</v>
      </c>
      <c r="I54" s="1">
        <f>AVERAGE(G53:G54)</f>
        <v>20.404500007629395</v>
      </c>
      <c r="J54" s="9"/>
      <c r="K54" s="1">
        <f>E54-I54</f>
        <v>9.1400003433227539</v>
      </c>
      <c r="L54" s="1">
        <f>K54-$K$7</f>
        <v>1.2299995422363281</v>
      </c>
      <c r="M54" s="29">
        <f>SQRT((D54*D54)+(H54*H54))</f>
        <v>0.1127696091882919</v>
      </c>
      <c r="N54" s="16"/>
      <c r="O54" s="36">
        <f>POWER(2,-L54)</f>
        <v>0.4263175811535016</v>
      </c>
      <c r="P54" s="28">
        <f>M54/SQRT((COUNT(C53:C54)+COUNT(G53:G54)/2))</f>
        <v>6.5107564221269232E-2</v>
      </c>
    </row>
    <row r="55" spans="2:16" s="14" customFormat="1">
      <c r="B55" t="s">
        <v>63</v>
      </c>
      <c r="C55" s="32">
        <v>29.882999420166016</v>
      </c>
      <c r="D55" s="12"/>
      <c r="E55" s="9"/>
      <c r="F55" s="9"/>
      <c r="G55" s="32">
        <v>20.97599983215332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63</v>
      </c>
      <c r="C56" s="32">
        <v>29.812999725341797</v>
      </c>
      <c r="D56" s="5">
        <f>STDEV(C55:C56)</f>
        <v>4.9497258891193954E-2</v>
      </c>
      <c r="E56" s="1">
        <f>AVERAGE(C55:C56)</f>
        <v>29.847999572753906</v>
      </c>
      <c r="F56" s="9"/>
      <c r="G56" s="32">
        <v>20.923999786376953</v>
      </c>
      <c r="H56" s="4">
        <f>STDEV(G55:G56)</f>
        <v>3.6769584990480129E-2</v>
      </c>
      <c r="I56" s="1">
        <f>AVERAGE(G55:G56)</f>
        <v>20.949999809265137</v>
      </c>
      <c r="J56" s="9"/>
      <c r="K56" s="1">
        <f>E56-I56</f>
        <v>8.8979997634887695</v>
      </c>
      <c r="L56" s="1">
        <f>K56-$K$7</f>
        <v>0.98799896240234375</v>
      </c>
      <c r="M56" s="29">
        <f>SQRT((D56*D56)+(H56*H56))</f>
        <v>6.1660206114754604E-2</v>
      </c>
      <c r="N56" s="16"/>
      <c r="O56" s="36">
        <f>POWER(2,-L56)</f>
        <v>0.50417659005494864</v>
      </c>
      <c r="P56" s="28">
        <f>M56/SQRT((COUNT(C55:C56)+COUNT(G55:G56)/2))</f>
        <v>3.5599536598641381E-2</v>
      </c>
    </row>
    <row r="57" spans="2:16" s="14" customFormat="1">
      <c r="B57" t="s">
        <v>64</v>
      </c>
      <c r="C57" s="32">
        <v>29.375</v>
      </c>
      <c r="D57" s="12"/>
      <c r="E57" s="9"/>
      <c r="F57" s="9"/>
      <c r="G57" s="32">
        <v>21.11199951171875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64</v>
      </c>
      <c r="C58" s="32">
        <v>29.607000350952148</v>
      </c>
      <c r="D58" s="5">
        <f>STDEV(C57:C58)</f>
        <v>0.16404902139592306</v>
      </c>
      <c r="E58" s="1">
        <f>AVERAGE(C57:C58)</f>
        <v>29.491000175476074</v>
      </c>
      <c r="F58" s="9"/>
      <c r="G58" s="32">
        <v>20.993999481201172</v>
      </c>
      <c r="H58" s="4">
        <f>STDEV(G57:G58)</f>
        <v>8.3438621759199041E-2</v>
      </c>
      <c r="I58" s="1">
        <f>AVERAGE(G57:G58)</f>
        <v>21.052999496459961</v>
      </c>
      <c r="J58" s="9"/>
      <c r="K58" s="1">
        <f>E58-I58</f>
        <v>8.4380006790161133</v>
      </c>
      <c r="L58" s="1">
        <f>K58-$K$7</f>
        <v>0.5279998779296875</v>
      </c>
      <c r="M58" s="29">
        <f>SQRT((D58*D58)+(H58*H58))</f>
        <v>0.18404913752048582</v>
      </c>
      <c r="N58" s="16"/>
      <c r="O58" s="36">
        <f>POWER(2,-L58)</f>
        <v>0.69351554324590781</v>
      </c>
      <c r="P58" s="28">
        <f>M58/SQRT((COUNT(C57:C58)+COUNT(G57:G58)/2))</f>
        <v>0.10626081909157095</v>
      </c>
    </row>
    <row r="59" spans="2:16" s="14" customFormat="1">
      <c r="B59" s="37" t="s">
        <v>65</v>
      </c>
      <c r="C59" s="38">
        <v>29.323999404907227</v>
      </c>
      <c r="D59" s="12"/>
      <c r="E59" s="9"/>
      <c r="F59" s="9"/>
      <c r="G59" s="32">
        <v>20.670999526977539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s="37" t="s">
        <v>65</v>
      </c>
      <c r="C60" s="38">
        <v>35.009998321533203</v>
      </c>
      <c r="D60" s="5">
        <f>STDEV(C59:C60)</f>
        <v>4.0206083917655908</v>
      </c>
      <c r="E60" s="1">
        <f>AVERAGE(C59:C60)</f>
        <v>32.166998863220215</v>
      </c>
      <c r="F60" s="9"/>
      <c r="G60" s="32">
        <v>20.702999114990234</v>
      </c>
      <c r="H60" s="4">
        <f>STDEV(G59:G60)</f>
        <v>2.2627125678952614E-2</v>
      </c>
      <c r="I60" s="1">
        <f>AVERAGE(G59:G60)</f>
        <v>20.686999320983887</v>
      </c>
      <c r="J60" s="9"/>
      <c r="K60" s="1">
        <f>E60-I60</f>
        <v>11.479999542236328</v>
      </c>
      <c r="L60" s="1">
        <f>K60-$K$7</f>
        <v>3.5699987411499023</v>
      </c>
      <c r="M60" s="29">
        <f>SQRT((D60*D60)+(H60*H60))</f>
        <v>4.0206720615778133</v>
      </c>
      <c r="N60" s="16"/>
      <c r="O60" s="44">
        <f>POWER(2,-L60)</f>
        <v>8.4202172026227762E-2</v>
      </c>
      <c r="P60" s="28">
        <f>M60/SQRT((COUNT(C59:C60)+COUNT(G59:G60)/2))</f>
        <v>2.3213360970751582</v>
      </c>
    </row>
    <row r="61" spans="2:16" s="14" customFormat="1">
      <c r="B61" t="s">
        <v>66</v>
      </c>
      <c r="C61" s="32">
        <v>29.333999633789063</v>
      </c>
      <c r="D61" s="12"/>
      <c r="E61" s="9"/>
      <c r="F61" s="9"/>
      <c r="G61" s="32">
        <v>21.000999450683594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66</v>
      </c>
      <c r="C62" s="32">
        <v>29.705999374389648</v>
      </c>
      <c r="D62" s="5">
        <f>STDEV(C61:C62)</f>
        <v>0.26304353917831097</v>
      </c>
      <c r="E62" s="1">
        <f>AVERAGE(C61:C62)</f>
        <v>29.519999504089355</v>
      </c>
      <c r="F62" s="9"/>
      <c r="G62" s="32">
        <v>20.985000610351563</v>
      </c>
      <c r="H62" s="4">
        <f>STDEV(G61:G62)</f>
        <v>1.1312888489900133E-2</v>
      </c>
      <c r="I62" s="1">
        <f>AVERAGE(G61:G62)</f>
        <v>20.993000030517578</v>
      </c>
      <c r="J62" s="9"/>
      <c r="K62" s="1">
        <f>E62-I62</f>
        <v>8.5269994735717773</v>
      </c>
      <c r="L62" s="1">
        <f>K62-$K$7</f>
        <v>0.61699867248535156</v>
      </c>
      <c r="M62" s="29">
        <f>SQRT((D62*D62)+(H62*H62))</f>
        <v>0.26328669725118381</v>
      </c>
      <c r="N62" s="16"/>
      <c r="O62" s="36">
        <f>POWER(2,-L62)</f>
        <v>0.65202596759919784</v>
      </c>
      <c r="P62" s="28">
        <f>M62/SQRT((COUNT(C61:C62)+COUNT(G61:G62)/2))</f>
        <v>0.15200864553201848</v>
      </c>
    </row>
    <row r="63" spans="2:16" s="14" customFormat="1">
      <c r="B63" t="s">
        <v>67</v>
      </c>
      <c r="C63" s="32">
        <v>29.305999755859375</v>
      </c>
      <c r="D63" s="12"/>
      <c r="E63" s="9"/>
      <c r="F63" s="9"/>
      <c r="G63" s="32">
        <v>20.701000213623047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67</v>
      </c>
      <c r="C64" s="32">
        <v>29.479000091552734</v>
      </c>
      <c r="D64" s="5">
        <f>STDEV(C63:C64)</f>
        <v>0.12232971051632353</v>
      </c>
      <c r="E64" s="1">
        <f>AVERAGE(C63:C64)</f>
        <v>29.392499923706055</v>
      </c>
      <c r="F64" s="9"/>
      <c r="G64" s="32">
        <v>20.659000396728516</v>
      </c>
      <c r="H64" s="4">
        <f>STDEV(G63:G64)</f>
        <v>2.9698355334716372E-2</v>
      </c>
      <c r="I64" s="1">
        <f>AVERAGE(G63:G64)</f>
        <v>20.680000305175781</v>
      </c>
      <c r="J64" s="9"/>
      <c r="K64" s="1">
        <f>E64-I64</f>
        <v>8.7124996185302734</v>
      </c>
      <c r="L64" s="1">
        <f>K64-$K$7</f>
        <v>0.80249881744384766</v>
      </c>
      <c r="M64" s="29">
        <f>SQRT((D64*D64)+(H64*H64))</f>
        <v>0.12588308220167868</v>
      </c>
      <c r="N64" s="16"/>
      <c r="O64" s="36">
        <f>POWER(2,-L64)</f>
        <v>0.57335523802564325</v>
      </c>
      <c r="P64" s="28">
        <f>M64/SQRT((COUNT(C63:C64)+COUNT(G63:G64)/2))</f>
        <v>7.2678631395558982E-2</v>
      </c>
    </row>
    <row r="65" spans="2:16" s="14" customFormat="1">
      <c r="B65" s="37" t="s">
        <v>68</v>
      </c>
      <c r="C65" s="38">
        <v>29.979999542236328</v>
      </c>
      <c r="D65" s="12"/>
      <c r="E65" s="9"/>
      <c r="F65" s="9"/>
      <c r="G65" s="32">
        <v>21.784000396728516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s="37" t="s">
        <v>68</v>
      </c>
      <c r="C66" t="s">
        <v>39</v>
      </c>
      <c r="D66" s="5" t="e">
        <f>STDEV(C65:C66)</f>
        <v>#DIV/0!</v>
      </c>
      <c r="E66" s="1">
        <f>AVERAGE(C65:C66)</f>
        <v>29.979999542236328</v>
      </c>
      <c r="F66" s="9"/>
      <c r="G66" s="32">
        <v>21.802999496459961</v>
      </c>
      <c r="H66" s="4">
        <f>STDEV(G65:G66)</f>
        <v>1.3434392256544494E-2</v>
      </c>
      <c r="I66" s="1">
        <f>AVERAGE(G65:G66)</f>
        <v>21.793499946594238</v>
      </c>
      <c r="J66" s="9"/>
      <c r="K66" s="1">
        <f>E66-I66</f>
        <v>8.1864995956420898</v>
      </c>
      <c r="L66" s="1">
        <f>K66-$K$7</f>
        <v>0.27649879455566406</v>
      </c>
      <c r="M66" s="29" t="e">
        <f>SQRT((D66*D66)+(H66*H66))</f>
        <v>#DIV/0!</v>
      </c>
      <c r="N66" s="16"/>
      <c r="O66" s="44">
        <f>POWER(2,-L66)</f>
        <v>0.82559217696548659</v>
      </c>
      <c r="P66" s="28" t="e">
        <f>M66/SQRT((COUNT(C65:C66)+COUNT(G65:G66)/2))</f>
        <v>#DIV/0!</v>
      </c>
    </row>
    <row r="67" spans="2:16" s="14" customFormat="1">
      <c r="B67" t="s">
        <v>69</v>
      </c>
      <c r="C67" s="32">
        <v>31.313999176025391</v>
      </c>
      <c r="D67" s="12"/>
      <c r="E67" s="9"/>
      <c r="F67" s="9"/>
      <c r="G67" s="32">
        <v>23.966999053955078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69</v>
      </c>
      <c r="C68" s="32">
        <v>31.486000061035156</v>
      </c>
      <c r="D68" s="5">
        <f>STDEV(C67:C68)</f>
        <v>0.12162299216049287</v>
      </c>
      <c r="E68" s="1">
        <f>AVERAGE(C67:C68)</f>
        <v>31.399999618530273</v>
      </c>
      <c r="F68" s="9"/>
      <c r="G68" s="32">
        <v>23.919000625610352</v>
      </c>
      <c r="H68" s="4">
        <f>STDEV(G67:G68)</f>
        <v>3.3940014168852749E-2</v>
      </c>
      <c r="I68" s="1">
        <f>AVERAGE(G67:G68)</f>
        <v>23.942999839782715</v>
      </c>
      <c r="J68" s="9"/>
      <c r="K68" s="1">
        <f>E68-I68</f>
        <v>7.4569997787475586</v>
      </c>
      <c r="L68" s="1">
        <f>K68-$K$7</f>
        <v>-0.45300102233886719</v>
      </c>
      <c r="M68" s="29">
        <f>SQRT((D68*D68)+(H68*H68))</f>
        <v>0.12626985698832971</v>
      </c>
      <c r="N68" s="16"/>
      <c r="O68" s="36">
        <f>POWER(2,-L68)</f>
        <v>1.3688847831261026</v>
      </c>
      <c r="P68" s="28">
        <f>M68/SQRT((COUNT(C67:C68)+COUNT(G67:G68)/2))</f>
        <v>7.2901935922747713E-2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  <row r="79" spans="2:16" s="14" customFormat="1">
      <c r="B79"/>
      <c r="C79"/>
      <c r="D79" s="12"/>
      <c r="E79" s="9"/>
      <c r="F79" s="9"/>
      <c r="G79"/>
      <c r="H79" s="8"/>
      <c r="I79" s="9"/>
      <c r="J79" s="9"/>
      <c r="K79" s="9"/>
      <c r="L79" s="9"/>
      <c r="M79" s="9"/>
      <c r="N79" s="9"/>
      <c r="O79" s="35"/>
      <c r="P79" s="13"/>
    </row>
    <row r="80" spans="2:16" s="14" customFormat="1" ht="15.75">
      <c r="B80"/>
      <c r="C80"/>
      <c r="D80" s="5" t="e">
        <f>STDEV(C79:C80)</f>
        <v>#DIV/0!</v>
      </c>
      <c r="E80" s="1" t="e">
        <f>AVERAGE(C79:C80)</f>
        <v>#DIV/0!</v>
      </c>
      <c r="F80" s="9"/>
      <c r="G80"/>
      <c r="H80" s="4" t="e">
        <f>STDEV(G79:G80)</f>
        <v>#DIV/0!</v>
      </c>
      <c r="I80" s="1" t="e">
        <f>AVERAGE(G79:G80)</f>
        <v>#DIV/0!</v>
      </c>
      <c r="J80" s="9"/>
      <c r="K80" s="1" t="e">
        <f>E80-I80</f>
        <v>#DIV/0!</v>
      </c>
      <c r="L80" s="1" t="e">
        <f>K80-$K$7</f>
        <v>#DIV/0!</v>
      </c>
      <c r="M80" s="29" t="e">
        <f>SQRT((D80*D80)+(H80*H80))</f>
        <v>#DIV/0!</v>
      </c>
      <c r="N80" s="16"/>
      <c r="O80" s="36" t="e">
        <f>POWER(2,-L80)</f>
        <v>#DIV/0!</v>
      </c>
      <c r="P80" s="28" t="e">
        <f>M80/SQRT((COUNT(C79:C80)+COUNT(G79:G80)/2))</f>
        <v>#DIV/0!</v>
      </c>
    </row>
    <row r="81" spans="2:16" s="14" customFormat="1">
      <c r="B81"/>
      <c r="C81"/>
      <c r="D81" s="12"/>
      <c r="E81" s="9"/>
      <c r="F81" s="9"/>
      <c r="G81"/>
      <c r="H81" s="8"/>
      <c r="I81" s="9"/>
      <c r="J81" s="9"/>
      <c r="K81" s="9"/>
      <c r="L81" s="9"/>
      <c r="M81" s="9"/>
      <c r="N81" s="9"/>
      <c r="O81" s="35"/>
      <c r="P81" s="13"/>
    </row>
    <row r="82" spans="2:16" s="14" customFormat="1" ht="15.75">
      <c r="B82"/>
      <c r="C82"/>
      <c r="D82" s="5" t="e">
        <f>STDEV(C81:C82)</f>
        <v>#DIV/0!</v>
      </c>
      <c r="E82" s="1" t="e">
        <f>AVERAGE(C81:C82)</f>
        <v>#DIV/0!</v>
      </c>
      <c r="F82" s="9"/>
      <c r="G82"/>
      <c r="H82" s="4" t="e">
        <f>STDEV(G81:G82)</f>
        <v>#DIV/0!</v>
      </c>
      <c r="I82" s="1" t="e">
        <f>AVERAGE(G81:G82)</f>
        <v>#DIV/0!</v>
      </c>
      <c r="J82" s="9"/>
      <c r="K82" s="1" t="e">
        <f>E82-I82</f>
        <v>#DIV/0!</v>
      </c>
      <c r="L82" s="1" t="e">
        <f>K82-$K$7</f>
        <v>#DIV/0!</v>
      </c>
      <c r="M82" s="29" t="e">
        <f>SQRT((D82*D82)+(H82*H82))</f>
        <v>#DIV/0!</v>
      </c>
      <c r="N82" s="16"/>
      <c r="O82" s="36" t="e">
        <f>POWER(2,-L82)</f>
        <v>#DIV/0!</v>
      </c>
      <c r="P82" s="28" t="e">
        <f>M82/SQRT((COUNT(C81:C82)+COUNT(G81:G82)/2))</f>
        <v>#DIV/0!</v>
      </c>
    </row>
    <row r="83" spans="2:16" s="14" customFormat="1">
      <c r="B83"/>
      <c r="C83"/>
      <c r="D83" s="12"/>
      <c r="E83" s="9"/>
      <c r="F83" s="9"/>
      <c r="G83"/>
      <c r="H83" s="8"/>
      <c r="I83" s="9"/>
      <c r="J83" s="9"/>
      <c r="K83" s="9"/>
      <c r="L83" s="9"/>
      <c r="M83" s="9"/>
      <c r="N83" s="9"/>
      <c r="O83" s="35"/>
      <c r="P83" s="13"/>
    </row>
    <row r="84" spans="2:16" s="14" customFormat="1" ht="15.75">
      <c r="B84"/>
      <c r="C84"/>
      <c r="D84" s="5" t="e">
        <f>STDEV(C83:C84)</f>
        <v>#DIV/0!</v>
      </c>
      <c r="E84" s="1" t="e">
        <f>AVERAGE(C83:C84)</f>
        <v>#DIV/0!</v>
      </c>
      <c r="F84" s="9"/>
      <c r="G84"/>
      <c r="H84" s="4" t="e">
        <f>STDEV(G83:G84)</f>
        <v>#DIV/0!</v>
      </c>
      <c r="I84" s="1" t="e">
        <f>AVERAGE(G83:G84)</f>
        <v>#DIV/0!</v>
      </c>
      <c r="J84" s="9"/>
      <c r="K84" s="1" t="e">
        <f>E84-I84</f>
        <v>#DIV/0!</v>
      </c>
      <c r="L84" s="1" t="e">
        <f>K84-$K$7</f>
        <v>#DIV/0!</v>
      </c>
      <c r="M84" s="29" t="e">
        <f>SQRT((D84*D84)+(H84*H84))</f>
        <v>#DIV/0!</v>
      </c>
      <c r="N84" s="16"/>
      <c r="O84" s="36" t="e">
        <f>POWER(2,-L84)</f>
        <v>#DIV/0!</v>
      </c>
      <c r="P84" s="28" t="e">
        <f>M84/SQRT((COUNT(C83:C84)+COUNT(G83:G84)/2))</f>
        <v>#DIV/0!</v>
      </c>
    </row>
    <row r="85" spans="2:16" s="14" customFormat="1">
      <c r="B85"/>
      <c r="C85"/>
      <c r="D85" s="12"/>
      <c r="E85" s="9"/>
      <c r="F85" s="9"/>
      <c r="G85"/>
      <c r="H85" s="8"/>
      <c r="I85" s="9"/>
      <c r="J85" s="9"/>
      <c r="K85" s="9"/>
      <c r="L85" s="9"/>
      <c r="M85" s="9"/>
      <c r="N85" s="9"/>
      <c r="O85" s="35"/>
      <c r="P85" s="13"/>
    </row>
    <row r="86" spans="2:16" s="14" customFormat="1" ht="15.75">
      <c r="B86"/>
      <c r="C86"/>
      <c r="D86" s="5" t="e">
        <f>STDEV(C85:C86)</f>
        <v>#DIV/0!</v>
      </c>
      <c r="E86" s="1" t="e">
        <f>AVERAGE(C85:C86)</f>
        <v>#DIV/0!</v>
      </c>
      <c r="F86" s="9"/>
      <c r="G86"/>
      <c r="H86" s="4" t="e">
        <f>STDEV(G85:G86)</f>
        <v>#DIV/0!</v>
      </c>
      <c r="I86" s="1" t="e">
        <f>AVERAGE(G85:G86)</f>
        <v>#DIV/0!</v>
      </c>
      <c r="J86" s="9"/>
      <c r="K86" s="1" t="e">
        <f>E86-I86</f>
        <v>#DIV/0!</v>
      </c>
      <c r="L86" s="1" t="e">
        <f>K86-$K$7</f>
        <v>#DIV/0!</v>
      </c>
      <c r="M86" s="29" t="e">
        <f>SQRT((D86*D86)+(H86*H86))</f>
        <v>#DIV/0!</v>
      </c>
      <c r="N86" s="16"/>
      <c r="O86" s="36" t="e">
        <f>POWER(2,-L86)</f>
        <v>#DIV/0!</v>
      </c>
      <c r="P86" s="28" t="e">
        <f>M86/SQRT((COUNT(C85:C86)+COUNT(G85:G86)/2))</f>
        <v>#DIV/0!</v>
      </c>
    </row>
    <row r="87" spans="2:16" s="14" customFormat="1">
      <c r="B87"/>
      <c r="C87"/>
      <c r="D87" s="12"/>
      <c r="E87" s="9"/>
      <c r="F87" s="9"/>
      <c r="G87"/>
      <c r="H87" s="8"/>
      <c r="I87" s="9"/>
      <c r="J87" s="9"/>
      <c r="K87" s="9"/>
      <c r="L87" s="9"/>
      <c r="M87" s="9"/>
      <c r="N87" s="9"/>
      <c r="O87" s="35"/>
      <c r="P87" s="13"/>
    </row>
    <row r="88" spans="2:16" s="14" customFormat="1" ht="15.75">
      <c r="B88"/>
      <c r="C88"/>
      <c r="D88" s="5" t="e">
        <f>STDEV(C87:C88)</f>
        <v>#DIV/0!</v>
      </c>
      <c r="E88" s="1" t="e">
        <f>AVERAGE(C87:C88)</f>
        <v>#DIV/0!</v>
      </c>
      <c r="F88" s="9"/>
      <c r="G88"/>
      <c r="H88" s="4" t="e">
        <f>STDEV(G87:G88)</f>
        <v>#DIV/0!</v>
      </c>
      <c r="I88" s="1" t="e">
        <f>AVERAGE(G87:G88)</f>
        <v>#DIV/0!</v>
      </c>
      <c r="J88" s="9"/>
      <c r="K88" s="1" t="e">
        <f>E88-I88</f>
        <v>#DIV/0!</v>
      </c>
      <c r="L88" s="1" t="e">
        <f>K88-$K$7</f>
        <v>#DIV/0!</v>
      </c>
      <c r="M88" s="29" t="e">
        <f>SQRT((D88*D88)+(H88*H88))</f>
        <v>#DIV/0!</v>
      </c>
      <c r="N88" s="16"/>
      <c r="O88" s="36" t="e">
        <f>POWER(2,-L88)</f>
        <v>#DIV/0!</v>
      </c>
      <c r="P88" s="28" t="e">
        <f>M88/SQRT((COUNT(C87:C88)+COUNT(G87:G88)/2))</f>
        <v>#DIV/0!</v>
      </c>
    </row>
    <row r="89" spans="2:16" s="14" customFormat="1">
      <c r="B89"/>
      <c r="C89"/>
      <c r="D89" s="12"/>
      <c r="E89" s="9"/>
      <c r="F89" s="9"/>
      <c r="G89"/>
      <c r="H89" s="8"/>
      <c r="I89" s="9"/>
      <c r="J89" s="9"/>
      <c r="K89" s="9"/>
      <c r="L89" s="9"/>
      <c r="M89" s="9"/>
      <c r="N89" s="9"/>
      <c r="O89" s="35"/>
      <c r="P89" s="13"/>
    </row>
    <row r="90" spans="2:16" s="14" customFormat="1" ht="15.75">
      <c r="B90"/>
      <c r="C90"/>
      <c r="D90" s="5" t="e">
        <f>STDEV(C89:C90)</f>
        <v>#DIV/0!</v>
      </c>
      <c r="E90" s="1" t="e">
        <f>AVERAGE(C89:C90)</f>
        <v>#DIV/0!</v>
      </c>
      <c r="F90" s="9"/>
      <c r="G90"/>
      <c r="H90" s="4" t="e">
        <f>STDEV(G89:G90)</f>
        <v>#DIV/0!</v>
      </c>
      <c r="I90" s="1" t="e">
        <f>AVERAGE(G89:G90)</f>
        <v>#DIV/0!</v>
      </c>
      <c r="J90" s="9"/>
      <c r="K90" s="1" t="e">
        <f>E90-I90</f>
        <v>#DIV/0!</v>
      </c>
      <c r="L90" s="1" t="e">
        <f>K90-$K$7</f>
        <v>#DIV/0!</v>
      </c>
      <c r="M90" s="29" t="e">
        <f>SQRT((D90*D90)+(H90*H90))</f>
        <v>#DIV/0!</v>
      </c>
      <c r="N90" s="16"/>
      <c r="O90" s="36" t="e">
        <f>POWER(2,-L90)</f>
        <v>#DIV/0!</v>
      </c>
      <c r="P90" s="28" t="e">
        <f>M90/SQRT((COUNT(C89:C90)+COUNT(G89:G90)/2))</f>
        <v>#DIV/0!</v>
      </c>
    </row>
    <row r="91" spans="2:16" s="14" customFormat="1">
      <c r="B91"/>
      <c r="C91"/>
      <c r="D91" s="12"/>
      <c r="E91" s="9"/>
      <c r="F91" s="9"/>
      <c r="G91"/>
      <c r="H91" s="8"/>
      <c r="I91" s="9"/>
      <c r="J91" s="9"/>
      <c r="K91" s="9"/>
      <c r="L91" s="9"/>
      <c r="M91" s="9"/>
      <c r="N91" s="9"/>
      <c r="O91" s="35"/>
      <c r="P91" s="13"/>
    </row>
    <row r="92" spans="2:16" s="14" customFormat="1" ht="15.75">
      <c r="B92"/>
      <c r="C92"/>
      <c r="D92" s="5" t="e">
        <f>STDEV(C91:C92)</f>
        <v>#DIV/0!</v>
      </c>
      <c r="E92" s="1" t="e">
        <f>AVERAGE(C91:C92)</f>
        <v>#DIV/0!</v>
      </c>
      <c r="F92" s="9"/>
      <c r="G92"/>
      <c r="H92" s="4" t="e">
        <f>STDEV(G91:G92)</f>
        <v>#DIV/0!</v>
      </c>
      <c r="I92" s="1" t="e">
        <f>AVERAGE(G91:G92)</f>
        <v>#DIV/0!</v>
      </c>
      <c r="J92" s="9"/>
      <c r="K92" s="1" t="e">
        <f>E92-I92</f>
        <v>#DIV/0!</v>
      </c>
      <c r="L92" s="1" t="e">
        <f>K92-$K$7</f>
        <v>#DIV/0!</v>
      </c>
      <c r="M92" s="29" t="e">
        <f>SQRT((D92*D92)+(H92*H92))</f>
        <v>#DIV/0!</v>
      </c>
      <c r="N92" s="16"/>
      <c r="O92" s="36" t="e">
        <f>POWER(2,-L92)</f>
        <v>#DIV/0!</v>
      </c>
      <c r="P92" s="28" t="e">
        <f>M92/SQRT((COUNT(C91:C92)+COUNT(G91:G92)/2))</f>
        <v>#DIV/0!</v>
      </c>
    </row>
    <row r="93" spans="2:16" s="14" customFormat="1">
      <c r="B93"/>
      <c r="C93"/>
      <c r="D93" s="12"/>
      <c r="E93" s="9"/>
      <c r="F93" s="9"/>
      <c r="G93"/>
      <c r="H93" s="8"/>
      <c r="I93" s="9"/>
      <c r="J93" s="9"/>
      <c r="K93" s="9"/>
      <c r="L93" s="9"/>
      <c r="M93" s="9"/>
      <c r="N93" s="9"/>
      <c r="O93" s="35"/>
      <c r="P93" s="13"/>
    </row>
    <row r="94" spans="2:16" s="14" customFormat="1" ht="15.75">
      <c r="B94"/>
      <c r="C94"/>
      <c r="D94" s="5" t="e">
        <f>STDEV(C93:C94)</f>
        <v>#DIV/0!</v>
      </c>
      <c r="E94" s="1" t="e">
        <f>AVERAGE(C93:C94)</f>
        <v>#DIV/0!</v>
      </c>
      <c r="F94" s="9"/>
      <c r="G94"/>
      <c r="H94" s="4" t="e">
        <f>STDEV(G93:G94)</f>
        <v>#DIV/0!</v>
      </c>
      <c r="I94" s="1" t="e">
        <f>AVERAGE(G93:G94)</f>
        <v>#DIV/0!</v>
      </c>
      <c r="J94" s="9"/>
      <c r="K94" s="1" t="e">
        <f>E94-I94</f>
        <v>#DIV/0!</v>
      </c>
      <c r="L94" s="1" t="e">
        <f>K94-$K$7</f>
        <v>#DIV/0!</v>
      </c>
      <c r="M94" s="29" t="e">
        <f>SQRT((D94*D94)+(H94*H94))</f>
        <v>#DIV/0!</v>
      </c>
      <c r="N94" s="16"/>
      <c r="O94" s="36" t="e">
        <f>POWER(2,-L94)</f>
        <v>#DIV/0!</v>
      </c>
      <c r="P94" s="28" t="e">
        <f>M94/SQRT((COUNT(C93:C94)+COUNT(G93:G94)/2))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</vt:lpstr>
      <vt:lpstr>PSORIAAS</vt:lpstr>
      <vt:lpstr>VITILIIGO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2014-01-08T19:44:50Z</dcterms:modified>
</cp:coreProperties>
</file>