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7"/>
  <workbookPr/>
  <mc:AlternateContent xmlns:mc="http://schemas.openxmlformats.org/markup-compatibility/2006">
    <mc:Choice Requires="x15">
      <x15ac:absPath xmlns:x15ac="http://schemas.microsoft.com/office/spreadsheetml/2010/11/ac" url="C:\Users\jingli\Box\research\arabidopsis\"/>
    </mc:Choice>
  </mc:AlternateContent>
  <xr:revisionPtr revIDLastSave="0" documentId="8_{AE5479C9-998A-46CE-9475-D80E28053D10}" xr6:coauthVersionLast="36" xr6:coauthVersionMax="36" xr10:uidLastSave="{00000000-0000-0000-0000-000000000000}"/>
  <bookViews>
    <workbookView xWindow="0" yWindow="0" windowWidth="25140" windowHeight="9615" activeTab="1" xr2:uid="{A664E7B5-BEC0-48E8-9FB6-C40EB6F20685}"/>
  </bookViews>
  <sheets>
    <sheet name="Sheet1" sheetId="1" r:id="rId1"/>
    <sheet name="Sheet4" sheetId="4" r:id="rId2"/>
    <sheet name="Sheet3" sheetId="3" r:id="rId3"/>
    <sheet name="Sheet2" sheetId="2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0" i="1" l="1"/>
  <c r="I60" i="1"/>
  <c r="G60" i="1"/>
  <c r="F60" i="1"/>
  <c r="D60" i="1"/>
  <c r="E60" i="1" s="1"/>
  <c r="C60" i="1"/>
  <c r="K59" i="1"/>
  <c r="H59" i="1"/>
  <c r="E59" i="1"/>
  <c r="K58" i="1"/>
  <c r="H58" i="1"/>
  <c r="E58" i="1"/>
  <c r="K57" i="1"/>
  <c r="H57" i="1"/>
  <c r="E57" i="1"/>
  <c r="K56" i="1"/>
  <c r="H56" i="1"/>
  <c r="E56" i="1"/>
  <c r="K55" i="1"/>
  <c r="H55" i="1"/>
  <c r="E55" i="1"/>
  <c r="K54" i="1"/>
  <c r="H54" i="1"/>
  <c r="E54" i="1"/>
  <c r="K53" i="1"/>
  <c r="H53" i="1"/>
  <c r="E53" i="1"/>
  <c r="K52" i="1"/>
  <c r="H52" i="1"/>
  <c r="E52" i="1"/>
  <c r="K51" i="1"/>
  <c r="H51" i="1"/>
  <c r="E51" i="1"/>
  <c r="K50" i="1"/>
  <c r="H50" i="1"/>
  <c r="E50" i="1"/>
  <c r="K49" i="1"/>
  <c r="H49" i="1"/>
  <c r="E49" i="1"/>
  <c r="K48" i="1"/>
  <c r="H48" i="1"/>
  <c r="E48" i="1"/>
  <c r="K47" i="1"/>
  <c r="H47" i="1"/>
  <c r="E47" i="1"/>
  <c r="K46" i="1"/>
  <c r="H46" i="1"/>
  <c r="E46" i="1"/>
  <c r="K45" i="1"/>
  <c r="H45" i="1"/>
  <c r="E45" i="1"/>
  <c r="K44" i="1"/>
  <c r="H44" i="1"/>
  <c r="E44" i="1"/>
  <c r="K43" i="1"/>
  <c r="H43" i="1"/>
  <c r="E43" i="1"/>
  <c r="K42" i="1"/>
  <c r="H42" i="1"/>
  <c r="E42" i="1"/>
  <c r="K70" i="1"/>
  <c r="K75" i="1"/>
  <c r="K78" i="1"/>
  <c r="J66" i="1"/>
  <c r="K66" i="1" s="1"/>
  <c r="J67" i="1"/>
  <c r="J68" i="1"/>
  <c r="K68" i="1" s="1"/>
  <c r="J69" i="1"/>
  <c r="K69" i="1" s="1"/>
  <c r="J70" i="1"/>
  <c r="J71" i="1"/>
  <c r="K71" i="1" s="1"/>
  <c r="J72" i="1"/>
  <c r="J73" i="1"/>
  <c r="K73" i="1" s="1"/>
  <c r="J74" i="1"/>
  <c r="K74" i="1" s="1"/>
  <c r="J75" i="1"/>
  <c r="J76" i="1"/>
  <c r="K76" i="1" s="1"/>
  <c r="J77" i="1"/>
  <c r="K77" i="1" s="1"/>
  <c r="J78" i="1"/>
  <c r="J79" i="1"/>
  <c r="K79" i="1" s="1"/>
  <c r="J80" i="1"/>
  <c r="J65" i="1"/>
  <c r="K65" i="1" s="1"/>
  <c r="I66" i="1"/>
  <c r="I67" i="1"/>
  <c r="K67" i="1" s="1"/>
  <c r="I68" i="1"/>
  <c r="I69" i="1"/>
  <c r="I70" i="1"/>
  <c r="I71" i="1"/>
  <c r="I72" i="1"/>
  <c r="K72" i="1" s="1"/>
  <c r="I73" i="1"/>
  <c r="I74" i="1"/>
  <c r="I75" i="1"/>
  <c r="I76" i="1"/>
  <c r="I77" i="1"/>
  <c r="I78" i="1"/>
  <c r="I79" i="1"/>
  <c r="I80" i="1"/>
  <c r="K80" i="1" s="1"/>
  <c r="I6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3" i="1"/>
  <c r="N3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3" i="1"/>
  <c r="P21" i="1"/>
  <c r="Q21" i="1" s="1"/>
  <c r="O2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  <c r="K3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" i="1"/>
  <c r="D20" i="3"/>
  <c r="E20" i="3"/>
  <c r="F20" i="3"/>
  <c r="M20" i="3"/>
  <c r="N20" i="3"/>
  <c r="O20" i="3"/>
  <c r="P20" i="3"/>
  <c r="Q20" i="3"/>
  <c r="R20" i="3"/>
  <c r="S20" i="3"/>
  <c r="T20" i="3"/>
  <c r="C20" i="3"/>
  <c r="S81" i="1"/>
  <c r="T81" i="1" s="1"/>
  <c r="R81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65" i="1"/>
  <c r="G81" i="1"/>
  <c r="F81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65" i="1"/>
  <c r="H60" i="1" l="1"/>
  <c r="K60" i="1"/>
  <c r="N18" i="1"/>
  <c r="N6" i="1"/>
  <c r="N20" i="1"/>
  <c r="K9" i="1"/>
  <c r="N15" i="1"/>
  <c r="N9" i="1"/>
  <c r="K11" i="1"/>
  <c r="N4" i="1"/>
  <c r="N10" i="1"/>
  <c r="N8" i="1"/>
  <c r="N19" i="1"/>
  <c r="N7" i="1"/>
  <c r="K15" i="1"/>
  <c r="K10" i="1"/>
  <c r="K8" i="1"/>
  <c r="K7" i="1"/>
  <c r="K14" i="1"/>
  <c r="K13" i="1"/>
  <c r="K20" i="1"/>
  <c r="K19" i="1"/>
  <c r="K16" i="1"/>
  <c r="K4" i="1"/>
  <c r="K18" i="1"/>
  <c r="K6" i="1"/>
  <c r="K17" i="1"/>
  <c r="K5" i="1"/>
  <c r="N16" i="1"/>
  <c r="N14" i="1"/>
  <c r="N13" i="1"/>
  <c r="N12" i="1"/>
  <c r="K12" i="1"/>
  <c r="N17" i="1"/>
  <c r="N5" i="1"/>
  <c r="N11" i="1"/>
  <c r="H81" i="1"/>
  <c r="G21" i="1"/>
  <c r="F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  <c r="H21" i="1" l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65" i="1"/>
  <c r="D81" i="1" l="1"/>
  <c r="J81" i="1" s="1"/>
  <c r="C81" i="1"/>
  <c r="I81" i="1" s="1"/>
  <c r="D21" i="1"/>
  <c r="C21" i="1"/>
  <c r="I21" i="1" l="1"/>
  <c r="L21" i="1"/>
  <c r="J21" i="1"/>
  <c r="K21" i="1" s="1"/>
  <c r="M21" i="1"/>
  <c r="K81" i="1"/>
  <c r="E21" i="1"/>
  <c r="E81" i="1"/>
  <c r="N21" i="1" l="1"/>
</calcChain>
</file>

<file path=xl/sharedStrings.xml><?xml version="1.0" encoding="utf-8"?>
<sst xmlns="http://schemas.openxmlformats.org/spreadsheetml/2006/main" count="175" uniqueCount="87">
  <si>
    <t>strata</t>
  </si>
  <si>
    <t>total</t>
  </si>
  <si>
    <t>cellular organisms</t>
  </si>
  <si>
    <t>Eukaryota</t>
  </si>
  <si>
    <t>Viridiplantae</t>
  </si>
  <si>
    <t>Streptophyta</t>
  </si>
  <si>
    <t>Streptophytina</t>
  </si>
  <si>
    <t>Embryophyta</t>
  </si>
  <si>
    <t>Tracheophyta</t>
  </si>
  <si>
    <t>Spermatophyta</t>
  </si>
  <si>
    <t>Mesangiospermae</t>
  </si>
  <si>
    <t>Liliopsida</t>
  </si>
  <si>
    <t>Petrosaviidae</t>
  </si>
  <si>
    <t>commelinids</t>
  </si>
  <si>
    <t>Poales</t>
  </si>
  <si>
    <t>Poaceae</t>
  </si>
  <si>
    <t>Panicoideae</t>
  </si>
  <si>
    <t>Andropogoneae</t>
  </si>
  <si>
    <t>Zea mays</t>
  </si>
  <si>
    <t>B73</t>
  </si>
  <si>
    <t>ps</t>
  </si>
  <si>
    <t>BIND</t>
  </si>
  <si>
    <t>BIND_translating</t>
  </si>
  <si>
    <t>V4</t>
  </si>
  <si>
    <t>V4_translating</t>
  </si>
  <si>
    <t>Pentapetalae</t>
  </si>
  <si>
    <t>rosids</t>
  </si>
  <si>
    <t>malvids</t>
  </si>
  <si>
    <t>Brassicaceae</t>
  </si>
  <si>
    <t>Camelineae</t>
  </si>
  <si>
    <t>Arabidopsis</t>
  </si>
  <si>
    <t>Arabidopsis thaliana</t>
  </si>
  <si>
    <t>maize B73</t>
  </si>
  <si>
    <t>75 sample</t>
  </si>
  <si>
    <t>185 sample</t>
  </si>
  <si>
    <t>BIND_novel</t>
  </si>
  <si>
    <t>BIND_novel_translation</t>
  </si>
  <si>
    <t>BIND_translating%</t>
  </si>
  <si>
    <t>V4_translating%</t>
  </si>
  <si>
    <t>BIND_novel_translation%</t>
  </si>
  <si>
    <t>BIND_total</t>
  </si>
  <si>
    <t>BIND_total_translating</t>
  </si>
  <si>
    <t>BIND_total_translating%</t>
  </si>
  <si>
    <t>novel_match</t>
  </si>
  <si>
    <t>old_match</t>
  </si>
  <si>
    <t>novel_match_trans</t>
  </si>
  <si>
    <t>old_match_trans</t>
  </si>
  <si>
    <t>ara11</t>
  </si>
  <si>
    <t>ara11_translating</t>
  </si>
  <si>
    <t>ara11_translating%</t>
  </si>
  <si>
    <t>GDB_match</t>
  </si>
  <si>
    <t>GDB_match_ribo</t>
  </si>
  <si>
    <t>GDB_homo</t>
  </si>
  <si>
    <t>GDB_homo_ribo</t>
  </si>
  <si>
    <t>filter</t>
  </si>
  <si>
    <t>total_ribo</t>
  </si>
  <si>
    <t>filter_ribo</t>
  </si>
  <si>
    <t>match</t>
  </si>
  <si>
    <t>match_ribo</t>
  </si>
  <si>
    <t>homo</t>
  </si>
  <si>
    <t>homo_ribo</t>
  </si>
  <si>
    <t>BIND_V4annotated</t>
  </si>
  <si>
    <t>maizeGDB_v5_total</t>
  </si>
  <si>
    <t>BIND_V4annotated_translating%</t>
  </si>
  <si>
    <t>BIND_V4annotated_translating</t>
  </si>
  <si>
    <t>maizeGDB_v5_total_translating</t>
  </si>
  <si>
    <t>maizeGDB_v5_total_translating%</t>
  </si>
  <si>
    <t>BIND_V4novel</t>
  </si>
  <si>
    <t>BIND_V4novel_translating</t>
  </si>
  <si>
    <t>BIND_V4novel_translating%</t>
  </si>
  <si>
    <t>BIND_V5novel</t>
  </si>
  <si>
    <t>BIND_V5novel_translating</t>
  </si>
  <si>
    <t>BIND_V5novel_translating%</t>
  </si>
  <si>
    <t>BIND_V5annotated</t>
  </si>
  <si>
    <t>BIND_V5annotated_translating</t>
  </si>
  <si>
    <t>BIND_V5annotated_translating%</t>
  </si>
  <si>
    <t>maizeGDB_v5_filter</t>
  </si>
  <si>
    <t>maizeGDB_v5_filter_translating</t>
  </si>
  <si>
    <t>maizeGDB_v5_filter_translating%</t>
  </si>
  <si>
    <t>BIND_annotated</t>
  </si>
  <si>
    <t>BIND_annotated_translating</t>
  </si>
  <si>
    <t>BIND_annotated_translating%</t>
  </si>
  <si>
    <t>Magnoliopsida</t>
  </si>
  <si>
    <t>novel</t>
  </si>
  <si>
    <t>Cellular organisms</t>
  </si>
  <si>
    <t>Malvids</t>
  </si>
  <si>
    <t>Rosids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</si>
</sst>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164" fontId="0" fillId="0" borderId="0" xfId="1" applyNumberFormat="1" applyFont="1"/>
    <xf numFmtId="1" fontId="0" fillId="0" borderId="0" xfId="1" applyNumberFormat="1" applyFont="1"/>
    <xf numFmtId="0" fontId="0" fillId="0" borderId="0" xfId="0" applyAlignment="1"/>
    <xf numFmtId="9" fontId="0" fillId="0" borderId="0" xfId="1" applyFont="1" applyAlignment="1"/>
    <xf numFmtId="164" fontId="0" fillId="0" borderId="0" xfId="1" applyNumberFormat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56151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 evidence</a:t>
            </a:r>
            <a:r>
              <a:rPr lang="en-US" baseline="0"/>
              <a:t> by Ribo-Seq analysis for maize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BIND_total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Sheet1!$B$3:$B$20</c:f>
              <c:strCache>
                <c:ptCount val="18"/>
                <c:pt idx="0">
                  <c:v>cellular organisms</c:v>
                </c:pt>
                <c:pt idx="1">
                  <c:v>Eukaryota</c:v>
                </c:pt>
                <c:pt idx="2">
                  <c:v>Viridiplantae</c:v>
                </c:pt>
                <c:pt idx="3">
                  <c:v>Streptophyta</c:v>
                </c:pt>
                <c:pt idx="4">
                  <c:v>Streptophytina</c:v>
                </c:pt>
                <c:pt idx="5">
                  <c:v>Embryophyta</c:v>
                </c:pt>
                <c:pt idx="6">
                  <c:v>Tracheophyta</c:v>
                </c:pt>
                <c:pt idx="7">
                  <c:v>Spermatophyta</c:v>
                </c:pt>
                <c:pt idx="8">
                  <c:v>Mesangiospermae</c:v>
                </c:pt>
                <c:pt idx="9">
                  <c:v>Liliopsida</c:v>
                </c:pt>
                <c:pt idx="10">
                  <c:v>Petrosaviidae</c:v>
                </c:pt>
                <c:pt idx="11">
                  <c:v>commelinids</c:v>
                </c:pt>
                <c:pt idx="12">
                  <c:v>Poales</c:v>
                </c:pt>
                <c:pt idx="13">
                  <c:v>Poaceae</c:v>
                </c:pt>
                <c:pt idx="14">
                  <c:v>Panicoideae</c:v>
                </c:pt>
                <c:pt idx="15">
                  <c:v>Andropogoneae</c:v>
                </c:pt>
                <c:pt idx="16">
                  <c:v>Zea mays</c:v>
                </c:pt>
                <c:pt idx="17">
                  <c:v>B73</c:v>
                </c:pt>
              </c:strCache>
            </c:strRef>
          </c:cat>
          <c:val>
            <c:numRef>
              <c:f>Sheet1!$E$3:$E$20</c:f>
              <c:numCache>
                <c:formatCode>0%</c:formatCode>
                <c:ptCount val="18"/>
                <c:pt idx="0">
                  <c:v>0.77996868942895481</c:v>
                </c:pt>
                <c:pt idx="1">
                  <c:v>0.57217717664554046</c:v>
                </c:pt>
                <c:pt idx="2">
                  <c:v>0.6342229199372057</c:v>
                </c:pt>
                <c:pt idx="3">
                  <c:v>0.64139057396173593</c:v>
                </c:pt>
                <c:pt idx="4">
                  <c:v>0.52219020172910657</c:v>
                </c:pt>
                <c:pt idx="5">
                  <c:v>0.48777961888980942</c:v>
                </c:pt>
                <c:pt idx="6">
                  <c:v>0.47048903878583476</c:v>
                </c:pt>
                <c:pt idx="7">
                  <c:v>0.28261623872310893</c:v>
                </c:pt>
                <c:pt idx="8">
                  <c:v>0.14377965208223512</c:v>
                </c:pt>
                <c:pt idx="9">
                  <c:v>0.12048192771084337</c:v>
                </c:pt>
                <c:pt idx="10">
                  <c:v>0.2399497487437186</c:v>
                </c:pt>
                <c:pt idx="11">
                  <c:v>0.18109610802223988</c:v>
                </c:pt>
                <c:pt idx="12">
                  <c:v>0.13348946135831383</c:v>
                </c:pt>
                <c:pt idx="13">
                  <c:v>8.6089328332765086E-2</c:v>
                </c:pt>
                <c:pt idx="14">
                  <c:v>3.924963924963925E-2</c:v>
                </c:pt>
                <c:pt idx="15">
                  <c:v>2.027073455644884E-2</c:v>
                </c:pt>
                <c:pt idx="16">
                  <c:v>8.8439007731845928E-3</c:v>
                </c:pt>
                <c:pt idx="17">
                  <c:v>2.2025248455546601E-2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D-4E0E-85F4-135C8341E177}"/>
            </c:ext>
          </c:extLst>
        </c:ser>
        <c:ser>
          <c:idx val="1"/>
          <c:order val="1"/>
          <c:tx>
            <c:v>BIND_V4novel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Sheet1!$B$3:$B$20</c:f>
              <c:strCache>
                <c:ptCount val="18"/>
                <c:pt idx="0">
                  <c:v>cellular organisms</c:v>
                </c:pt>
                <c:pt idx="1">
                  <c:v>Eukaryota</c:v>
                </c:pt>
                <c:pt idx="2">
                  <c:v>Viridiplantae</c:v>
                </c:pt>
                <c:pt idx="3">
                  <c:v>Streptophyta</c:v>
                </c:pt>
                <c:pt idx="4">
                  <c:v>Streptophytina</c:v>
                </c:pt>
                <c:pt idx="5">
                  <c:v>Embryophyta</c:v>
                </c:pt>
                <c:pt idx="6">
                  <c:v>Tracheophyta</c:v>
                </c:pt>
                <c:pt idx="7">
                  <c:v>Spermatophyta</c:v>
                </c:pt>
                <c:pt idx="8">
                  <c:v>Mesangiospermae</c:v>
                </c:pt>
                <c:pt idx="9">
                  <c:v>Liliopsida</c:v>
                </c:pt>
                <c:pt idx="10">
                  <c:v>Petrosaviidae</c:v>
                </c:pt>
                <c:pt idx="11">
                  <c:v>commelinids</c:v>
                </c:pt>
                <c:pt idx="12">
                  <c:v>Poales</c:v>
                </c:pt>
                <c:pt idx="13">
                  <c:v>Poaceae</c:v>
                </c:pt>
                <c:pt idx="14">
                  <c:v>Panicoideae</c:v>
                </c:pt>
                <c:pt idx="15">
                  <c:v>Andropogoneae</c:v>
                </c:pt>
                <c:pt idx="16">
                  <c:v>Zea mays</c:v>
                </c:pt>
                <c:pt idx="17">
                  <c:v>B73</c:v>
                </c:pt>
              </c:strCache>
            </c:strRef>
          </c:cat>
          <c:val>
            <c:numRef>
              <c:f>Sheet1!$H$3:$H$20</c:f>
              <c:numCache>
                <c:formatCode>0%</c:formatCode>
                <c:ptCount val="18"/>
                <c:pt idx="0">
                  <c:v>0.20270270270270271</c:v>
                </c:pt>
                <c:pt idx="1">
                  <c:v>1.89520624303233E-2</c:v>
                </c:pt>
                <c:pt idx="2">
                  <c:v>0.14640883977900551</c:v>
                </c:pt>
                <c:pt idx="3">
                  <c:v>4.0983606557377046E-2</c:v>
                </c:pt>
                <c:pt idx="4">
                  <c:v>0.10714285714285714</c:v>
                </c:pt>
                <c:pt idx="5">
                  <c:v>2.1276595744680851E-2</c:v>
                </c:pt>
                <c:pt idx="6">
                  <c:v>0</c:v>
                </c:pt>
                <c:pt idx="7">
                  <c:v>7.6335877862595417E-3</c:v>
                </c:pt>
                <c:pt idx="8">
                  <c:v>4.4799376704324115E-2</c:v>
                </c:pt>
                <c:pt idx="9">
                  <c:v>0</c:v>
                </c:pt>
                <c:pt idx="10">
                  <c:v>6.6914498141263934E-2</c:v>
                </c:pt>
                <c:pt idx="11">
                  <c:v>4.7377326565143825E-2</c:v>
                </c:pt>
                <c:pt idx="12">
                  <c:v>5.128205128205128E-2</c:v>
                </c:pt>
                <c:pt idx="13">
                  <c:v>3.523394582307255E-2</c:v>
                </c:pt>
                <c:pt idx="14">
                  <c:v>3.0205655526992288E-2</c:v>
                </c:pt>
                <c:pt idx="15">
                  <c:v>1.8351361432301379E-2</c:v>
                </c:pt>
                <c:pt idx="16">
                  <c:v>7.6723651357013707E-3</c:v>
                </c:pt>
                <c:pt idx="17">
                  <c:v>2.1981004070556309E-2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3D-4E0E-85F4-135C8341E177}"/>
            </c:ext>
          </c:extLst>
        </c:ser>
        <c:ser>
          <c:idx val="2"/>
          <c:order val="2"/>
          <c:tx>
            <c:v>BIND_V4annotated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Sheet1!$B$3:$B$20</c:f>
              <c:strCache>
                <c:ptCount val="18"/>
                <c:pt idx="0">
                  <c:v>cellular organisms</c:v>
                </c:pt>
                <c:pt idx="1">
                  <c:v>Eukaryota</c:v>
                </c:pt>
                <c:pt idx="2">
                  <c:v>Viridiplantae</c:v>
                </c:pt>
                <c:pt idx="3">
                  <c:v>Streptophyta</c:v>
                </c:pt>
                <c:pt idx="4">
                  <c:v>Streptophytina</c:v>
                </c:pt>
                <c:pt idx="5">
                  <c:v>Embryophyta</c:v>
                </c:pt>
                <c:pt idx="6">
                  <c:v>Tracheophyta</c:v>
                </c:pt>
                <c:pt idx="7">
                  <c:v>Spermatophyta</c:v>
                </c:pt>
                <c:pt idx="8">
                  <c:v>Mesangiospermae</c:v>
                </c:pt>
                <c:pt idx="9">
                  <c:v>Liliopsida</c:v>
                </c:pt>
                <c:pt idx="10">
                  <c:v>Petrosaviidae</c:v>
                </c:pt>
                <c:pt idx="11">
                  <c:v>commelinids</c:v>
                </c:pt>
                <c:pt idx="12">
                  <c:v>Poales</c:v>
                </c:pt>
                <c:pt idx="13">
                  <c:v>Poaceae</c:v>
                </c:pt>
                <c:pt idx="14">
                  <c:v>Panicoideae</c:v>
                </c:pt>
                <c:pt idx="15">
                  <c:v>Andropogoneae</c:v>
                </c:pt>
                <c:pt idx="16">
                  <c:v>Zea mays</c:v>
                </c:pt>
                <c:pt idx="17">
                  <c:v>B73</c:v>
                </c:pt>
              </c:strCache>
            </c:strRef>
          </c:cat>
          <c:val>
            <c:numRef>
              <c:f>Sheet1!$K$3:$K$20</c:f>
              <c:numCache>
                <c:formatCode>0%</c:formatCode>
                <c:ptCount val="18"/>
                <c:pt idx="0">
                  <c:v>0.78156537340210808</c:v>
                </c:pt>
                <c:pt idx="1">
                  <c:v>0.59032399619688436</c:v>
                </c:pt>
                <c:pt idx="2">
                  <c:v>0.67152513730460495</c:v>
                </c:pt>
                <c:pt idx="3">
                  <c:v>0.65898174831892409</c:v>
                </c:pt>
                <c:pt idx="4">
                  <c:v>0.5837193911317009</c:v>
                </c:pt>
                <c:pt idx="5">
                  <c:v>0.50668103448275859</c:v>
                </c:pt>
                <c:pt idx="6">
                  <c:v>0.49910554561717352</c:v>
                </c:pt>
                <c:pt idx="7">
                  <c:v>0.34372349448685324</c:v>
                </c:pt>
                <c:pt idx="8">
                  <c:v>0.19438358892650867</c:v>
                </c:pt>
                <c:pt idx="9">
                  <c:v>0.15151515151515152</c:v>
                </c:pt>
                <c:pt idx="10">
                  <c:v>0.32827324478178366</c:v>
                </c:pt>
                <c:pt idx="11">
                  <c:v>0.29940119760479039</c:v>
                </c:pt>
                <c:pt idx="12">
                  <c:v>0.18081180811808117</c:v>
                </c:pt>
                <c:pt idx="13">
                  <c:v>0.12769254610258796</c:v>
                </c:pt>
                <c:pt idx="14">
                  <c:v>4.6621267679413304E-2</c:v>
                </c:pt>
                <c:pt idx="15">
                  <c:v>4.2682926829268296E-2</c:v>
                </c:pt>
                <c:pt idx="16">
                  <c:v>2.1505376344086023E-2</c:v>
                </c:pt>
                <c:pt idx="17">
                  <c:v>2.6315789473684209E-2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A-4343-BF01-BAD5C26DB04F}"/>
            </c:ext>
          </c:extLst>
        </c:ser>
        <c:ser>
          <c:idx val="3"/>
          <c:order val="3"/>
          <c:tx>
            <c:v>BIND_V5novel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Sheet1!$B$3:$B$20</c:f>
              <c:strCache>
                <c:ptCount val="18"/>
                <c:pt idx="0">
                  <c:v>cellular organisms</c:v>
                </c:pt>
                <c:pt idx="1">
                  <c:v>Eukaryota</c:v>
                </c:pt>
                <c:pt idx="2">
                  <c:v>Viridiplantae</c:v>
                </c:pt>
                <c:pt idx="3">
                  <c:v>Streptophyta</c:v>
                </c:pt>
                <c:pt idx="4">
                  <c:v>Streptophytina</c:v>
                </c:pt>
                <c:pt idx="5">
                  <c:v>Embryophyta</c:v>
                </c:pt>
                <c:pt idx="6">
                  <c:v>Tracheophyta</c:v>
                </c:pt>
                <c:pt idx="7">
                  <c:v>Spermatophyta</c:v>
                </c:pt>
                <c:pt idx="8">
                  <c:v>Mesangiospermae</c:v>
                </c:pt>
                <c:pt idx="9">
                  <c:v>Liliopsida</c:v>
                </c:pt>
                <c:pt idx="10">
                  <c:v>Petrosaviidae</c:v>
                </c:pt>
                <c:pt idx="11">
                  <c:v>commelinids</c:v>
                </c:pt>
                <c:pt idx="12">
                  <c:v>Poales</c:v>
                </c:pt>
                <c:pt idx="13">
                  <c:v>Poaceae</c:v>
                </c:pt>
                <c:pt idx="14">
                  <c:v>Panicoideae</c:v>
                </c:pt>
                <c:pt idx="15">
                  <c:v>Andropogoneae</c:v>
                </c:pt>
                <c:pt idx="16">
                  <c:v>Zea mays</c:v>
                </c:pt>
                <c:pt idx="17">
                  <c:v>B73</c:v>
                </c:pt>
              </c:strCache>
            </c:strRef>
          </c:cat>
          <c:val>
            <c:numRef>
              <c:f>Sheet1!$N$3:$N$20</c:f>
              <c:numCache>
                <c:formatCode>0%</c:formatCode>
                <c:ptCount val="18"/>
                <c:pt idx="0">
                  <c:v>6.1522419186652764E-2</c:v>
                </c:pt>
                <c:pt idx="1">
                  <c:v>3.0748206354629312E-2</c:v>
                </c:pt>
                <c:pt idx="2">
                  <c:v>0.23372781065088757</c:v>
                </c:pt>
                <c:pt idx="3">
                  <c:v>0.13013698630136986</c:v>
                </c:pt>
                <c:pt idx="4">
                  <c:v>0.11203319502074689</c:v>
                </c:pt>
                <c:pt idx="5">
                  <c:v>0.12062256809338522</c:v>
                </c:pt>
                <c:pt idx="6">
                  <c:v>0.3</c:v>
                </c:pt>
                <c:pt idx="7">
                  <c:v>4.1666666666666664E-2</c:v>
                </c:pt>
                <c:pt idx="8">
                  <c:v>6.0683760683760683E-2</c:v>
                </c:pt>
                <c:pt idx="9">
                  <c:v>0</c:v>
                </c:pt>
                <c:pt idx="10">
                  <c:v>0.11020408163265306</c:v>
                </c:pt>
                <c:pt idx="11">
                  <c:v>5.9620596205962058E-2</c:v>
                </c:pt>
                <c:pt idx="12">
                  <c:v>2.5423728813559324E-2</c:v>
                </c:pt>
                <c:pt idx="13">
                  <c:v>4.9538866930171281E-2</c:v>
                </c:pt>
                <c:pt idx="14">
                  <c:v>4.4708029197080293E-2</c:v>
                </c:pt>
                <c:pt idx="15">
                  <c:v>1.8601983118905187E-2</c:v>
                </c:pt>
                <c:pt idx="16">
                  <c:v>7.1333481251386732E-3</c:v>
                </c:pt>
                <c:pt idx="17">
                  <c:v>1.9871256647075286E-2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DA-4343-BF01-BAD5C26DB04F}"/>
            </c:ext>
          </c:extLst>
        </c:ser>
        <c:ser>
          <c:idx val="4"/>
          <c:order val="4"/>
          <c:tx>
            <c:v>BIND_V5annotated</c:v>
          </c:tx>
          <c:spPr>
            <a:solidFill>
              <a:srgbClr val="CC99FF"/>
            </a:solidFill>
            <a:ln>
              <a:noFill/>
            </a:ln>
            <a:effectLst/>
          </c:spPr>
          <c:invertIfNegative val="0"/>
          <c:cat>
            <c:strRef>
              <c:f>Sheet1!$B$3:$B$20</c:f>
              <c:strCache>
                <c:ptCount val="18"/>
                <c:pt idx="0">
                  <c:v>cellular organisms</c:v>
                </c:pt>
                <c:pt idx="1">
                  <c:v>Eukaryota</c:v>
                </c:pt>
                <c:pt idx="2">
                  <c:v>Viridiplantae</c:v>
                </c:pt>
                <c:pt idx="3">
                  <c:v>Streptophyta</c:v>
                </c:pt>
                <c:pt idx="4">
                  <c:v>Streptophytina</c:v>
                </c:pt>
                <c:pt idx="5">
                  <c:v>Embryophyta</c:v>
                </c:pt>
                <c:pt idx="6">
                  <c:v>Tracheophyta</c:v>
                </c:pt>
                <c:pt idx="7">
                  <c:v>Spermatophyta</c:v>
                </c:pt>
                <c:pt idx="8">
                  <c:v>Mesangiospermae</c:v>
                </c:pt>
                <c:pt idx="9">
                  <c:v>Liliopsida</c:v>
                </c:pt>
                <c:pt idx="10">
                  <c:v>Petrosaviidae</c:v>
                </c:pt>
                <c:pt idx="11">
                  <c:v>commelinids</c:v>
                </c:pt>
                <c:pt idx="12">
                  <c:v>Poales</c:v>
                </c:pt>
                <c:pt idx="13">
                  <c:v>Poaceae</c:v>
                </c:pt>
                <c:pt idx="14">
                  <c:v>Panicoideae</c:v>
                </c:pt>
                <c:pt idx="15">
                  <c:v>Andropogoneae</c:v>
                </c:pt>
                <c:pt idx="16">
                  <c:v>Zea mays</c:v>
                </c:pt>
                <c:pt idx="17">
                  <c:v>B73</c:v>
                </c:pt>
              </c:strCache>
            </c:strRef>
          </c:cat>
          <c:val>
            <c:numRef>
              <c:f>Sheet1!$Q$3:$Q$20</c:f>
              <c:numCache>
                <c:formatCode>0%</c:formatCode>
                <c:ptCount val="18"/>
                <c:pt idx="0">
                  <c:v>0.80660249719741772</c:v>
                </c:pt>
                <c:pt idx="1">
                  <c:v>0.63477642597566752</c:v>
                </c:pt>
                <c:pt idx="2">
                  <c:v>0.66267339218158894</c:v>
                </c:pt>
                <c:pt idx="3">
                  <c:v>0.65942028985507251</c:v>
                </c:pt>
                <c:pt idx="4">
                  <c:v>0.58835341365461846</c:v>
                </c:pt>
                <c:pt idx="5">
                  <c:v>0.50842266462480856</c:v>
                </c:pt>
                <c:pt idx="6">
                  <c:v>0.47341337907375641</c:v>
                </c:pt>
                <c:pt idx="7">
                  <c:v>0.32649712879409354</c:v>
                </c:pt>
                <c:pt idx="8">
                  <c:v>0.18083079268292682</c:v>
                </c:pt>
                <c:pt idx="9">
                  <c:v>0.14925373134328357</c:v>
                </c:pt>
                <c:pt idx="10">
                  <c:v>0.29764065335753176</c:v>
                </c:pt>
                <c:pt idx="11">
                  <c:v>0.23146067415730337</c:v>
                </c:pt>
                <c:pt idx="12">
                  <c:v>0.17475728155339806</c:v>
                </c:pt>
                <c:pt idx="13">
                  <c:v>0.10356557893410609</c:v>
                </c:pt>
                <c:pt idx="14">
                  <c:v>3.6724356268467706E-2</c:v>
                </c:pt>
                <c:pt idx="15">
                  <c:v>2.8936170212765958E-2</c:v>
                </c:pt>
                <c:pt idx="16">
                  <c:v>1.5251631134937455E-2</c:v>
                </c:pt>
                <c:pt idx="17">
                  <c:v>7.3333333333333334E-2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DA-4343-BF01-BAD5C26DB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593695"/>
        <c:axId val="653699951"/>
      </c:barChart>
      <c:catAx>
        <c:axId val="192059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99951"/>
        <c:crosses val="autoZero"/>
        <c:auto val="1"/>
        <c:lblAlgn val="ctr"/>
        <c:lblOffset val="100"/>
        <c:noMultiLvlLbl val="0"/>
      </c:catAx>
      <c:valAx>
        <c:axId val="65369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59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 evidence by Ribo-Seq analysis for Arabidopsis</a:t>
            </a:r>
          </a:p>
        </c:rich>
      </c:tx>
      <c:layout>
        <c:manualLayout>
          <c:xMode val="edge"/>
          <c:yMode val="edge"/>
          <c:x val="0.19015047085400089"/>
          <c:y val="3.25297497185206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BIND_total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Sheet1!$B$65:$B$80</c:f>
              <c:strCache>
                <c:ptCount val="16"/>
                <c:pt idx="0">
                  <c:v>cellular organisms</c:v>
                </c:pt>
                <c:pt idx="1">
                  <c:v>Eukaryota</c:v>
                </c:pt>
                <c:pt idx="2">
                  <c:v>Viridiplantae</c:v>
                </c:pt>
                <c:pt idx="3">
                  <c:v>Streptophyta</c:v>
                </c:pt>
                <c:pt idx="4">
                  <c:v>Streptophytina</c:v>
                </c:pt>
                <c:pt idx="5">
                  <c:v>Embryophyta</c:v>
                </c:pt>
                <c:pt idx="6">
                  <c:v>Tracheophyta</c:v>
                </c:pt>
                <c:pt idx="7">
                  <c:v>Spermatophyta</c:v>
                </c:pt>
                <c:pt idx="8">
                  <c:v>Mesangiospermae</c:v>
                </c:pt>
                <c:pt idx="9">
                  <c:v>Pentapetalae</c:v>
                </c:pt>
                <c:pt idx="10">
                  <c:v>rosids</c:v>
                </c:pt>
                <c:pt idx="11">
                  <c:v>malvids</c:v>
                </c:pt>
                <c:pt idx="12">
                  <c:v>Brassicaceae</c:v>
                </c:pt>
                <c:pt idx="13">
                  <c:v>Camelineae</c:v>
                </c:pt>
                <c:pt idx="14">
                  <c:v>Arabidopsis</c:v>
                </c:pt>
                <c:pt idx="15">
                  <c:v>Arabidopsis thaliana</c:v>
                </c:pt>
              </c:strCache>
            </c:strRef>
          </c:cat>
          <c:val>
            <c:numRef>
              <c:f>Sheet1!$E$65:$E$80</c:f>
              <c:numCache>
                <c:formatCode>0%</c:formatCode>
                <c:ptCount val="16"/>
                <c:pt idx="0">
                  <c:v>0.98127596907379167</c:v>
                </c:pt>
                <c:pt idx="1">
                  <c:v>0.93471437539234148</c:v>
                </c:pt>
                <c:pt idx="2">
                  <c:v>0.95478080773213669</c:v>
                </c:pt>
                <c:pt idx="3">
                  <c:v>0.96056955093099672</c:v>
                </c:pt>
                <c:pt idx="4">
                  <c:v>0.84055299539170503</c:v>
                </c:pt>
                <c:pt idx="5">
                  <c:v>0.87928715534633495</c:v>
                </c:pt>
                <c:pt idx="6">
                  <c:v>0.91021671826625383</c:v>
                </c:pt>
                <c:pt idx="7">
                  <c:v>0.72167138810198306</c:v>
                </c:pt>
                <c:pt idx="8">
                  <c:v>0.62471500227998178</c:v>
                </c:pt>
                <c:pt idx="9">
                  <c:v>0.54991243432574433</c:v>
                </c:pt>
                <c:pt idx="10">
                  <c:v>0.56000000000000005</c:v>
                </c:pt>
                <c:pt idx="11">
                  <c:v>0.5703125</c:v>
                </c:pt>
                <c:pt idx="12">
                  <c:v>0.42658284687920972</c:v>
                </c:pt>
                <c:pt idx="13">
                  <c:v>0.38562091503267976</c:v>
                </c:pt>
                <c:pt idx="14">
                  <c:v>0.24</c:v>
                </c:pt>
                <c:pt idx="15">
                  <c:v>0.12074766355140187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9-4985-8CB9-6CAB315314BD}"/>
            </c:ext>
          </c:extLst>
        </c:ser>
        <c:ser>
          <c:idx val="1"/>
          <c:order val="1"/>
          <c:tx>
            <c:v>BIND_novel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Sheet1!$B$65:$B$80</c:f>
              <c:strCache>
                <c:ptCount val="16"/>
                <c:pt idx="0">
                  <c:v>cellular organisms</c:v>
                </c:pt>
                <c:pt idx="1">
                  <c:v>Eukaryota</c:v>
                </c:pt>
                <c:pt idx="2">
                  <c:v>Viridiplantae</c:v>
                </c:pt>
                <c:pt idx="3">
                  <c:v>Streptophyta</c:v>
                </c:pt>
                <c:pt idx="4">
                  <c:v>Streptophytina</c:v>
                </c:pt>
                <c:pt idx="5">
                  <c:v>Embryophyta</c:v>
                </c:pt>
                <c:pt idx="6">
                  <c:v>Tracheophyta</c:v>
                </c:pt>
                <c:pt idx="7">
                  <c:v>Spermatophyta</c:v>
                </c:pt>
                <c:pt idx="8">
                  <c:v>Mesangiospermae</c:v>
                </c:pt>
                <c:pt idx="9">
                  <c:v>Pentapetalae</c:v>
                </c:pt>
                <c:pt idx="10">
                  <c:v>rosids</c:v>
                </c:pt>
                <c:pt idx="11">
                  <c:v>malvids</c:v>
                </c:pt>
                <c:pt idx="12">
                  <c:v>Brassicaceae</c:v>
                </c:pt>
                <c:pt idx="13">
                  <c:v>Camelineae</c:v>
                </c:pt>
                <c:pt idx="14">
                  <c:v>Arabidopsis</c:v>
                </c:pt>
                <c:pt idx="15">
                  <c:v>Arabidopsis thaliana</c:v>
                </c:pt>
              </c:strCache>
            </c:strRef>
          </c:cat>
          <c:val>
            <c:numRef>
              <c:f>Sheet1!$H$65:$H$80</c:f>
              <c:numCache>
                <c:formatCode>0%</c:formatCode>
                <c:ptCount val="16"/>
                <c:pt idx="0">
                  <c:v>0.58015267175572516</c:v>
                </c:pt>
                <c:pt idx="1">
                  <c:v>0.46339362618432384</c:v>
                </c:pt>
                <c:pt idx="2">
                  <c:v>0.5067567567567568</c:v>
                </c:pt>
                <c:pt idx="3">
                  <c:v>0.5</c:v>
                </c:pt>
                <c:pt idx="4">
                  <c:v>0.46037735849056605</c:v>
                </c:pt>
                <c:pt idx="5">
                  <c:v>0.192</c:v>
                </c:pt>
                <c:pt idx="6">
                  <c:v>0.54545454545454541</c:v>
                </c:pt>
                <c:pt idx="7">
                  <c:v>0.21059602649006623</c:v>
                </c:pt>
                <c:pt idx="8">
                  <c:v>0.27206946454413894</c:v>
                </c:pt>
                <c:pt idx="9">
                  <c:v>0.29182879377431908</c:v>
                </c:pt>
                <c:pt idx="10">
                  <c:v>0.28225806451612906</c:v>
                </c:pt>
                <c:pt idx="11">
                  <c:v>0.32432432432432434</c:v>
                </c:pt>
                <c:pt idx="12">
                  <c:v>0.16857899382171226</c:v>
                </c:pt>
                <c:pt idx="13">
                  <c:v>0.1875</c:v>
                </c:pt>
                <c:pt idx="14">
                  <c:v>0.1065989847715736</c:v>
                </c:pt>
                <c:pt idx="15">
                  <c:v>8.0207732256203118E-2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1-4A72-8E6B-E555A2F2C6C4}"/>
            </c:ext>
          </c:extLst>
        </c:ser>
        <c:ser>
          <c:idx val="2"/>
          <c:order val="2"/>
          <c:tx>
            <c:v>BIND_annotated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Sheet1!$B$65:$B$80</c:f>
              <c:strCache>
                <c:ptCount val="16"/>
                <c:pt idx="0">
                  <c:v>cellular organisms</c:v>
                </c:pt>
                <c:pt idx="1">
                  <c:v>Eukaryota</c:v>
                </c:pt>
                <c:pt idx="2">
                  <c:v>Viridiplantae</c:v>
                </c:pt>
                <c:pt idx="3">
                  <c:v>Streptophyta</c:v>
                </c:pt>
                <c:pt idx="4">
                  <c:v>Streptophytina</c:v>
                </c:pt>
                <c:pt idx="5">
                  <c:v>Embryophyta</c:v>
                </c:pt>
                <c:pt idx="6">
                  <c:v>Tracheophyta</c:v>
                </c:pt>
                <c:pt idx="7">
                  <c:v>Spermatophyta</c:v>
                </c:pt>
                <c:pt idx="8">
                  <c:v>Mesangiospermae</c:v>
                </c:pt>
                <c:pt idx="9">
                  <c:v>Pentapetalae</c:v>
                </c:pt>
                <c:pt idx="10">
                  <c:v>rosids</c:v>
                </c:pt>
                <c:pt idx="11">
                  <c:v>malvids</c:v>
                </c:pt>
                <c:pt idx="12">
                  <c:v>Brassicaceae</c:v>
                </c:pt>
                <c:pt idx="13">
                  <c:v>Camelineae</c:v>
                </c:pt>
                <c:pt idx="14">
                  <c:v>Arabidopsis</c:v>
                </c:pt>
                <c:pt idx="15">
                  <c:v>Arabidopsis thaliana</c:v>
                </c:pt>
              </c:strCache>
            </c:strRef>
          </c:cat>
          <c:val>
            <c:numRef>
              <c:f>Sheet1!$K$65:$K$80</c:f>
              <c:numCache>
                <c:formatCode>0%</c:formatCode>
                <c:ptCount val="16"/>
                <c:pt idx="0">
                  <c:v>0.98688069969601622</c:v>
                </c:pt>
                <c:pt idx="1">
                  <c:v>0.97624468731026104</c:v>
                </c:pt>
                <c:pt idx="2">
                  <c:v>0.9789014186977083</c:v>
                </c:pt>
                <c:pt idx="3">
                  <c:v>0.96878483835005569</c:v>
                </c:pt>
                <c:pt idx="4">
                  <c:v>0.96341463414634143</c:v>
                </c:pt>
                <c:pt idx="5">
                  <c:v>0.94236417033773867</c:v>
                </c:pt>
                <c:pt idx="6">
                  <c:v>0.92307692307692313</c:v>
                </c:pt>
                <c:pt idx="7">
                  <c:v>0.90816819719671338</c:v>
                </c:pt>
                <c:pt idx="8">
                  <c:v>0.78695073235685753</c:v>
                </c:pt>
                <c:pt idx="9">
                  <c:v>0.76114649681528668</c:v>
                </c:pt>
                <c:pt idx="10">
                  <c:v>0.73134328358208955</c:v>
                </c:pt>
                <c:pt idx="11">
                  <c:v>0.67032967032967028</c:v>
                </c:pt>
                <c:pt idx="12">
                  <c:v>0.69378427787934183</c:v>
                </c:pt>
                <c:pt idx="13">
                  <c:v>0.5280898876404494</c:v>
                </c:pt>
                <c:pt idx="14">
                  <c:v>0.38764044943820225</c:v>
                </c:pt>
                <c:pt idx="15">
                  <c:v>0.19532908704883228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D1-4A72-8E6B-E555A2F2C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2673167"/>
        <c:axId val="586341967"/>
      </c:barChart>
      <c:catAx>
        <c:axId val="82267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41967"/>
        <c:crosses val="autoZero"/>
        <c:auto val="1"/>
        <c:lblAlgn val="ctr"/>
        <c:lblOffset val="100"/>
        <c:noMultiLvlLbl val="0"/>
      </c:catAx>
      <c:valAx>
        <c:axId val="58634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7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700" b="1" i="0" baseline="0">
                <a:solidFill>
                  <a:schemeClr val="tx1"/>
                </a:solidFill>
              </a:rPr>
              <a:t>Translation evidence from ribosome profiling for </a:t>
            </a:r>
            <a:r>
              <a:rPr lang="en-US" sz="1700" b="1" i="1" baseline="0">
                <a:solidFill>
                  <a:schemeClr val="tx1"/>
                </a:solidFill>
              </a:rPr>
              <a:t>Arabidopsis thaliana</a:t>
            </a:r>
          </a:p>
        </c:rich>
      </c:tx>
      <c:layout>
        <c:manualLayout>
          <c:xMode val="edge"/>
          <c:yMode val="edge"/>
          <c:x val="0.19150722767653824"/>
          <c:y val="1.2555793666449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novel in BIND</c:v>
          </c:tx>
          <c:spPr>
            <a:solidFill>
              <a:srgbClr val="F56151"/>
            </a:solidFill>
            <a:ln>
              <a:noFill/>
            </a:ln>
            <a:effectLst/>
          </c:spPr>
          <c:invertIfNegative val="0"/>
          <c:cat>
            <c:strRef>
              <c:f>Sheet1!$B$65:$B$80</c:f>
              <c:strCache>
                <c:ptCount val="16"/>
                <c:pt idx="0">
                  <c:v>cellular organisms</c:v>
                </c:pt>
                <c:pt idx="1">
                  <c:v>Eukaryota</c:v>
                </c:pt>
                <c:pt idx="2">
                  <c:v>Viridiplantae</c:v>
                </c:pt>
                <c:pt idx="3">
                  <c:v>Streptophyta</c:v>
                </c:pt>
                <c:pt idx="4">
                  <c:v>Streptophytina</c:v>
                </c:pt>
                <c:pt idx="5">
                  <c:v>Embryophyta</c:v>
                </c:pt>
                <c:pt idx="6">
                  <c:v>Tracheophyta</c:v>
                </c:pt>
                <c:pt idx="7">
                  <c:v>Spermatophyta</c:v>
                </c:pt>
                <c:pt idx="8">
                  <c:v>Mesangiospermae</c:v>
                </c:pt>
                <c:pt idx="9">
                  <c:v>Pentapetalae</c:v>
                </c:pt>
                <c:pt idx="10">
                  <c:v>rosids</c:v>
                </c:pt>
                <c:pt idx="11">
                  <c:v>malvids</c:v>
                </c:pt>
                <c:pt idx="12">
                  <c:v>Brassicaceae</c:v>
                </c:pt>
                <c:pt idx="13">
                  <c:v>Camelineae</c:v>
                </c:pt>
                <c:pt idx="14">
                  <c:v>Arabidopsis</c:v>
                </c:pt>
                <c:pt idx="15">
                  <c:v>Arabidopsis thaliana</c:v>
                </c:pt>
              </c:strCache>
            </c:strRef>
          </c:cat>
          <c:val>
            <c:numRef>
              <c:f>Sheet1!$H$65:$H$80</c:f>
              <c:numCache>
                <c:formatCode>0%</c:formatCode>
                <c:ptCount val="16"/>
                <c:pt idx="0">
                  <c:v>0.58015267175572516</c:v>
                </c:pt>
                <c:pt idx="1">
                  <c:v>0.46339362618432384</c:v>
                </c:pt>
                <c:pt idx="2">
                  <c:v>0.5067567567567568</c:v>
                </c:pt>
                <c:pt idx="3">
                  <c:v>0.5</c:v>
                </c:pt>
                <c:pt idx="4">
                  <c:v>0.46037735849056605</c:v>
                </c:pt>
                <c:pt idx="5">
                  <c:v>0.192</c:v>
                </c:pt>
                <c:pt idx="6">
                  <c:v>0.54545454545454541</c:v>
                </c:pt>
                <c:pt idx="7">
                  <c:v>0.21059602649006623</c:v>
                </c:pt>
                <c:pt idx="8">
                  <c:v>0.27206946454413894</c:v>
                </c:pt>
                <c:pt idx="9">
                  <c:v>0.29182879377431908</c:v>
                </c:pt>
                <c:pt idx="10">
                  <c:v>0.28225806451612906</c:v>
                </c:pt>
                <c:pt idx="11">
                  <c:v>0.32432432432432434</c:v>
                </c:pt>
                <c:pt idx="12">
                  <c:v>0.16857899382171226</c:v>
                </c:pt>
                <c:pt idx="13">
                  <c:v>0.1875</c:v>
                </c:pt>
                <c:pt idx="14">
                  <c:v>0.1065989847715736</c:v>
                </c:pt>
                <c:pt idx="15">
                  <c:v>8.0207732256203118E-2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3-48EA-91CA-F5B952105BA7}"/>
            </c:ext>
          </c:extLst>
        </c:ser>
        <c:ser>
          <c:idx val="2"/>
          <c:order val="1"/>
          <c:tx>
            <c:v>match to Araport11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Sheet1!$B$65:$B$80</c:f>
              <c:strCache>
                <c:ptCount val="16"/>
                <c:pt idx="0">
                  <c:v>cellular organisms</c:v>
                </c:pt>
                <c:pt idx="1">
                  <c:v>Eukaryota</c:v>
                </c:pt>
                <c:pt idx="2">
                  <c:v>Viridiplantae</c:v>
                </c:pt>
                <c:pt idx="3">
                  <c:v>Streptophyta</c:v>
                </c:pt>
                <c:pt idx="4">
                  <c:v>Streptophytina</c:v>
                </c:pt>
                <c:pt idx="5">
                  <c:v>Embryophyta</c:v>
                </c:pt>
                <c:pt idx="6">
                  <c:v>Tracheophyta</c:v>
                </c:pt>
                <c:pt idx="7">
                  <c:v>Spermatophyta</c:v>
                </c:pt>
                <c:pt idx="8">
                  <c:v>Mesangiospermae</c:v>
                </c:pt>
                <c:pt idx="9">
                  <c:v>Pentapetalae</c:v>
                </c:pt>
                <c:pt idx="10">
                  <c:v>rosids</c:v>
                </c:pt>
                <c:pt idx="11">
                  <c:v>malvids</c:v>
                </c:pt>
                <c:pt idx="12">
                  <c:v>Brassicaceae</c:v>
                </c:pt>
                <c:pt idx="13">
                  <c:v>Camelineae</c:v>
                </c:pt>
                <c:pt idx="14">
                  <c:v>Arabidopsis</c:v>
                </c:pt>
                <c:pt idx="15">
                  <c:v>Arabidopsis thaliana</c:v>
                </c:pt>
              </c:strCache>
            </c:strRef>
          </c:cat>
          <c:val>
            <c:numRef>
              <c:f>Sheet1!$K$65:$K$80</c:f>
              <c:numCache>
                <c:formatCode>0%</c:formatCode>
                <c:ptCount val="16"/>
                <c:pt idx="0">
                  <c:v>0.98688069969601622</c:v>
                </c:pt>
                <c:pt idx="1">
                  <c:v>0.97624468731026104</c:v>
                </c:pt>
                <c:pt idx="2">
                  <c:v>0.9789014186977083</c:v>
                </c:pt>
                <c:pt idx="3">
                  <c:v>0.96878483835005569</c:v>
                </c:pt>
                <c:pt idx="4">
                  <c:v>0.96341463414634143</c:v>
                </c:pt>
                <c:pt idx="5">
                  <c:v>0.94236417033773867</c:v>
                </c:pt>
                <c:pt idx="6">
                  <c:v>0.92307692307692313</c:v>
                </c:pt>
                <c:pt idx="7">
                  <c:v>0.90816819719671338</c:v>
                </c:pt>
                <c:pt idx="8">
                  <c:v>0.78695073235685753</c:v>
                </c:pt>
                <c:pt idx="9">
                  <c:v>0.76114649681528668</c:v>
                </c:pt>
                <c:pt idx="10">
                  <c:v>0.73134328358208955</c:v>
                </c:pt>
                <c:pt idx="11">
                  <c:v>0.67032967032967028</c:v>
                </c:pt>
                <c:pt idx="12">
                  <c:v>0.69378427787934183</c:v>
                </c:pt>
                <c:pt idx="13">
                  <c:v>0.5280898876404494</c:v>
                </c:pt>
                <c:pt idx="14">
                  <c:v>0.38764044943820225</c:v>
                </c:pt>
                <c:pt idx="15">
                  <c:v>0.19532908704883228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3-48EA-91CA-F5B952105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822673167"/>
        <c:axId val="586341967"/>
      </c:barChart>
      <c:catAx>
        <c:axId val="82267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41967"/>
        <c:crosses val="autoZero"/>
        <c:auto val="1"/>
        <c:lblAlgn val="ctr"/>
        <c:lblOffset val="100"/>
        <c:noMultiLvlLbl val="0"/>
      </c:catAx>
      <c:valAx>
        <c:axId val="5863419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7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36967165241685"/>
          <c:y val="0.48537107706225185"/>
          <c:w val="0.13048971756460701"/>
          <c:h val="0.167101592106802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-4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02555343122122"/>
          <c:y val="1.4236000515996872E-2"/>
          <c:w val="0.54990567752251152"/>
          <c:h val="0.84964979619631054"/>
        </c:manualLayout>
      </c:layout>
      <c:barChart>
        <c:barDir val="bar"/>
        <c:grouping val="clustered"/>
        <c:varyColors val="0"/>
        <c:ser>
          <c:idx val="0"/>
          <c:order val="0"/>
          <c:tx>
            <c:v>Novel in BIND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Sheet4!$A$2:$A$17</c:f>
              <c:strCache>
                <c:ptCount val="16"/>
                <c:pt idx="0">
                  <c:v>Cellular organisms</c:v>
                </c:pt>
                <c:pt idx="1">
                  <c:v>Eukaryota</c:v>
                </c:pt>
                <c:pt idx="2">
                  <c:v>Viridiplantae</c:v>
                </c:pt>
                <c:pt idx="3">
                  <c:v>Streptophyta</c:v>
                </c:pt>
                <c:pt idx="4">
                  <c:v>Streptophytina</c:v>
                </c:pt>
                <c:pt idx="5">
                  <c:v>Embryophyta</c:v>
                </c:pt>
                <c:pt idx="6">
                  <c:v>Tracheophyta</c:v>
                </c:pt>
                <c:pt idx="7">
                  <c:v>Magnoliopsida</c:v>
                </c:pt>
                <c:pt idx="8">
                  <c:v>Mesangiospermae</c:v>
                </c:pt>
                <c:pt idx="9">
                  <c:v>Pentapetalae</c:v>
                </c:pt>
                <c:pt idx="10">
                  <c:v>Rosids</c:v>
                </c:pt>
                <c:pt idx="11">
                  <c:v>Malvids</c:v>
                </c:pt>
                <c:pt idx="12">
                  <c:v>Brassicaceae</c:v>
                </c:pt>
                <c:pt idx="13">
                  <c:v>Camelineae</c:v>
                </c:pt>
                <c:pt idx="14">
                  <c:v>Arabidopsis</c:v>
                </c:pt>
                <c:pt idx="15">
                  <c:v>Arabidopsis thaliana</c:v>
                </c:pt>
              </c:strCache>
            </c:strRef>
          </c:cat>
          <c:val>
            <c:numRef>
              <c:f>Sheet4!$B$2:$B$17</c:f>
              <c:numCache>
                <c:formatCode>0%</c:formatCode>
                <c:ptCount val="16"/>
                <c:pt idx="0">
                  <c:v>0.58015267175572516</c:v>
                </c:pt>
                <c:pt idx="1">
                  <c:v>0.46339362618432384</c:v>
                </c:pt>
                <c:pt idx="2">
                  <c:v>0.5067567567567568</c:v>
                </c:pt>
                <c:pt idx="3">
                  <c:v>0.5</c:v>
                </c:pt>
                <c:pt idx="4">
                  <c:v>0.46037735849056605</c:v>
                </c:pt>
                <c:pt idx="5">
                  <c:v>0.192</c:v>
                </c:pt>
                <c:pt idx="6">
                  <c:v>0.54545454545454541</c:v>
                </c:pt>
                <c:pt idx="7">
                  <c:v>0.21059602649006623</c:v>
                </c:pt>
                <c:pt idx="8">
                  <c:v>0.27206946454413894</c:v>
                </c:pt>
                <c:pt idx="9">
                  <c:v>0.29182879377431908</c:v>
                </c:pt>
                <c:pt idx="10">
                  <c:v>0.28225806451612906</c:v>
                </c:pt>
                <c:pt idx="11">
                  <c:v>0.32432432432432434</c:v>
                </c:pt>
                <c:pt idx="12">
                  <c:v>0.16857899382171226</c:v>
                </c:pt>
                <c:pt idx="13">
                  <c:v>0.1875</c:v>
                </c:pt>
                <c:pt idx="14">
                  <c:v>0.1065989847715736</c:v>
                </c:pt>
                <c:pt idx="15">
                  <c:v>8.0207732256203118E-2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6-4A0B-8E92-03E4BA08B160}"/>
            </c:ext>
          </c:extLst>
        </c:ser>
        <c:ser>
          <c:idx val="1"/>
          <c:order val="1"/>
          <c:tx>
            <c:v>Match to Araport11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Sheet4!$A$2:$A$17</c:f>
              <c:strCache>
                <c:ptCount val="16"/>
                <c:pt idx="0">
                  <c:v>Cellular organisms</c:v>
                </c:pt>
                <c:pt idx="1">
                  <c:v>Eukaryota</c:v>
                </c:pt>
                <c:pt idx="2">
                  <c:v>Viridiplantae</c:v>
                </c:pt>
                <c:pt idx="3">
                  <c:v>Streptophyta</c:v>
                </c:pt>
                <c:pt idx="4">
                  <c:v>Streptophytina</c:v>
                </c:pt>
                <c:pt idx="5">
                  <c:v>Embryophyta</c:v>
                </c:pt>
                <c:pt idx="6">
                  <c:v>Tracheophyta</c:v>
                </c:pt>
                <c:pt idx="7">
                  <c:v>Magnoliopsida</c:v>
                </c:pt>
                <c:pt idx="8">
                  <c:v>Mesangiospermae</c:v>
                </c:pt>
                <c:pt idx="9">
                  <c:v>Pentapetalae</c:v>
                </c:pt>
                <c:pt idx="10">
                  <c:v>Rosids</c:v>
                </c:pt>
                <c:pt idx="11">
                  <c:v>Malvids</c:v>
                </c:pt>
                <c:pt idx="12">
                  <c:v>Brassicaceae</c:v>
                </c:pt>
                <c:pt idx="13">
                  <c:v>Camelineae</c:v>
                </c:pt>
                <c:pt idx="14">
                  <c:v>Arabidopsis</c:v>
                </c:pt>
                <c:pt idx="15">
                  <c:v>Arabidopsis thaliana</c:v>
                </c:pt>
              </c:strCache>
            </c:strRef>
          </c:cat>
          <c:val>
            <c:numRef>
              <c:f>Sheet4!$C$2:$C$17</c:f>
              <c:numCache>
                <c:formatCode>0%</c:formatCode>
                <c:ptCount val="16"/>
                <c:pt idx="0">
                  <c:v>0.98688069969601622</c:v>
                </c:pt>
                <c:pt idx="1">
                  <c:v>0.97624468731026104</c:v>
                </c:pt>
                <c:pt idx="2">
                  <c:v>0.9789014186977083</c:v>
                </c:pt>
                <c:pt idx="3">
                  <c:v>0.96878483835005569</c:v>
                </c:pt>
                <c:pt idx="4">
                  <c:v>0.96341463414634143</c:v>
                </c:pt>
                <c:pt idx="5">
                  <c:v>0.94236417033773867</c:v>
                </c:pt>
                <c:pt idx="6">
                  <c:v>0.92307692307692313</c:v>
                </c:pt>
                <c:pt idx="7">
                  <c:v>0.90816819719671338</c:v>
                </c:pt>
                <c:pt idx="8">
                  <c:v>0.78695073235685753</c:v>
                </c:pt>
                <c:pt idx="9">
                  <c:v>0.76114649681528668</c:v>
                </c:pt>
                <c:pt idx="10">
                  <c:v>0.73134328358208955</c:v>
                </c:pt>
                <c:pt idx="11">
                  <c:v>0.67032967032967028</c:v>
                </c:pt>
                <c:pt idx="12">
                  <c:v>0.69378427787934183</c:v>
                </c:pt>
                <c:pt idx="13">
                  <c:v>0.5280898876404494</c:v>
                </c:pt>
                <c:pt idx="14">
                  <c:v>0.38764044943820225</c:v>
                </c:pt>
                <c:pt idx="15">
                  <c:v>0.19532908704883228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D6-4A0B-8E92-03E4BA08B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axId val="308351120"/>
        <c:axId val="1846389056"/>
      </c:barChart>
      <c:catAx>
        <c:axId val="30835112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Phylostrata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89056"/>
        <c:crosses val="autoZero"/>
        <c:auto val="1"/>
        <c:lblAlgn val="ctr"/>
        <c:lblOffset val="100"/>
        <c:noMultiLvlLbl val="0"/>
      </c:catAx>
      <c:valAx>
        <c:axId val="1846389056"/>
        <c:scaling>
          <c:orientation val="minMax"/>
          <c:max val="1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Percent genes have translation evidence</a:t>
                </a:r>
              </a:p>
            </c:rich>
          </c:tx>
          <c:layout>
            <c:manualLayout>
              <c:xMode val="edge"/>
              <c:yMode val="edge"/>
              <c:x val="0.35933270854612587"/>
              <c:y val="0.920993377148549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5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9442596749247874"/>
          <c:y val="0.34523277746780856"/>
          <c:w val="0.2043360258191656"/>
          <c:h val="0.142555655382478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660399</xdr:colOff>
      <xdr:row>21</xdr:row>
      <xdr:rowOff>173829</xdr:rowOff>
    </xdr:from>
    <xdr:to>
      <xdr:col>9</xdr:col>
      <xdr:colOff>1114425</xdr:colOff>
      <xdr:row>38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690EF5-3E09-4D0E-B03D-D47FCD4A1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838199</xdr:colOff>
      <xdr:row>81</xdr:row>
      <xdr:rowOff>180180</xdr:rowOff>
    </xdr:from>
    <xdr:to>
      <xdr:col>7</xdr:col>
      <xdr:colOff>190500</xdr:colOff>
      <xdr:row>97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08CB3D-B1D5-451C-B2F3-8E5201694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190499</xdr:rowOff>
    </xdr:from>
    <xdr:to>
      <xdr:col>7</xdr:col>
      <xdr:colOff>1705841</xdr:colOff>
      <xdr:row>122</xdr:row>
      <xdr:rowOff>69273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B339FD-C5AF-4BF5-8394-EA9EF74E5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5</xdr:row>
      <xdr:rowOff>112710</xdr:rowOff>
    </xdr:from>
    <xdr:to>
      <xdr:col>18</xdr:col>
      <xdr:colOff>317500</xdr:colOff>
      <xdr:row>36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55BDDE-E2EC-4CFA-8DBA-33EE7D100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E9DED-291C-4147-95F3-BDBD8F2A58BB}">
  <dimension ref="A1:Z102"/>
  <sheetViews>
    <sheetView topLeftCell="A57" zoomScale="110" zoomScaleNormal="110" workbookViewId="0">
      <selection activeCell="G65" sqref="G65"/>
    </sheetView>
  </sheetViews>
  <sheetFormatPr defaultColWidth="8.85546875" defaultRowHeight="15" x14ac:dyDescent="0.25"/>
  <cols>
    <col min="1" max="1" width="12.42578125" customWidth="1"/>
    <col min="2" max="2" width="21.42578125" customWidth="1"/>
    <col min="3" max="3" width="10.42578125" bestFit="1" customWidth="1"/>
    <col min="4" max="4" width="21.42578125" bestFit="1" customWidth="1"/>
    <col min="5" max="5" width="23" style="1" bestFit="1" customWidth="1"/>
    <col min="6" max="6" width="13.85546875" bestFit="1" customWidth="1"/>
    <col min="7" max="7" width="24.42578125" bestFit="1" customWidth="1"/>
    <col min="8" max="8" width="26.28515625" style="1" bestFit="1" customWidth="1"/>
    <col min="9" max="9" width="18.140625" style="1" bestFit="1" customWidth="1"/>
    <col min="10" max="10" width="28.85546875" style="1" bestFit="1" customWidth="1"/>
    <col min="11" max="11" width="30.42578125" style="1" bestFit="1" customWidth="1"/>
    <col min="12" max="12" width="13.85546875" style="1" bestFit="1" customWidth="1"/>
    <col min="13" max="13" width="24.42578125" style="1" bestFit="1" customWidth="1"/>
    <col min="14" max="14" width="26.28515625" style="1" bestFit="1" customWidth="1"/>
    <col min="15" max="15" width="18.140625" style="1" bestFit="1" customWidth="1"/>
    <col min="16" max="16" width="28.85546875" style="1" bestFit="1" customWidth="1"/>
    <col min="17" max="17" width="30.42578125" style="1" bestFit="1" customWidth="1"/>
    <col min="18" max="18" width="10.42578125" customWidth="1"/>
    <col min="19" max="19" width="13.85546875" bestFit="1" customWidth="1"/>
    <col min="20" max="20" width="15.42578125" style="2" bestFit="1" customWidth="1"/>
    <col min="21" max="21" width="18.42578125" bestFit="1" customWidth="1"/>
    <col min="22" max="22" width="29.140625" bestFit="1" customWidth="1"/>
    <col min="23" max="23" width="30.85546875" bestFit="1" customWidth="1"/>
    <col min="24" max="24" width="18.7109375" bestFit="1" customWidth="1"/>
    <col min="25" max="25" width="29.42578125" bestFit="1" customWidth="1"/>
    <col min="26" max="26" width="31.140625" bestFit="1" customWidth="1"/>
  </cols>
  <sheetData>
    <row r="1" spans="1:26" x14ac:dyDescent="0.25">
      <c r="A1" t="s">
        <v>32</v>
      </c>
      <c r="B1" t="s">
        <v>33</v>
      </c>
    </row>
    <row r="2" spans="1:26" s="4" customFormat="1" x14ac:dyDescent="0.25">
      <c r="A2" s="4" t="s">
        <v>20</v>
      </c>
      <c r="B2" s="4" t="s">
        <v>0</v>
      </c>
      <c r="C2" s="4" t="s">
        <v>40</v>
      </c>
      <c r="D2" s="4" t="s">
        <v>41</v>
      </c>
      <c r="E2" s="5" t="s">
        <v>42</v>
      </c>
      <c r="F2" s="4" t="s">
        <v>67</v>
      </c>
      <c r="G2" s="4" t="s">
        <v>68</v>
      </c>
      <c r="H2" s="4" t="s">
        <v>69</v>
      </c>
      <c r="I2" s="4" t="s">
        <v>61</v>
      </c>
      <c r="J2" s="4" t="s">
        <v>64</v>
      </c>
      <c r="K2" s="4" t="s">
        <v>63</v>
      </c>
      <c r="L2" s="4" t="s">
        <v>70</v>
      </c>
      <c r="M2" s="4" t="s">
        <v>71</v>
      </c>
      <c r="N2" s="4" t="s">
        <v>72</v>
      </c>
      <c r="O2" s="4" t="s">
        <v>73</v>
      </c>
      <c r="P2" s="4" t="s">
        <v>74</v>
      </c>
      <c r="Q2" s="4" t="s">
        <v>75</v>
      </c>
      <c r="T2" s="6"/>
    </row>
    <row r="3" spans="1:26" x14ac:dyDescent="0.25">
      <c r="A3">
        <v>1</v>
      </c>
      <c r="B3" t="s">
        <v>2</v>
      </c>
      <c r="C3">
        <v>26828</v>
      </c>
      <c r="D3">
        <v>20925</v>
      </c>
      <c r="E3" s="1">
        <f>D3/C3</f>
        <v>0.77996868942895481</v>
      </c>
      <c r="F3">
        <v>74</v>
      </c>
      <c r="G3">
        <v>15</v>
      </c>
      <c r="H3" s="1">
        <f>G3/F3</f>
        <v>0.20270270270270271</v>
      </c>
      <c r="I3" s="3">
        <f>C3-F3</f>
        <v>26754</v>
      </c>
      <c r="J3" s="3">
        <f>D3-G3</f>
        <v>20910</v>
      </c>
      <c r="K3" s="1">
        <f>J3/I3</f>
        <v>0.78156537340210808</v>
      </c>
      <c r="L3" s="3">
        <f>C3-O3</f>
        <v>959</v>
      </c>
      <c r="M3" s="3">
        <f>D3-P3</f>
        <v>59</v>
      </c>
      <c r="N3" s="1">
        <f>M3/L3</f>
        <v>6.1522419186652764E-2</v>
      </c>
      <c r="O3">
        <v>25869</v>
      </c>
      <c r="P3">
        <v>20866</v>
      </c>
      <c r="Q3" s="1">
        <f>P3/O3</f>
        <v>0.80660249719741772</v>
      </c>
      <c r="W3" s="1"/>
      <c r="Z3" s="1"/>
    </row>
    <row r="4" spans="1:26" x14ac:dyDescent="0.25">
      <c r="A4">
        <v>2</v>
      </c>
      <c r="B4" t="s">
        <v>3</v>
      </c>
      <c r="C4">
        <v>28243</v>
      </c>
      <c r="D4">
        <v>16160</v>
      </c>
      <c r="E4" s="1">
        <f t="shared" ref="E4:E21" si="0">D4/C4</f>
        <v>0.57217717664554046</v>
      </c>
      <c r="F4">
        <v>897</v>
      </c>
      <c r="G4">
        <v>17</v>
      </c>
      <c r="H4" s="1">
        <f t="shared" ref="H4:H21" si="1">G4/F4</f>
        <v>1.89520624303233E-2</v>
      </c>
      <c r="I4" s="3">
        <f t="shared" ref="I4:I21" si="2">C4-F4</f>
        <v>27346</v>
      </c>
      <c r="J4" s="3">
        <f t="shared" ref="J4:J21" si="3">D4-G4</f>
        <v>16143</v>
      </c>
      <c r="K4" s="1">
        <f t="shared" ref="K4:K21" si="4">J4/I4</f>
        <v>0.59032399619688436</v>
      </c>
      <c r="L4" s="3">
        <f t="shared" ref="L4:L21" si="5">C4-O4</f>
        <v>2927</v>
      </c>
      <c r="M4" s="3">
        <f t="shared" ref="M4:M21" si="6">D4-P4</f>
        <v>90</v>
      </c>
      <c r="N4" s="1">
        <f t="shared" ref="N4:N21" si="7">M4/L4</f>
        <v>3.0748206354629312E-2</v>
      </c>
      <c r="O4">
        <v>25316</v>
      </c>
      <c r="P4">
        <v>16070</v>
      </c>
      <c r="Q4" s="1">
        <f t="shared" ref="Q4:Q21" si="8">P4/O4</f>
        <v>0.63477642597566752</v>
      </c>
      <c r="W4" s="1"/>
      <c r="Z4" s="1"/>
    </row>
    <row r="5" spans="1:26" x14ac:dyDescent="0.25">
      <c r="A5">
        <v>3</v>
      </c>
      <c r="B5" t="s">
        <v>4</v>
      </c>
      <c r="C5">
        <v>5096</v>
      </c>
      <c r="D5">
        <v>3232</v>
      </c>
      <c r="E5" s="1">
        <f t="shared" si="0"/>
        <v>0.6342229199372057</v>
      </c>
      <c r="F5">
        <v>362</v>
      </c>
      <c r="G5">
        <v>53</v>
      </c>
      <c r="H5" s="1">
        <f t="shared" si="1"/>
        <v>0.14640883977900551</v>
      </c>
      <c r="I5" s="3">
        <f t="shared" si="2"/>
        <v>4734</v>
      </c>
      <c r="J5" s="3">
        <f t="shared" si="3"/>
        <v>3179</v>
      </c>
      <c r="K5" s="1">
        <f t="shared" si="4"/>
        <v>0.67152513730460495</v>
      </c>
      <c r="L5" s="3">
        <f t="shared" si="5"/>
        <v>338</v>
      </c>
      <c r="M5" s="3">
        <f t="shared" si="6"/>
        <v>79</v>
      </c>
      <c r="N5" s="1">
        <f t="shared" si="7"/>
        <v>0.23372781065088757</v>
      </c>
      <c r="O5">
        <v>4758</v>
      </c>
      <c r="P5">
        <v>3153</v>
      </c>
      <c r="Q5" s="1">
        <f t="shared" si="8"/>
        <v>0.66267339218158894</v>
      </c>
      <c r="W5" s="1"/>
      <c r="Z5" s="1"/>
    </row>
    <row r="6" spans="1:26" x14ac:dyDescent="0.25">
      <c r="A6">
        <v>4</v>
      </c>
      <c r="B6" t="s">
        <v>5</v>
      </c>
      <c r="C6">
        <v>4286</v>
      </c>
      <c r="D6">
        <v>2749</v>
      </c>
      <c r="E6" s="1">
        <f t="shared" si="0"/>
        <v>0.64139057396173593</v>
      </c>
      <c r="F6">
        <v>122</v>
      </c>
      <c r="G6">
        <v>5</v>
      </c>
      <c r="H6" s="1">
        <f t="shared" si="1"/>
        <v>4.0983606557377046E-2</v>
      </c>
      <c r="I6" s="3">
        <f t="shared" si="2"/>
        <v>4164</v>
      </c>
      <c r="J6" s="3">
        <f t="shared" si="3"/>
        <v>2744</v>
      </c>
      <c r="K6" s="1">
        <f t="shared" si="4"/>
        <v>0.65898174831892409</v>
      </c>
      <c r="L6" s="3">
        <f t="shared" si="5"/>
        <v>146</v>
      </c>
      <c r="M6" s="3">
        <f t="shared" si="6"/>
        <v>19</v>
      </c>
      <c r="N6" s="1">
        <f t="shared" si="7"/>
        <v>0.13013698630136986</v>
      </c>
      <c r="O6">
        <v>4140</v>
      </c>
      <c r="P6">
        <v>2730</v>
      </c>
      <c r="Q6" s="1">
        <f t="shared" si="8"/>
        <v>0.65942028985507251</v>
      </c>
      <c r="W6" s="1"/>
      <c r="Z6" s="1"/>
    </row>
    <row r="7" spans="1:26" x14ac:dyDescent="0.25">
      <c r="A7">
        <v>5</v>
      </c>
      <c r="B7" t="s">
        <v>6</v>
      </c>
      <c r="C7">
        <v>1735</v>
      </c>
      <c r="D7">
        <v>906</v>
      </c>
      <c r="E7" s="1">
        <f t="shared" si="0"/>
        <v>0.52219020172910657</v>
      </c>
      <c r="F7">
        <v>224</v>
      </c>
      <c r="G7">
        <v>24</v>
      </c>
      <c r="H7" s="1">
        <f t="shared" si="1"/>
        <v>0.10714285714285714</v>
      </c>
      <c r="I7" s="3">
        <f t="shared" si="2"/>
        <v>1511</v>
      </c>
      <c r="J7" s="3">
        <f t="shared" si="3"/>
        <v>882</v>
      </c>
      <c r="K7" s="1">
        <f t="shared" si="4"/>
        <v>0.5837193911317009</v>
      </c>
      <c r="L7" s="3">
        <f t="shared" si="5"/>
        <v>241</v>
      </c>
      <c r="M7" s="3">
        <f t="shared" si="6"/>
        <v>27</v>
      </c>
      <c r="N7" s="1">
        <f t="shared" si="7"/>
        <v>0.11203319502074689</v>
      </c>
      <c r="O7">
        <v>1494</v>
      </c>
      <c r="P7">
        <v>879</v>
      </c>
      <c r="Q7" s="1">
        <f t="shared" si="8"/>
        <v>0.58835341365461846</v>
      </c>
      <c r="W7" s="1"/>
      <c r="Z7" s="1"/>
    </row>
    <row r="8" spans="1:26" x14ac:dyDescent="0.25">
      <c r="A8">
        <v>6</v>
      </c>
      <c r="B8" t="s">
        <v>7</v>
      </c>
      <c r="C8">
        <v>4828</v>
      </c>
      <c r="D8">
        <v>2355</v>
      </c>
      <c r="E8" s="1">
        <f t="shared" si="0"/>
        <v>0.48777961888980942</v>
      </c>
      <c r="F8">
        <v>188</v>
      </c>
      <c r="G8">
        <v>4</v>
      </c>
      <c r="H8" s="1">
        <f t="shared" si="1"/>
        <v>2.1276595744680851E-2</v>
      </c>
      <c r="I8" s="3">
        <f t="shared" si="2"/>
        <v>4640</v>
      </c>
      <c r="J8" s="3">
        <f t="shared" si="3"/>
        <v>2351</v>
      </c>
      <c r="K8" s="1">
        <f t="shared" si="4"/>
        <v>0.50668103448275859</v>
      </c>
      <c r="L8" s="3">
        <f t="shared" si="5"/>
        <v>257</v>
      </c>
      <c r="M8" s="3">
        <f t="shared" si="6"/>
        <v>31</v>
      </c>
      <c r="N8" s="1">
        <f t="shared" si="7"/>
        <v>0.12062256809338522</v>
      </c>
      <c r="O8">
        <v>4571</v>
      </c>
      <c r="P8">
        <v>2324</v>
      </c>
      <c r="Q8" s="1">
        <f t="shared" si="8"/>
        <v>0.50842266462480856</v>
      </c>
      <c r="W8" s="1"/>
      <c r="Z8" s="1"/>
    </row>
    <row r="9" spans="1:26" x14ac:dyDescent="0.25">
      <c r="A9">
        <v>7</v>
      </c>
      <c r="B9" t="s">
        <v>8</v>
      </c>
      <c r="C9">
        <v>593</v>
      </c>
      <c r="D9">
        <v>279</v>
      </c>
      <c r="E9" s="1">
        <f t="shared" si="0"/>
        <v>0.47048903878583476</v>
      </c>
      <c r="F9">
        <v>34</v>
      </c>
      <c r="G9">
        <v>0</v>
      </c>
      <c r="H9" s="1">
        <f t="shared" si="1"/>
        <v>0</v>
      </c>
      <c r="I9" s="3">
        <f t="shared" si="2"/>
        <v>559</v>
      </c>
      <c r="J9" s="3">
        <f t="shared" si="3"/>
        <v>279</v>
      </c>
      <c r="K9" s="1">
        <f t="shared" si="4"/>
        <v>0.49910554561717352</v>
      </c>
      <c r="L9" s="3">
        <f t="shared" si="5"/>
        <v>10</v>
      </c>
      <c r="M9" s="3">
        <f t="shared" si="6"/>
        <v>3</v>
      </c>
      <c r="N9" s="1">
        <f t="shared" si="7"/>
        <v>0.3</v>
      </c>
      <c r="O9">
        <v>583</v>
      </c>
      <c r="P9">
        <v>276</v>
      </c>
      <c r="Q9" s="1">
        <f t="shared" si="8"/>
        <v>0.47341337907375641</v>
      </c>
      <c r="W9" s="1"/>
      <c r="Z9" s="1"/>
    </row>
    <row r="10" spans="1:26" x14ac:dyDescent="0.25">
      <c r="A10">
        <v>8</v>
      </c>
      <c r="B10" t="s">
        <v>9</v>
      </c>
      <c r="C10">
        <v>5764</v>
      </c>
      <c r="D10">
        <v>1629</v>
      </c>
      <c r="E10" s="1">
        <f t="shared" si="0"/>
        <v>0.28261623872310893</v>
      </c>
      <c r="F10">
        <v>1048</v>
      </c>
      <c r="G10">
        <v>8</v>
      </c>
      <c r="H10" s="1">
        <f t="shared" si="1"/>
        <v>7.6335877862595417E-3</v>
      </c>
      <c r="I10" s="3">
        <f t="shared" si="2"/>
        <v>4716</v>
      </c>
      <c r="J10" s="3">
        <f t="shared" si="3"/>
        <v>1621</v>
      </c>
      <c r="K10" s="1">
        <f t="shared" si="4"/>
        <v>0.34372349448685324</v>
      </c>
      <c r="L10" s="3">
        <f t="shared" si="5"/>
        <v>888</v>
      </c>
      <c r="M10" s="3">
        <f t="shared" si="6"/>
        <v>37</v>
      </c>
      <c r="N10" s="1">
        <f t="shared" si="7"/>
        <v>4.1666666666666664E-2</v>
      </c>
      <c r="O10">
        <v>4876</v>
      </c>
      <c r="P10">
        <v>1592</v>
      </c>
      <c r="Q10" s="1">
        <f t="shared" si="8"/>
        <v>0.32649712879409354</v>
      </c>
      <c r="W10" s="1"/>
      <c r="Z10" s="1"/>
    </row>
    <row r="11" spans="1:26" x14ac:dyDescent="0.25">
      <c r="A11">
        <v>9</v>
      </c>
      <c r="B11" t="s">
        <v>10</v>
      </c>
      <c r="C11">
        <v>7588</v>
      </c>
      <c r="D11">
        <v>1091</v>
      </c>
      <c r="E11" s="1">
        <f t="shared" si="0"/>
        <v>0.14377965208223512</v>
      </c>
      <c r="F11">
        <v>2567</v>
      </c>
      <c r="G11">
        <v>115</v>
      </c>
      <c r="H11" s="1">
        <f t="shared" si="1"/>
        <v>4.4799376704324115E-2</v>
      </c>
      <c r="I11" s="3">
        <f t="shared" si="2"/>
        <v>5021</v>
      </c>
      <c r="J11" s="3">
        <f t="shared" si="3"/>
        <v>976</v>
      </c>
      <c r="K11" s="1">
        <f t="shared" si="4"/>
        <v>0.19438358892650867</v>
      </c>
      <c r="L11" s="3">
        <f t="shared" si="5"/>
        <v>2340</v>
      </c>
      <c r="M11" s="3">
        <f t="shared" si="6"/>
        <v>142</v>
      </c>
      <c r="N11" s="1">
        <f t="shared" si="7"/>
        <v>6.0683760683760683E-2</v>
      </c>
      <c r="O11">
        <v>5248</v>
      </c>
      <c r="P11">
        <v>949</v>
      </c>
      <c r="Q11" s="1">
        <f t="shared" si="8"/>
        <v>0.18083079268292682</v>
      </c>
      <c r="W11" s="1"/>
      <c r="Z11" s="1"/>
    </row>
    <row r="12" spans="1:26" x14ac:dyDescent="0.25">
      <c r="A12">
        <v>10</v>
      </c>
      <c r="B12" t="s">
        <v>11</v>
      </c>
      <c r="C12">
        <v>83</v>
      </c>
      <c r="D12">
        <v>10</v>
      </c>
      <c r="E12" s="1">
        <f t="shared" si="0"/>
        <v>0.12048192771084337</v>
      </c>
      <c r="F12">
        <v>17</v>
      </c>
      <c r="G12">
        <v>0</v>
      </c>
      <c r="H12" s="1">
        <f t="shared" si="1"/>
        <v>0</v>
      </c>
      <c r="I12" s="3">
        <f t="shared" si="2"/>
        <v>66</v>
      </c>
      <c r="J12" s="3">
        <f t="shared" si="3"/>
        <v>10</v>
      </c>
      <c r="K12" s="1">
        <f t="shared" si="4"/>
        <v>0.15151515151515152</v>
      </c>
      <c r="L12" s="3">
        <f t="shared" si="5"/>
        <v>16</v>
      </c>
      <c r="M12" s="3">
        <f t="shared" si="6"/>
        <v>0</v>
      </c>
      <c r="N12" s="1">
        <f t="shared" si="7"/>
        <v>0</v>
      </c>
      <c r="O12">
        <v>67</v>
      </c>
      <c r="P12">
        <v>10</v>
      </c>
      <c r="Q12" s="1">
        <f t="shared" si="8"/>
        <v>0.14925373134328357</v>
      </c>
      <c r="W12" s="1"/>
      <c r="Z12" s="1"/>
    </row>
    <row r="13" spans="1:26" x14ac:dyDescent="0.25">
      <c r="A13">
        <v>11</v>
      </c>
      <c r="B13" t="s">
        <v>12</v>
      </c>
      <c r="C13">
        <v>796</v>
      </c>
      <c r="D13">
        <v>191</v>
      </c>
      <c r="E13" s="1">
        <f t="shared" si="0"/>
        <v>0.2399497487437186</v>
      </c>
      <c r="F13">
        <v>269</v>
      </c>
      <c r="G13">
        <v>18</v>
      </c>
      <c r="H13" s="1">
        <f t="shared" si="1"/>
        <v>6.6914498141263934E-2</v>
      </c>
      <c r="I13" s="3">
        <f t="shared" si="2"/>
        <v>527</v>
      </c>
      <c r="J13" s="3">
        <f t="shared" si="3"/>
        <v>173</v>
      </c>
      <c r="K13" s="1">
        <f t="shared" si="4"/>
        <v>0.32827324478178366</v>
      </c>
      <c r="L13" s="3">
        <f t="shared" si="5"/>
        <v>245</v>
      </c>
      <c r="M13" s="3">
        <f t="shared" si="6"/>
        <v>27</v>
      </c>
      <c r="N13" s="1">
        <f t="shared" si="7"/>
        <v>0.11020408163265306</v>
      </c>
      <c r="O13">
        <v>551</v>
      </c>
      <c r="P13">
        <v>164</v>
      </c>
      <c r="Q13" s="1">
        <f t="shared" si="8"/>
        <v>0.29764065335753176</v>
      </c>
      <c r="W13" s="1"/>
      <c r="Z13" s="1"/>
    </row>
    <row r="14" spans="1:26" x14ac:dyDescent="0.25">
      <c r="A14">
        <v>12</v>
      </c>
      <c r="B14" t="s">
        <v>13</v>
      </c>
      <c r="C14">
        <v>1259</v>
      </c>
      <c r="D14">
        <v>228</v>
      </c>
      <c r="E14" s="1">
        <f t="shared" si="0"/>
        <v>0.18109610802223988</v>
      </c>
      <c r="F14">
        <v>591</v>
      </c>
      <c r="G14">
        <v>28</v>
      </c>
      <c r="H14" s="1">
        <f t="shared" si="1"/>
        <v>4.7377326565143825E-2</v>
      </c>
      <c r="I14" s="3">
        <f t="shared" si="2"/>
        <v>668</v>
      </c>
      <c r="J14" s="3">
        <f t="shared" si="3"/>
        <v>200</v>
      </c>
      <c r="K14" s="1">
        <f t="shared" si="4"/>
        <v>0.29940119760479039</v>
      </c>
      <c r="L14" s="3">
        <f t="shared" si="5"/>
        <v>369</v>
      </c>
      <c r="M14" s="3">
        <f t="shared" si="6"/>
        <v>22</v>
      </c>
      <c r="N14" s="1">
        <f t="shared" si="7"/>
        <v>5.9620596205962058E-2</v>
      </c>
      <c r="O14">
        <v>890</v>
      </c>
      <c r="P14">
        <v>206</v>
      </c>
      <c r="Q14" s="1">
        <f t="shared" si="8"/>
        <v>0.23146067415730337</v>
      </c>
      <c r="W14" s="1"/>
      <c r="Z14" s="1"/>
    </row>
    <row r="15" spans="1:26" x14ac:dyDescent="0.25">
      <c r="A15">
        <v>13</v>
      </c>
      <c r="B15" t="s">
        <v>14</v>
      </c>
      <c r="C15">
        <v>427</v>
      </c>
      <c r="D15">
        <v>57</v>
      </c>
      <c r="E15" s="1">
        <f t="shared" si="0"/>
        <v>0.13348946135831383</v>
      </c>
      <c r="F15">
        <v>156</v>
      </c>
      <c r="G15">
        <v>8</v>
      </c>
      <c r="H15" s="1">
        <f t="shared" si="1"/>
        <v>5.128205128205128E-2</v>
      </c>
      <c r="I15" s="3">
        <f t="shared" si="2"/>
        <v>271</v>
      </c>
      <c r="J15" s="3">
        <f t="shared" si="3"/>
        <v>49</v>
      </c>
      <c r="K15" s="1">
        <f t="shared" si="4"/>
        <v>0.18081180811808117</v>
      </c>
      <c r="L15" s="3">
        <f t="shared" si="5"/>
        <v>118</v>
      </c>
      <c r="M15" s="3">
        <f t="shared" si="6"/>
        <v>3</v>
      </c>
      <c r="N15" s="1">
        <f t="shared" si="7"/>
        <v>2.5423728813559324E-2</v>
      </c>
      <c r="O15">
        <v>309</v>
      </c>
      <c r="P15">
        <v>54</v>
      </c>
      <c r="Q15" s="1">
        <f t="shared" si="8"/>
        <v>0.17475728155339806</v>
      </c>
      <c r="W15" s="1"/>
      <c r="Z15" s="1"/>
    </row>
    <row r="16" spans="1:26" x14ac:dyDescent="0.25">
      <c r="A16">
        <v>14</v>
      </c>
      <c r="B16" t="s">
        <v>15</v>
      </c>
      <c r="C16">
        <v>11732</v>
      </c>
      <c r="D16">
        <v>1010</v>
      </c>
      <c r="E16" s="1">
        <f t="shared" si="0"/>
        <v>8.6089328332765086E-2</v>
      </c>
      <c r="F16">
        <v>5279</v>
      </c>
      <c r="G16">
        <v>186</v>
      </c>
      <c r="H16" s="1">
        <f t="shared" si="1"/>
        <v>3.523394582307255E-2</v>
      </c>
      <c r="I16" s="3">
        <f t="shared" si="2"/>
        <v>6453</v>
      </c>
      <c r="J16" s="3">
        <f t="shared" si="3"/>
        <v>824</v>
      </c>
      <c r="K16" s="1">
        <f t="shared" si="4"/>
        <v>0.12769254610258796</v>
      </c>
      <c r="L16" s="3">
        <f t="shared" si="5"/>
        <v>3795</v>
      </c>
      <c r="M16" s="3">
        <f t="shared" si="6"/>
        <v>188</v>
      </c>
      <c r="N16" s="1">
        <f t="shared" si="7"/>
        <v>4.9538866930171281E-2</v>
      </c>
      <c r="O16">
        <v>7937</v>
      </c>
      <c r="P16">
        <v>822</v>
      </c>
      <c r="Q16" s="1">
        <f t="shared" si="8"/>
        <v>0.10356557893410609</v>
      </c>
      <c r="W16" s="1"/>
      <c r="Z16" s="1"/>
    </row>
    <row r="17" spans="1:26" x14ac:dyDescent="0.25">
      <c r="A17">
        <v>15</v>
      </c>
      <c r="B17" t="s">
        <v>16</v>
      </c>
      <c r="C17">
        <v>3465</v>
      </c>
      <c r="D17">
        <v>136</v>
      </c>
      <c r="E17" s="1">
        <f t="shared" si="0"/>
        <v>3.924963924963925E-2</v>
      </c>
      <c r="F17">
        <v>1556</v>
      </c>
      <c r="G17">
        <v>47</v>
      </c>
      <c r="H17" s="1">
        <f t="shared" si="1"/>
        <v>3.0205655526992288E-2</v>
      </c>
      <c r="I17" s="3">
        <f t="shared" si="2"/>
        <v>1909</v>
      </c>
      <c r="J17" s="3">
        <f t="shared" si="3"/>
        <v>89</v>
      </c>
      <c r="K17" s="1">
        <f t="shared" si="4"/>
        <v>4.6621267679413304E-2</v>
      </c>
      <c r="L17" s="3">
        <f t="shared" si="5"/>
        <v>1096</v>
      </c>
      <c r="M17" s="3">
        <f t="shared" si="6"/>
        <v>49</v>
      </c>
      <c r="N17" s="1">
        <f t="shared" si="7"/>
        <v>4.4708029197080293E-2</v>
      </c>
      <c r="O17">
        <v>2369</v>
      </c>
      <c r="P17">
        <v>87</v>
      </c>
      <c r="Q17" s="1">
        <f t="shared" si="8"/>
        <v>3.6724356268467706E-2</v>
      </c>
      <c r="W17" s="1"/>
      <c r="Z17" s="1"/>
    </row>
    <row r="18" spans="1:26" x14ac:dyDescent="0.25">
      <c r="A18">
        <v>16</v>
      </c>
      <c r="B18" t="s">
        <v>17</v>
      </c>
      <c r="C18">
        <v>14553</v>
      </c>
      <c r="D18">
        <v>295</v>
      </c>
      <c r="E18" s="1">
        <f t="shared" si="0"/>
        <v>2.027073455644884E-2</v>
      </c>
      <c r="F18">
        <v>13405</v>
      </c>
      <c r="G18">
        <v>246</v>
      </c>
      <c r="H18" s="1">
        <f t="shared" si="1"/>
        <v>1.8351361432301379E-2</v>
      </c>
      <c r="I18" s="3">
        <f t="shared" si="2"/>
        <v>1148</v>
      </c>
      <c r="J18" s="3">
        <f t="shared" si="3"/>
        <v>49</v>
      </c>
      <c r="K18" s="1">
        <f t="shared" si="4"/>
        <v>4.2682926829268296E-2</v>
      </c>
      <c r="L18" s="3">
        <f t="shared" si="5"/>
        <v>12203</v>
      </c>
      <c r="M18" s="3">
        <f t="shared" si="6"/>
        <v>227</v>
      </c>
      <c r="N18" s="1">
        <f t="shared" si="7"/>
        <v>1.8601983118905187E-2</v>
      </c>
      <c r="O18">
        <v>2350</v>
      </c>
      <c r="P18">
        <v>68</v>
      </c>
      <c r="Q18" s="1">
        <f t="shared" si="8"/>
        <v>2.8936170212765958E-2</v>
      </c>
      <c r="W18" s="1"/>
      <c r="Z18" s="1"/>
    </row>
    <row r="19" spans="1:26" x14ac:dyDescent="0.25">
      <c r="A19">
        <v>17</v>
      </c>
      <c r="B19" t="s">
        <v>18</v>
      </c>
      <c r="C19">
        <v>114203</v>
      </c>
      <c r="D19">
        <v>1010</v>
      </c>
      <c r="E19" s="1">
        <f t="shared" si="0"/>
        <v>8.8439007731845928E-3</v>
      </c>
      <c r="F19">
        <v>104531</v>
      </c>
      <c r="G19">
        <v>802</v>
      </c>
      <c r="H19" s="1">
        <f t="shared" si="1"/>
        <v>7.6723651357013707E-3</v>
      </c>
      <c r="I19" s="3">
        <f t="shared" si="2"/>
        <v>9672</v>
      </c>
      <c r="J19" s="3">
        <f t="shared" si="3"/>
        <v>208</v>
      </c>
      <c r="K19" s="1">
        <f t="shared" si="4"/>
        <v>2.1505376344086023E-2</v>
      </c>
      <c r="L19" s="3">
        <f t="shared" si="5"/>
        <v>90140</v>
      </c>
      <c r="M19" s="3">
        <f t="shared" si="6"/>
        <v>643</v>
      </c>
      <c r="N19" s="1">
        <f t="shared" si="7"/>
        <v>7.1333481251386732E-3</v>
      </c>
      <c r="O19">
        <v>24063</v>
      </c>
      <c r="P19">
        <v>367</v>
      </c>
      <c r="Q19" s="1">
        <f t="shared" si="8"/>
        <v>1.5251631134937455E-2</v>
      </c>
      <c r="W19" s="1"/>
      <c r="Z19" s="1"/>
    </row>
    <row r="20" spans="1:26" x14ac:dyDescent="0.25">
      <c r="A20">
        <v>18</v>
      </c>
      <c r="B20" t="s">
        <v>19</v>
      </c>
      <c r="C20">
        <v>3723</v>
      </c>
      <c r="D20">
        <v>82</v>
      </c>
      <c r="E20" s="1">
        <f t="shared" si="0"/>
        <v>2.2025248455546601E-2</v>
      </c>
      <c r="F20">
        <v>3685</v>
      </c>
      <c r="G20">
        <v>81</v>
      </c>
      <c r="H20" s="1">
        <f t="shared" si="1"/>
        <v>2.1981004070556309E-2</v>
      </c>
      <c r="I20" s="3">
        <f t="shared" si="2"/>
        <v>38</v>
      </c>
      <c r="J20" s="3">
        <f t="shared" si="3"/>
        <v>1</v>
      </c>
      <c r="K20" s="1">
        <f t="shared" si="4"/>
        <v>2.6315789473684209E-2</v>
      </c>
      <c r="L20" s="3">
        <f t="shared" si="5"/>
        <v>3573</v>
      </c>
      <c r="M20" s="3">
        <f t="shared" si="6"/>
        <v>71</v>
      </c>
      <c r="N20" s="1">
        <f t="shared" si="7"/>
        <v>1.9871256647075286E-2</v>
      </c>
      <c r="O20">
        <v>150</v>
      </c>
      <c r="P20">
        <v>11</v>
      </c>
      <c r="Q20" s="1">
        <f t="shared" si="8"/>
        <v>7.3333333333333334E-2</v>
      </c>
      <c r="W20" s="1"/>
      <c r="Z20" s="1"/>
    </row>
    <row r="21" spans="1:26" x14ac:dyDescent="0.25">
      <c r="B21" t="s">
        <v>1</v>
      </c>
      <c r="C21">
        <f>SUM(C3:C20)</f>
        <v>235202</v>
      </c>
      <c r="D21">
        <f t="shared" ref="D21" si="9">SUM(D3:D20)</f>
        <v>52345</v>
      </c>
      <c r="E21" s="1">
        <f t="shared" si="0"/>
        <v>0.22255337964813224</v>
      </c>
      <c r="F21">
        <f>SUM(F3:F20)</f>
        <v>135005</v>
      </c>
      <c r="G21">
        <f>SUM(G3:G20)</f>
        <v>1657</v>
      </c>
      <c r="H21" s="1">
        <f t="shared" si="1"/>
        <v>1.2273619495574237E-2</v>
      </c>
      <c r="I21" s="3">
        <f t="shared" si="2"/>
        <v>100197</v>
      </c>
      <c r="J21" s="3">
        <f t="shared" si="3"/>
        <v>50688</v>
      </c>
      <c r="K21" s="1">
        <f t="shared" si="4"/>
        <v>0.50588340968292467</v>
      </c>
      <c r="L21" s="3">
        <f t="shared" si="5"/>
        <v>119661</v>
      </c>
      <c r="M21" s="3">
        <f t="shared" si="6"/>
        <v>1717</v>
      </c>
      <c r="N21" s="1">
        <f t="shared" si="7"/>
        <v>1.4348868887941769E-2</v>
      </c>
      <c r="O21">
        <f t="shared" ref="O21:P21" si="10">SUM(O3:O20)</f>
        <v>115541</v>
      </c>
      <c r="P21">
        <f t="shared" si="10"/>
        <v>50628</v>
      </c>
      <c r="Q21" s="1">
        <f t="shared" si="8"/>
        <v>0.43818211717052818</v>
      </c>
      <c r="W21" s="1"/>
      <c r="Z21" s="1"/>
    </row>
    <row r="39" spans="1:19" x14ac:dyDescent="0.25">
      <c r="D39" s="1"/>
      <c r="S39" s="2"/>
    </row>
    <row r="40" spans="1:19" x14ac:dyDescent="0.25">
      <c r="D40" s="1"/>
      <c r="S40" s="2"/>
    </row>
    <row r="41" spans="1:19" x14ac:dyDescent="0.25">
      <c r="A41" s="4" t="s">
        <v>20</v>
      </c>
      <c r="B41" s="4" t="s">
        <v>0</v>
      </c>
      <c r="C41" s="4" t="s">
        <v>23</v>
      </c>
      <c r="D41" s="4" t="s">
        <v>24</v>
      </c>
      <c r="E41" s="6" t="s">
        <v>38</v>
      </c>
      <c r="F41" s="4" t="s">
        <v>62</v>
      </c>
      <c r="G41" s="4" t="s">
        <v>65</v>
      </c>
      <c r="H41" s="4" t="s">
        <v>66</v>
      </c>
      <c r="I41" s="4" t="s">
        <v>76</v>
      </c>
      <c r="J41" s="4" t="s">
        <v>77</v>
      </c>
      <c r="K41" s="4" t="s">
        <v>78</v>
      </c>
      <c r="S41" s="2"/>
    </row>
    <row r="42" spans="1:19" x14ac:dyDescent="0.25">
      <c r="A42">
        <v>1</v>
      </c>
      <c r="B42" t="s">
        <v>2</v>
      </c>
      <c r="C42">
        <v>31128</v>
      </c>
      <c r="D42">
        <v>152</v>
      </c>
      <c r="E42" s="2">
        <f>D42/C42</f>
        <v>4.8830634798252377E-3</v>
      </c>
      <c r="F42">
        <v>24577</v>
      </c>
      <c r="G42">
        <v>22174</v>
      </c>
      <c r="H42" s="1">
        <f>G42/F42</f>
        <v>0.90222565813565525</v>
      </c>
      <c r="I42">
        <v>18313</v>
      </c>
      <c r="J42">
        <v>16575</v>
      </c>
      <c r="K42" s="1">
        <f>J42/I42</f>
        <v>0.90509474144050672</v>
      </c>
      <c r="S42" s="2"/>
    </row>
    <row r="43" spans="1:19" x14ac:dyDescent="0.25">
      <c r="A43">
        <v>2</v>
      </c>
      <c r="B43" t="s">
        <v>3</v>
      </c>
      <c r="C43">
        <v>25053</v>
      </c>
      <c r="D43">
        <v>125</v>
      </c>
      <c r="E43" s="2">
        <f t="shared" ref="E43:E60" si="11">D43/C43</f>
        <v>4.9894224244601444E-3</v>
      </c>
      <c r="F43">
        <v>18029</v>
      </c>
      <c r="G43">
        <v>15931</v>
      </c>
      <c r="H43" s="1">
        <f t="shared" ref="H43:H60" si="12">G43/F43</f>
        <v>0.88363192634089527</v>
      </c>
      <c r="I43">
        <v>13453</v>
      </c>
      <c r="J43">
        <v>11895</v>
      </c>
      <c r="K43" s="1">
        <f t="shared" ref="K43:K60" si="13">J43/I43</f>
        <v>0.8841894001337991</v>
      </c>
      <c r="S43" s="2"/>
    </row>
    <row r="44" spans="1:19" x14ac:dyDescent="0.25">
      <c r="A44">
        <v>3</v>
      </c>
      <c r="B44" t="s">
        <v>4</v>
      </c>
      <c r="C44">
        <v>4295</v>
      </c>
      <c r="D44">
        <v>13</v>
      </c>
      <c r="E44" s="2">
        <f t="shared" si="11"/>
        <v>3.0267753201396975E-3</v>
      </c>
      <c r="F44">
        <v>4012</v>
      </c>
      <c r="G44">
        <v>3416</v>
      </c>
      <c r="H44" s="1">
        <f t="shared" si="12"/>
        <v>0.85144566301096714</v>
      </c>
      <c r="I44">
        <v>3132</v>
      </c>
      <c r="J44">
        <v>2639</v>
      </c>
      <c r="K44" s="1">
        <f t="shared" si="13"/>
        <v>0.84259259259259256</v>
      </c>
      <c r="S44" s="2"/>
    </row>
    <row r="45" spans="1:19" x14ac:dyDescent="0.25">
      <c r="A45">
        <v>4</v>
      </c>
      <c r="B45" t="s">
        <v>5</v>
      </c>
      <c r="C45">
        <v>3538</v>
      </c>
      <c r="D45">
        <v>7</v>
      </c>
      <c r="E45" s="2">
        <f t="shared" si="11"/>
        <v>1.978518937252685E-3</v>
      </c>
      <c r="F45">
        <v>3616</v>
      </c>
      <c r="G45">
        <v>3051</v>
      </c>
      <c r="H45" s="1">
        <f t="shared" si="12"/>
        <v>0.84375</v>
      </c>
      <c r="I45">
        <v>2733</v>
      </c>
      <c r="J45">
        <v>2289</v>
      </c>
      <c r="K45" s="1">
        <f t="shared" si="13"/>
        <v>0.8375411635565313</v>
      </c>
      <c r="S45" s="2"/>
    </row>
    <row r="46" spans="1:19" x14ac:dyDescent="0.25">
      <c r="A46">
        <v>5</v>
      </c>
      <c r="B46" t="s">
        <v>6</v>
      </c>
      <c r="C46">
        <v>1349</v>
      </c>
      <c r="D46">
        <v>5</v>
      </c>
      <c r="E46" s="2">
        <f t="shared" si="11"/>
        <v>3.7064492216456633E-3</v>
      </c>
      <c r="F46">
        <v>1217</v>
      </c>
      <c r="G46">
        <v>929</v>
      </c>
      <c r="H46" s="1">
        <f t="shared" si="12"/>
        <v>0.76335250616269512</v>
      </c>
      <c r="I46">
        <v>878</v>
      </c>
      <c r="J46">
        <v>686</v>
      </c>
      <c r="K46" s="1">
        <f t="shared" si="13"/>
        <v>0.78132118451025057</v>
      </c>
      <c r="S46" s="2"/>
    </row>
    <row r="47" spans="1:19" x14ac:dyDescent="0.25">
      <c r="A47">
        <v>6</v>
      </c>
      <c r="B47" t="s">
        <v>7</v>
      </c>
      <c r="C47">
        <v>3235</v>
      </c>
      <c r="D47">
        <v>16</v>
      </c>
      <c r="E47" s="2">
        <f t="shared" si="11"/>
        <v>4.9459041731066463E-3</v>
      </c>
      <c r="F47">
        <v>3341</v>
      </c>
      <c r="G47">
        <v>2578</v>
      </c>
      <c r="H47" s="1">
        <f t="shared" si="12"/>
        <v>0.77162526189763547</v>
      </c>
      <c r="I47">
        <v>2658</v>
      </c>
      <c r="J47">
        <v>2054</v>
      </c>
      <c r="K47" s="1">
        <f t="shared" si="13"/>
        <v>0.77276147479307755</v>
      </c>
      <c r="S47" s="2"/>
    </row>
    <row r="48" spans="1:19" x14ac:dyDescent="0.25">
      <c r="A48">
        <v>7</v>
      </c>
      <c r="B48" t="s">
        <v>8</v>
      </c>
      <c r="C48">
        <v>788</v>
      </c>
      <c r="D48">
        <v>3</v>
      </c>
      <c r="E48" s="2">
        <f t="shared" si="11"/>
        <v>3.8071065989847717E-3</v>
      </c>
      <c r="F48">
        <v>378</v>
      </c>
      <c r="G48">
        <v>283</v>
      </c>
      <c r="H48" s="1">
        <f t="shared" si="12"/>
        <v>0.74867724867724872</v>
      </c>
      <c r="I48">
        <v>310</v>
      </c>
      <c r="J48">
        <v>224</v>
      </c>
      <c r="K48" s="1">
        <f t="shared" si="13"/>
        <v>0.72258064516129028</v>
      </c>
      <c r="S48" s="2"/>
    </row>
    <row r="49" spans="1:20" x14ac:dyDescent="0.25">
      <c r="A49">
        <v>8</v>
      </c>
      <c r="B49" t="s">
        <v>9</v>
      </c>
      <c r="C49">
        <v>3035</v>
      </c>
      <c r="D49">
        <v>10</v>
      </c>
      <c r="E49" s="2">
        <f t="shared" si="11"/>
        <v>3.2948929159802307E-3</v>
      </c>
      <c r="F49">
        <v>144</v>
      </c>
      <c r="G49">
        <v>19</v>
      </c>
      <c r="H49" s="1">
        <f t="shared" si="12"/>
        <v>0.13194444444444445</v>
      </c>
      <c r="I49">
        <v>1878</v>
      </c>
      <c r="J49">
        <v>1331</v>
      </c>
      <c r="K49" s="1">
        <f t="shared" si="13"/>
        <v>0.70873269435569752</v>
      </c>
      <c r="S49" s="2"/>
    </row>
    <row r="50" spans="1:20" x14ac:dyDescent="0.25">
      <c r="A50">
        <v>9</v>
      </c>
      <c r="B50" t="s">
        <v>10</v>
      </c>
      <c r="C50">
        <v>2338</v>
      </c>
      <c r="D50">
        <v>6</v>
      </c>
      <c r="E50" s="2">
        <f t="shared" si="11"/>
        <v>2.5662959794696323E-3</v>
      </c>
      <c r="F50">
        <v>4387</v>
      </c>
      <c r="G50">
        <v>2699</v>
      </c>
      <c r="H50" s="1">
        <f t="shared" si="12"/>
        <v>0.61522680647367223</v>
      </c>
      <c r="I50">
        <v>1459</v>
      </c>
      <c r="J50">
        <v>786</v>
      </c>
      <c r="K50" s="1">
        <f t="shared" si="13"/>
        <v>0.53872515421521594</v>
      </c>
      <c r="S50" s="2"/>
    </row>
    <row r="51" spans="1:20" x14ac:dyDescent="0.25">
      <c r="A51">
        <v>10</v>
      </c>
      <c r="B51" t="s">
        <v>11</v>
      </c>
      <c r="C51">
        <v>31</v>
      </c>
      <c r="D51">
        <v>0</v>
      </c>
      <c r="E51" s="2">
        <f t="shared" si="11"/>
        <v>0</v>
      </c>
      <c r="F51">
        <v>20</v>
      </c>
      <c r="G51">
        <v>9</v>
      </c>
      <c r="H51" s="1">
        <f t="shared" si="12"/>
        <v>0.45</v>
      </c>
      <c r="I51">
        <v>16</v>
      </c>
      <c r="J51">
        <v>8</v>
      </c>
      <c r="K51" s="1">
        <f t="shared" si="13"/>
        <v>0.5</v>
      </c>
      <c r="S51" s="2"/>
    </row>
    <row r="52" spans="1:20" x14ac:dyDescent="0.25">
      <c r="A52">
        <v>11</v>
      </c>
      <c r="B52" t="s">
        <v>12</v>
      </c>
      <c r="C52">
        <v>130</v>
      </c>
      <c r="D52">
        <v>1</v>
      </c>
      <c r="E52" s="2">
        <f t="shared" si="11"/>
        <v>7.6923076923076927E-3</v>
      </c>
      <c r="F52">
        <v>283</v>
      </c>
      <c r="G52">
        <v>148</v>
      </c>
      <c r="H52" s="1">
        <f t="shared" si="12"/>
        <v>0.52296819787985871</v>
      </c>
      <c r="I52">
        <v>244</v>
      </c>
      <c r="J52">
        <v>125</v>
      </c>
      <c r="K52" s="1">
        <f t="shared" si="13"/>
        <v>0.51229508196721307</v>
      </c>
      <c r="S52" s="2"/>
    </row>
    <row r="53" spans="1:20" x14ac:dyDescent="0.25">
      <c r="A53">
        <v>12</v>
      </c>
      <c r="B53" t="s">
        <v>13</v>
      </c>
      <c r="C53">
        <v>323</v>
      </c>
      <c r="D53">
        <v>0</v>
      </c>
      <c r="E53" s="2">
        <f t="shared" si="11"/>
        <v>0</v>
      </c>
      <c r="F53">
        <v>638</v>
      </c>
      <c r="G53">
        <v>281</v>
      </c>
      <c r="H53" s="1">
        <f t="shared" si="12"/>
        <v>0.44043887147335425</v>
      </c>
      <c r="I53">
        <v>548</v>
      </c>
      <c r="J53">
        <v>231</v>
      </c>
      <c r="K53" s="1">
        <f t="shared" si="13"/>
        <v>0.42153284671532848</v>
      </c>
      <c r="S53" s="2"/>
    </row>
    <row r="54" spans="1:20" x14ac:dyDescent="0.25">
      <c r="A54">
        <v>13</v>
      </c>
      <c r="B54" t="s">
        <v>14</v>
      </c>
      <c r="C54">
        <v>124</v>
      </c>
      <c r="D54">
        <v>0</v>
      </c>
      <c r="E54" s="2">
        <f t="shared" si="11"/>
        <v>0</v>
      </c>
      <c r="F54">
        <v>170</v>
      </c>
      <c r="G54">
        <v>47</v>
      </c>
      <c r="H54" s="1">
        <f t="shared" si="12"/>
        <v>0.27647058823529413</v>
      </c>
      <c r="I54">
        <v>141</v>
      </c>
      <c r="J54">
        <v>39</v>
      </c>
      <c r="K54" s="1">
        <f t="shared" si="13"/>
        <v>0.27659574468085107</v>
      </c>
      <c r="S54" s="2"/>
    </row>
    <row r="55" spans="1:20" x14ac:dyDescent="0.25">
      <c r="A55">
        <v>14</v>
      </c>
      <c r="B55" t="s">
        <v>15</v>
      </c>
      <c r="C55">
        <v>2391</v>
      </c>
      <c r="D55">
        <v>2</v>
      </c>
      <c r="E55" s="2">
        <f t="shared" si="11"/>
        <v>8.3647009619406104E-4</v>
      </c>
      <c r="F55">
        <v>3189</v>
      </c>
      <c r="G55">
        <v>986</v>
      </c>
      <c r="H55" s="1">
        <f t="shared" si="12"/>
        <v>0.30918783317654436</v>
      </c>
      <c r="I55">
        <v>2500</v>
      </c>
      <c r="J55">
        <v>843</v>
      </c>
      <c r="K55" s="1">
        <f t="shared" si="13"/>
        <v>0.3372</v>
      </c>
      <c r="S55" s="2"/>
    </row>
    <row r="56" spans="1:20" x14ac:dyDescent="0.25">
      <c r="A56">
        <v>15</v>
      </c>
      <c r="B56" t="s">
        <v>16</v>
      </c>
      <c r="C56">
        <v>627</v>
      </c>
      <c r="D56">
        <v>0</v>
      </c>
      <c r="E56" s="2">
        <f t="shared" si="11"/>
        <v>0</v>
      </c>
      <c r="F56">
        <v>720</v>
      </c>
      <c r="G56">
        <v>134</v>
      </c>
      <c r="H56" s="1">
        <f t="shared" si="12"/>
        <v>0.18611111111111112</v>
      </c>
      <c r="I56">
        <v>393</v>
      </c>
      <c r="J56">
        <v>93</v>
      </c>
      <c r="K56" s="1">
        <f t="shared" si="13"/>
        <v>0.23664122137404581</v>
      </c>
      <c r="S56" s="2"/>
    </row>
    <row r="57" spans="1:20" x14ac:dyDescent="0.25">
      <c r="A57">
        <v>16</v>
      </c>
      <c r="B57" t="s">
        <v>17</v>
      </c>
      <c r="C57">
        <v>111</v>
      </c>
      <c r="D57">
        <v>0</v>
      </c>
      <c r="E57" s="2">
        <f t="shared" si="11"/>
        <v>0</v>
      </c>
      <c r="F57">
        <v>1350</v>
      </c>
      <c r="G57">
        <v>145</v>
      </c>
      <c r="H57" s="1">
        <f t="shared" si="12"/>
        <v>0.10740740740740741</v>
      </c>
      <c r="I57">
        <v>1054</v>
      </c>
      <c r="J57">
        <v>132</v>
      </c>
      <c r="K57" s="1">
        <f t="shared" si="13"/>
        <v>0.1252371916508539</v>
      </c>
      <c r="S57" s="2"/>
    </row>
    <row r="58" spans="1:20" x14ac:dyDescent="0.25">
      <c r="A58">
        <v>17</v>
      </c>
      <c r="B58" t="s">
        <v>18</v>
      </c>
      <c r="C58">
        <v>1894</v>
      </c>
      <c r="D58">
        <v>0</v>
      </c>
      <c r="E58" s="2">
        <f t="shared" si="11"/>
        <v>0</v>
      </c>
      <c r="F58">
        <v>6324</v>
      </c>
      <c r="G58">
        <v>465</v>
      </c>
      <c r="H58" s="1">
        <f t="shared" si="12"/>
        <v>7.3529411764705885E-2</v>
      </c>
      <c r="I58">
        <v>2852</v>
      </c>
      <c r="J58">
        <v>315</v>
      </c>
      <c r="K58" s="1">
        <f t="shared" si="13"/>
        <v>0.11044880785413745</v>
      </c>
      <c r="S58" s="2"/>
    </row>
    <row r="59" spans="1:20" x14ac:dyDescent="0.25">
      <c r="A59">
        <v>18</v>
      </c>
      <c r="B59" t="s">
        <v>19</v>
      </c>
      <c r="C59">
        <v>1822</v>
      </c>
      <c r="D59">
        <v>2</v>
      </c>
      <c r="E59" s="2">
        <f t="shared" si="11"/>
        <v>1.0976948408342481E-3</v>
      </c>
      <c r="F59">
        <v>1782</v>
      </c>
      <c r="G59">
        <v>69</v>
      </c>
      <c r="H59" s="1">
        <f t="shared" si="12"/>
        <v>3.8720538720538718E-2</v>
      </c>
      <c r="I59">
        <v>553</v>
      </c>
      <c r="J59">
        <v>47</v>
      </c>
      <c r="K59" s="1">
        <f t="shared" si="13"/>
        <v>8.4990958408679929E-2</v>
      </c>
      <c r="S59" s="2"/>
    </row>
    <row r="60" spans="1:20" x14ac:dyDescent="0.25">
      <c r="B60" t="s">
        <v>1</v>
      </c>
      <c r="C60">
        <f t="shared" ref="C60:D60" si="14">SUM(C42:C59)</f>
        <v>82212</v>
      </c>
      <c r="D60">
        <f t="shared" si="14"/>
        <v>342</v>
      </c>
      <c r="E60" s="2">
        <f t="shared" si="11"/>
        <v>4.1599766457451467E-3</v>
      </c>
      <c r="F60">
        <f t="shared" ref="F60" si="15">SUM(F42:F59)</f>
        <v>74177</v>
      </c>
      <c r="G60">
        <f t="shared" ref="G60" si="16">SUM(G42:G59)</f>
        <v>53364</v>
      </c>
      <c r="H60" s="1">
        <f t="shared" si="12"/>
        <v>0.71941437372770534</v>
      </c>
      <c r="I60">
        <f t="shared" ref="I60" si="17">SUM(I42:I59)</f>
        <v>53115</v>
      </c>
      <c r="J60">
        <f t="shared" ref="J60" si="18">SUM(J42:J59)</f>
        <v>40312</v>
      </c>
      <c r="K60" s="1">
        <f t="shared" si="13"/>
        <v>0.75895698013743762</v>
      </c>
      <c r="S60" s="2"/>
    </row>
    <row r="61" spans="1:20" x14ac:dyDescent="0.25">
      <c r="D61" s="1"/>
      <c r="S61" s="2"/>
    </row>
    <row r="62" spans="1:20" x14ac:dyDescent="0.25">
      <c r="D62" s="1"/>
      <c r="S62" s="2"/>
    </row>
    <row r="63" spans="1:20" x14ac:dyDescent="0.25">
      <c r="A63" t="s">
        <v>30</v>
      </c>
      <c r="B63" t="s">
        <v>34</v>
      </c>
      <c r="E63"/>
      <c r="S63" s="1"/>
    </row>
    <row r="64" spans="1:20" x14ac:dyDescent="0.25">
      <c r="A64" t="s">
        <v>20</v>
      </c>
      <c r="B64" t="s">
        <v>0</v>
      </c>
      <c r="C64" t="s">
        <v>21</v>
      </c>
      <c r="D64" t="s">
        <v>22</v>
      </c>
      <c r="E64" s="1" t="s">
        <v>37</v>
      </c>
      <c r="F64" t="s">
        <v>35</v>
      </c>
      <c r="G64" t="s">
        <v>36</v>
      </c>
      <c r="H64" t="s">
        <v>39</v>
      </c>
      <c r="I64" s="4" t="s">
        <v>79</v>
      </c>
      <c r="J64" s="4" t="s">
        <v>80</v>
      </c>
      <c r="K64" s="4" t="s">
        <v>81</v>
      </c>
      <c r="L64"/>
      <c r="M64"/>
      <c r="N64"/>
      <c r="O64"/>
      <c r="P64"/>
      <c r="Q64"/>
      <c r="R64" t="s">
        <v>47</v>
      </c>
      <c r="S64" t="s">
        <v>48</v>
      </c>
      <c r="T64" s="2" t="s">
        <v>49</v>
      </c>
    </row>
    <row r="65" spans="1:20" x14ac:dyDescent="0.25">
      <c r="A65">
        <v>1</v>
      </c>
      <c r="B65" t="s">
        <v>2</v>
      </c>
      <c r="C65">
        <v>19013</v>
      </c>
      <c r="D65">
        <v>18657</v>
      </c>
      <c r="E65" s="1">
        <f>D65/C65</f>
        <v>0.98127596907379167</v>
      </c>
      <c r="F65">
        <v>262</v>
      </c>
      <c r="G65">
        <v>152</v>
      </c>
      <c r="H65" s="1">
        <f>G65/F65</f>
        <v>0.58015267175572516</v>
      </c>
      <c r="I65" s="3">
        <f>C65-F65</f>
        <v>18751</v>
      </c>
      <c r="J65" s="3">
        <f>D65-G65</f>
        <v>18505</v>
      </c>
      <c r="K65" s="1">
        <f>J65/I65</f>
        <v>0.98688069969601622</v>
      </c>
      <c r="R65">
        <v>18415</v>
      </c>
      <c r="S65">
        <v>18158</v>
      </c>
      <c r="T65" s="2">
        <f>S65/R65</f>
        <v>0.98604398588107522</v>
      </c>
    </row>
    <row r="66" spans="1:20" x14ac:dyDescent="0.25">
      <c r="A66">
        <v>2</v>
      </c>
      <c r="B66" t="s">
        <v>3</v>
      </c>
      <c r="C66">
        <v>14337</v>
      </c>
      <c r="D66">
        <v>13401</v>
      </c>
      <c r="E66" s="1">
        <f t="shared" ref="E66:E81" si="19">D66/C66</f>
        <v>0.93471437539234148</v>
      </c>
      <c r="F66">
        <v>1161</v>
      </c>
      <c r="G66">
        <v>538</v>
      </c>
      <c r="H66" s="1">
        <f t="shared" ref="H66:H81" si="20">G66/F66</f>
        <v>0.46339362618432384</v>
      </c>
      <c r="I66" s="3">
        <f t="shared" ref="I66:I81" si="21">C66-F66</f>
        <v>13176</v>
      </c>
      <c r="J66" s="3">
        <f t="shared" ref="J66:J81" si="22">D66-G66</f>
        <v>12863</v>
      </c>
      <c r="K66" s="1">
        <f t="shared" ref="K66:K81" si="23">J66/I66</f>
        <v>0.97624468731026104</v>
      </c>
      <c r="R66">
        <v>12791</v>
      </c>
      <c r="S66">
        <v>12450</v>
      </c>
      <c r="T66" s="2">
        <f t="shared" ref="T66:T81" si="24">S66/R66</f>
        <v>0.9733406301305606</v>
      </c>
    </row>
    <row r="67" spans="1:20" x14ac:dyDescent="0.25">
      <c r="A67">
        <v>3</v>
      </c>
      <c r="B67" t="s">
        <v>4</v>
      </c>
      <c r="C67">
        <v>2897</v>
      </c>
      <c r="D67">
        <v>2766</v>
      </c>
      <c r="E67" s="1">
        <f t="shared" si="19"/>
        <v>0.95478080773213669</v>
      </c>
      <c r="F67">
        <v>148</v>
      </c>
      <c r="G67">
        <v>75</v>
      </c>
      <c r="H67" s="1">
        <f t="shared" si="20"/>
        <v>0.5067567567567568</v>
      </c>
      <c r="I67" s="3">
        <f t="shared" si="21"/>
        <v>2749</v>
      </c>
      <c r="J67" s="3">
        <f t="shared" si="22"/>
        <v>2691</v>
      </c>
      <c r="K67" s="1">
        <f t="shared" si="23"/>
        <v>0.9789014186977083</v>
      </c>
      <c r="R67">
        <v>2779</v>
      </c>
      <c r="S67">
        <v>2704</v>
      </c>
      <c r="T67" s="2">
        <f t="shared" si="24"/>
        <v>0.97301187477509898</v>
      </c>
    </row>
    <row r="68" spans="1:20" x14ac:dyDescent="0.25">
      <c r="A68">
        <v>4</v>
      </c>
      <c r="B68" t="s">
        <v>5</v>
      </c>
      <c r="C68">
        <v>2739</v>
      </c>
      <c r="D68">
        <v>2631</v>
      </c>
      <c r="E68" s="1">
        <f t="shared" si="19"/>
        <v>0.96056955093099672</v>
      </c>
      <c r="F68">
        <v>48</v>
      </c>
      <c r="G68">
        <v>24</v>
      </c>
      <c r="H68" s="1">
        <f t="shared" si="20"/>
        <v>0.5</v>
      </c>
      <c r="I68" s="3">
        <f t="shared" si="21"/>
        <v>2691</v>
      </c>
      <c r="J68" s="3">
        <f t="shared" si="22"/>
        <v>2607</v>
      </c>
      <c r="K68" s="1">
        <f t="shared" si="23"/>
        <v>0.96878483835005569</v>
      </c>
      <c r="R68">
        <v>2497</v>
      </c>
      <c r="S68">
        <v>2400</v>
      </c>
      <c r="T68" s="2">
        <f t="shared" si="24"/>
        <v>0.96115338406087303</v>
      </c>
    </row>
    <row r="69" spans="1:20" x14ac:dyDescent="0.25">
      <c r="A69">
        <v>5</v>
      </c>
      <c r="B69" t="s">
        <v>6</v>
      </c>
      <c r="C69">
        <v>1085</v>
      </c>
      <c r="D69">
        <v>912</v>
      </c>
      <c r="E69" s="1">
        <f t="shared" si="19"/>
        <v>0.84055299539170503</v>
      </c>
      <c r="F69">
        <v>265</v>
      </c>
      <c r="G69">
        <v>122</v>
      </c>
      <c r="H69" s="1">
        <f t="shared" si="20"/>
        <v>0.46037735849056605</v>
      </c>
      <c r="I69" s="3">
        <f t="shared" si="21"/>
        <v>820</v>
      </c>
      <c r="J69" s="3">
        <f t="shared" si="22"/>
        <v>790</v>
      </c>
      <c r="K69" s="1">
        <f t="shared" si="23"/>
        <v>0.96341463414634143</v>
      </c>
      <c r="R69">
        <v>787</v>
      </c>
      <c r="S69">
        <v>755</v>
      </c>
      <c r="T69" s="2">
        <f t="shared" si="24"/>
        <v>0.9593392630241423</v>
      </c>
    </row>
    <row r="70" spans="1:20" x14ac:dyDescent="0.25">
      <c r="A70">
        <v>6</v>
      </c>
      <c r="B70" t="s">
        <v>7</v>
      </c>
      <c r="C70">
        <v>2974</v>
      </c>
      <c r="D70">
        <v>2615</v>
      </c>
      <c r="E70" s="1">
        <f t="shared" si="19"/>
        <v>0.87928715534633495</v>
      </c>
      <c r="F70">
        <v>250</v>
      </c>
      <c r="G70">
        <v>48</v>
      </c>
      <c r="H70" s="1">
        <f t="shared" si="20"/>
        <v>0.192</v>
      </c>
      <c r="I70" s="3">
        <f t="shared" si="21"/>
        <v>2724</v>
      </c>
      <c r="J70" s="3">
        <f t="shared" si="22"/>
        <v>2567</v>
      </c>
      <c r="K70" s="1">
        <f t="shared" si="23"/>
        <v>0.94236417033773867</v>
      </c>
      <c r="R70">
        <v>2965</v>
      </c>
      <c r="S70">
        <v>2788</v>
      </c>
      <c r="T70" s="2">
        <f t="shared" si="24"/>
        <v>0.94030354131534566</v>
      </c>
    </row>
    <row r="71" spans="1:20" x14ac:dyDescent="0.25">
      <c r="A71">
        <v>7</v>
      </c>
      <c r="B71" t="s">
        <v>8</v>
      </c>
      <c r="C71">
        <v>323</v>
      </c>
      <c r="D71">
        <v>294</v>
      </c>
      <c r="E71" s="1">
        <f t="shared" si="19"/>
        <v>0.91021671826625383</v>
      </c>
      <c r="F71">
        <v>11</v>
      </c>
      <c r="G71">
        <v>6</v>
      </c>
      <c r="H71" s="1">
        <f t="shared" si="20"/>
        <v>0.54545454545454541</v>
      </c>
      <c r="I71" s="3">
        <f t="shared" si="21"/>
        <v>312</v>
      </c>
      <c r="J71" s="3">
        <f t="shared" si="22"/>
        <v>288</v>
      </c>
      <c r="K71" s="1">
        <f t="shared" si="23"/>
        <v>0.92307692307692313</v>
      </c>
      <c r="R71">
        <v>341</v>
      </c>
      <c r="S71">
        <v>316</v>
      </c>
      <c r="T71" s="2">
        <f t="shared" si="24"/>
        <v>0.92668621700879761</v>
      </c>
    </row>
    <row r="72" spans="1:20" x14ac:dyDescent="0.25">
      <c r="A72">
        <v>8</v>
      </c>
      <c r="B72" t="s">
        <v>9</v>
      </c>
      <c r="C72">
        <v>2824</v>
      </c>
      <c r="D72">
        <v>2038</v>
      </c>
      <c r="E72" s="1">
        <f t="shared" si="19"/>
        <v>0.72167138810198306</v>
      </c>
      <c r="F72">
        <v>755</v>
      </c>
      <c r="G72">
        <v>159</v>
      </c>
      <c r="H72" s="1">
        <f t="shared" si="20"/>
        <v>0.21059602649006623</v>
      </c>
      <c r="I72" s="3">
        <f t="shared" si="21"/>
        <v>2069</v>
      </c>
      <c r="J72" s="3">
        <f t="shared" si="22"/>
        <v>1879</v>
      </c>
      <c r="K72" s="1">
        <f t="shared" si="23"/>
        <v>0.90816819719671338</v>
      </c>
      <c r="R72">
        <v>2329</v>
      </c>
      <c r="S72">
        <v>2096</v>
      </c>
      <c r="T72" s="2">
        <f t="shared" si="24"/>
        <v>0.89995706311721768</v>
      </c>
    </row>
    <row r="73" spans="1:20" x14ac:dyDescent="0.25">
      <c r="A73">
        <v>9</v>
      </c>
      <c r="B73" t="s">
        <v>10</v>
      </c>
      <c r="C73">
        <v>2193</v>
      </c>
      <c r="D73">
        <v>1370</v>
      </c>
      <c r="E73" s="1">
        <f t="shared" si="19"/>
        <v>0.62471500227998178</v>
      </c>
      <c r="F73">
        <v>691</v>
      </c>
      <c r="G73">
        <v>188</v>
      </c>
      <c r="H73" s="1">
        <f t="shared" si="20"/>
        <v>0.27206946454413894</v>
      </c>
      <c r="I73" s="3">
        <f t="shared" si="21"/>
        <v>1502</v>
      </c>
      <c r="J73" s="3">
        <f t="shared" si="22"/>
        <v>1182</v>
      </c>
      <c r="K73" s="1">
        <f t="shared" si="23"/>
        <v>0.78695073235685753</v>
      </c>
      <c r="R73">
        <v>1671</v>
      </c>
      <c r="S73">
        <v>1342</v>
      </c>
      <c r="T73" s="2">
        <f t="shared" si="24"/>
        <v>0.80311190903650509</v>
      </c>
    </row>
    <row r="74" spans="1:20" x14ac:dyDescent="0.25">
      <c r="A74">
        <v>10</v>
      </c>
      <c r="B74" t="s">
        <v>25</v>
      </c>
      <c r="C74">
        <v>571</v>
      </c>
      <c r="D74">
        <v>314</v>
      </c>
      <c r="E74" s="1">
        <f t="shared" si="19"/>
        <v>0.54991243432574433</v>
      </c>
      <c r="F74">
        <v>257</v>
      </c>
      <c r="G74">
        <v>75</v>
      </c>
      <c r="H74" s="1">
        <f t="shared" si="20"/>
        <v>0.29182879377431908</v>
      </c>
      <c r="I74" s="3">
        <f t="shared" si="21"/>
        <v>314</v>
      </c>
      <c r="J74" s="3">
        <f t="shared" si="22"/>
        <v>239</v>
      </c>
      <c r="K74" s="1">
        <f t="shared" si="23"/>
        <v>0.76114649681528668</v>
      </c>
      <c r="R74">
        <v>341</v>
      </c>
      <c r="S74">
        <v>252</v>
      </c>
      <c r="T74" s="2">
        <f t="shared" si="24"/>
        <v>0.73900293255131966</v>
      </c>
    </row>
    <row r="75" spans="1:20" x14ac:dyDescent="0.25">
      <c r="A75">
        <v>11</v>
      </c>
      <c r="B75" t="s">
        <v>26</v>
      </c>
      <c r="C75">
        <v>325</v>
      </c>
      <c r="D75">
        <v>182</v>
      </c>
      <c r="E75" s="1">
        <f t="shared" si="19"/>
        <v>0.56000000000000005</v>
      </c>
      <c r="F75">
        <v>124</v>
      </c>
      <c r="G75">
        <v>35</v>
      </c>
      <c r="H75" s="1">
        <f t="shared" si="20"/>
        <v>0.28225806451612906</v>
      </c>
      <c r="I75" s="3">
        <f t="shared" si="21"/>
        <v>201</v>
      </c>
      <c r="J75" s="3">
        <f t="shared" si="22"/>
        <v>147</v>
      </c>
      <c r="K75" s="1">
        <f t="shared" si="23"/>
        <v>0.73134328358208955</v>
      </c>
      <c r="R75">
        <v>247</v>
      </c>
      <c r="S75">
        <v>186</v>
      </c>
      <c r="T75" s="2">
        <f t="shared" si="24"/>
        <v>0.75303643724696356</v>
      </c>
    </row>
    <row r="76" spans="1:20" x14ac:dyDescent="0.25">
      <c r="A76">
        <v>12</v>
      </c>
      <c r="B76" t="s">
        <v>27</v>
      </c>
      <c r="C76">
        <v>128</v>
      </c>
      <c r="D76">
        <v>73</v>
      </c>
      <c r="E76" s="1">
        <f t="shared" si="19"/>
        <v>0.5703125</v>
      </c>
      <c r="F76">
        <v>37</v>
      </c>
      <c r="G76">
        <v>12</v>
      </c>
      <c r="H76" s="1">
        <f t="shared" si="20"/>
        <v>0.32432432432432434</v>
      </c>
      <c r="I76" s="3">
        <f t="shared" si="21"/>
        <v>91</v>
      </c>
      <c r="J76" s="3">
        <f t="shared" si="22"/>
        <v>61</v>
      </c>
      <c r="K76" s="1">
        <f t="shared" si="23"/>
        <v>0.67032967032967028</v>
      </c>
      <c r="R76">
        <v>130</v>
      </c>
      <c r="S76">
        <v>87</v>
      </c>
      <c r="T76" s="2">
        <f t="shared" si="24"/>
        <v>0.66923076923076918</v>
      </c>
    </row>
    <row r="77" spans="1:20" x14ac:dyDescent="0.25">
      <c r="A77">
        <v>13</v>
      </c>
      <c r="B77" t="s">
        <v>28</v>
      </c>
      <c r="C77">
        <v>2227</v>
      </c>
      <c r="D77">
        <v>950</v>
      </c>
      <c r="E77" s="1">
        <f t="shared" si="19"/>
        <v>0.42658284687920972</v>
      </c>
      <c r="F77">
        <v>1133</v>
      </c>
      <c r="G77">
        <v>191</v>
      </c>
      <c r="H77" s="1">
        <f t="shared" si="20"/>
        <v>0.16857899382171226</v>
      </c>
      <c r="I77" s="3">
        <f t="shared" si="21"/>
        <v>1094</v>
      </c>
      <c r="J77" s="3">
        <f t="shared" si="22"/>
        <v>759</v>
      </c>
      <c r="K77" s="1">
        <f t="shared" si="23"/>
        <v>0.69378427787934183</v>
      </c>
      <c r="R77">
        <v>1502</v>
      </c>
      <c r="S77">
        <v>1008</v>
      </c>
      <c r="T77" s="2">
        <f t="shared" si="24"/>
        <v>0.67110519307589878</v>
      </c>
    </row>
    <row r="78" spans="1:20" x14ac:dyDescent="0.25">
      <c r="A78">
        <v>14</v>
      </c>
      <c r="B78" t="s">
        <v>29</v>
      </c>
      <c r="C78">
        <v>153</v>
      </c>
      <c r="D78">
        <v>59</v>
      </c>
      <c r="E78" s="1">
        <f t="shared" si="19"/>
        <v>0.38562091503267976</v>
      </c>
      <c r="F78">
        <v>64</v>
      </c>
      <c r="G78">
        <v>12</v>
      </c>
      <c r="H78" s="1">
        <f t="shared" si="20"/>
        <v>0.1875</v>
      </c>
      <c r="I78" s="3">
        <f t="shared" si="21"/>
        <v>89</v>
      </c>
      <c r="J78" s="3">
        <f t="shared" si="22"/>
        <v>47</v>
      </c>
      <c r="K78" s="1">
        <f t="shared" si="23"/>
        <v>0.5280898876404494</v>
      </c>
      <c r="R78">
        <v>118</v>
      </c>
      <c r="S78">
        <v>49</v>
      </c>
      <c r="T78" s="2">
        <f t="shared" si="24"/>
        <v>0.4152542372881356</v>
      </c>
    </row>
    <row r="79" spans="1:20" x14ac:dyDescent="0.25">
      <c r="A79">
        <v>15</v>
      </c>
      <c r="B79" t="s">
        <v>30</v>
      </c>
      <c r="C79">
        <v>375</v>
      </c>
      <c r="D79">
        <v>90</v>
      </c>
      <c r="E79" s="1">
        <f t="shared" si="19"/>
        <v>0.24</v>
      </c>
      <c r="F79">
        <v>197</v>
      </c>
      <c r="G79">
        <v>21</v>
      </c>
      <c r="H79" s="1">
        <f t="shared" si="20"/>
        <v>0.1065989847715736</v>
      </c>
      <c r="I79" s="3">
        <f t="shared" si="21"/>
        <v>178</v>
      </c>
      <c r="J79" s="3">
        <f t="shared" si="22"/>
        <v>69</v>
      </c>
      <c r="K79" s="1">
        <f t="shared" si="23"/>
        <v>0.38764044943820225</v>
      </c>
      <c r="R79">
        <v>225</v>
      </c>
      <c r="S79">
        <v>93</v>
      </c>
      <c r="T79" s="2">
        <f t="shared" si="24"/>
        <v>0.41333333333333333</v>
      </c>
    </row>
    <row r="80" spans="1:20" x14ac:dyDescent="0.25">
      <c r="A80">
        <v>16</v>
      </c>
      <c r="B80" t="s">
        <v>31</v>
      </c>
      <c r="C80">
        <v>2675</v>
      </c>
      <c r="D80">
        <v>323</v>
      </c>
      <c r="E80" s="1">
        <f t="shared" si="19"/>
        <v>0.12074766355140187</v>
      </c>
      <c r="F80">
        <v>1733</v>
      </c>
      <c r="G80">
        <v>139</v>
      </c>
      <c r="H80" s="1">
        <f t="shared" si="20"/>
        <v>8.0207732256203118E-2</v>
      </c>
      <c r="I80" s="3">
        <f t="shared" si="21"/>
        <v>942</v>
      </c>
      <c r="J80" s="3">
        <f t="shared" si="22"/>
        <v>184</v>
      </c>
      <c r="K80" s="1">
        <f t="shared" si="23"/>
        <v>0.19532908704883228</v>
      </c>
      <c r="R80">
        <v>1271</v>
      </c>
      <c r="S80">
        <v>337</v>
      </c>
      <c r="T80" s="2">
        <f t="shared" si="24"/>
        <v>0.26514555468135326</v>
      </c>
    </row>
    <row r="81" spans="2:20" x14ac:dyDescent="0.25">
      <c r="B81" t="s">
        <v>1</v>
      </c>
      <c r="C81">
        <f>SUM(C65:C80)</f>
        <v>54839</v>
      </c>
      <c r="D81">
        <f>SUM(D65:D80)</f>
        <v>46675</v>
      </c>
      <c r="E81" s="1">
        <f t="shared" si="19"/>
        <v>0.85112784697022192</v>
      </c>
      <c r="F81">
        <f>SUM(F65:F80)</f>
        <v>7136</v>
      </c>
      <c r="G81">
        <f>SUM(G65:G80)</f>
        <v>1797</v>
      </c>
      <c r="H81" s="1">
        <f t="shared" si="20"/>
        <v>0.25182174887892378</v>
      </c>
      <c r="I81" s="3">
        <f t="shared" si="21"/>
        <v>47703</v>
      </c>
      <c r="J81" s="3">
        <f t="shared" si="22"/>
        <v>44878</v>
      </c>
      <c r="K81" s="1">
        <f t="shared" si="23"/>
        <v>0.94077940590738529</v>
      </c>
      <c r="R81">
        <f>SUM(R65:R80)</f>
        <v>48409</v>
      </c>
      <c r="S81">
        <f>SUM(S65:S80)</f>
        <v>45021</v>
      </c>
      <c r="T81" s="1">
        <f t="shared" si="24"/>
        <v>0.93001301410894666</v>
      </c>
    </row>
    <row r="82" spans="2:20" x14ac:dyDescent="0.25">
      <c r="D82" s="1"/>
      <c r="E82"/>
    </row>
    <row r="86" spans="2:20" x14ac:dyDescent="0.25">
      <c r="H86"/>
      <c r="I86"/>
      <c r="J86"/>
      <c r="K86"/>
      <c r="L86"/>
      <c r="M86"/>
      <c r="N86"/>
      <c r="O86"/>
      <c r="P86"/>
      <c r="Q86"/>
    </row>
    <row r="87" spans="2:20" x14ac:dyDescent="0.25">
      <c r="H87"/>
      <c r="I87"/>
      <c r="J87"/>
      <c r="K87"/>
      <c r="L87"/>
      <c r="M87"/>
      <c r="N87"/>
      <c r="O87"/>
      <c r="P87"/>
      <c r="Q87"/>
    </row>
    <row r="88" spans="2:20" x14ac:dyDescent="0.25">
      <c r="H88"/>
      <c r="I88"/>
      <c r="J88"/>
      <c r="K88"/>
      <c r="L88"/>
      <c r="M88"/>
      <c r="N88"/>
      <c r="O88"/>
      <c r="P88"/>
      <c r="Q88"/>
    </row>
    <row r="89" spans="2:20" x14ac:dyDescent="0.25">
      <c r="H89"/>
      <c r="I89"/>
      <c r="J89"/>
      <c r="K89"/>
      <c r="L89"/>
      <c r="M89"/>
      <c r="N89"/>
      <c r="O89"/>
      <c r="P89"/>
      <c r="Q89"/>
    </row>
    <row r="90" spans="2:20" x14ac:dyDescent="0.25">
      <c r="H90"/>
      <c r="I90"/>
      <c r="J90"/>
      <c r="K90"/>
      <c r="L90"/>
      <c r="M90"/>
      <c r="N90"/>
      <c r="O90"/>
      <c r="P90"/>
      <c r="Q90"/>
    </row>
    <row r="91" spans="2:20" x14ac:dyDescent="0.25">
      <c r="H91"/>
      <c r="I91"/>
      <c r="J91"/>
      <c r="K91"/>
      <c r="L91"/>
      <c r="M91"/>
      <c r="N91"/>
      <c r="O91"/>
      <c r="P91"/>
      <c r="Q91"/>
    </row>
    <row r="92" spans="2:20" x14ac:dyDescent="0.25">
      <c r="H92"/>
      <c r="I92"/>
      <c r="J92"/>
      <c r="K92"/>
      <c r="L92"/>
      <c r="M92"/>
      <c r="N92"/>
      <c r="O92"/>
      <c r="P92"/>
      <c r="Q92"/>
    </row>
    <row r="93" spans="2:20" x14ac:dyDescent="0.25">
      <c r="H93"/>
      <c r="I93"/>
      <c r="J93"/>
      <c r="K93"/>
      <c r="L93"/>
      <c r="M93"/>
      <c r="N93"/>
      <c r="O93"/>
      <c r="P93"/>
      <c r="Q93"/>
    </row>
    <row r="94" spans="2:20" x14ac:dyDescent="0.25">
      <c r="H94"/>
      <c r="I94"/>
      <c r="J94"/>
      <c r="K94"/>
      <c r="L94"/>
      <c r="M94"/>
      <c r="N94"/>
      <c r="O94"/>
      <c r="P94"/>
      <c r="Q94"/>
    </row>
    <row r="95" spans="2:20" x14ac:dyDescent="0.25">
      <c r="H95"/>
      <c r="I95"/>
      <c r="J95"/>
      <c r="K95"/>
      <c r="L95"/>
      <c r="M95"/>
      <c r="N95"/>
      <c r="O95"/>
      <c r="P95"/>
      <c r="Q95"/>
    </row>
    <row r="96" spans="2:20" x14ac:dyDescent="0.25">
      <c r="H96"/>
      <c r="I96"/>
      <c r="J96"/>
      <c r="K96"/>
      <c r="L96"/>
      <c r="M96"/>
      <c r="N96"/>
      <c r="O96"/>
      <c r="P96"/>
      <c r="Q96"/>
    </row>
    <row r="97" spans="8:17" x14ac:dyDescent="0.25">
      <c r="H97"/>
      <c r="I97"/>
      <c r="J97"/>
      <c r="K97"/>
      <c r="L97"/>
      <c r="M97"/>
      <c r="N97"/>
      <c r="O97"/>
      <c r="P97"/>
      <c r="Q97"/>
    </row>
    <row r="98" spans="8:17" x14ac:dyDescent="0.25">
      <c r="H98"/>
      <c r="I98"/>
      <c r="J98"/>
      <c r="K98"/>
      <c r="L98"/>
      <c r="M98"/>
      <c r="N98"/>
      <c r="O98"/>
      <c r="P98"/>
      <c r="Q98"/>
    </row>
    <row r="99" spans="8:17" x14ac:dyDescent="0.25">
      <c r="H99"/>
      <c r="I99"/>
      <c r="J99"/>
      <c r="K99"/>
      <c r="L99"/>
      <c r="M99"/>
      <c r="N99"/>
      <c r="O99"/>
      <c r="P99"/>
      <c r="Q99"/>
    </row>
    <row r="100" spans="8:17" x14ac:dyDescent="0.25">
      <c r="H100"/>
      <c r="I100"/>
      <c r="J100"/>
      <c r="K100"/>
      <c r="L100"/>
      <c r="M100"/>
      <c r="N100"/>
      <c r="O100"/>
      <c r="P100"/>
      <c r="Q100"/>
    </row>
    <row r="101" spans="8:17" x14ac:dyDescent="0.25">
      <c r="H101"/>
      <c r="I101"/>
      <c r="J101"/>
      <c r="K101"/>
      <c r="L101"/>
      <c r="M101"/>
      <c r="N101"/>
      <c r="O101"/>
      <c r="P101"/>
      <c r="Q101"/>
    </row>
    <row r="102" spans="8:17" x14ac:dyDescent="0.25">
      <c r="H102"/>
      <c r="I102"/>
      <c r="J102"/>
      <c r="K102"/>
      <c r="L102"/>
      <c r="M102"/>
      <c r="N102"/>
      <c r="O102"/>
      <c r="P102"/>
      <c r="Q10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00F09-8453-4DB7-A5C6-1E5D7446C288}">
  <dimension ref="A1:C17"/>
  <sheetViews>
    <sheetView tabSelected="1" workbookViewId="0">
      <selection sqref="A1:A1048576"/>
    </sheetView>
  </sheetViews>
  <sheetFormatPr defaultColWidth="8.85546875" defaultRowHeight="15" x14ac:dyDescent="0.25"/>
  <cols>
    <col min="1" max="1" width="32.42578125" customWidth="1"/>
    <col min="7" max="7" width="32.28515625" customWidth="1"/>
  </cols>
  <sheetData>
    <row r="1" spans="1:3" x14ac:dyDescent="0.25">
      <c r="A1" t="s">
        <v>20</v>
      </c>
      <c r="B1" t="s">
        <v>83</v>
      </c>
      <c r="C1" t="s">
        <v>57</v>
      </c>
    </row>
    <row r="2" spans="1:3" x14ac:dyDescent="0.25">
      <c r="A2" t="s">
        <v>84</v>
      </c>
      <c r="B2" s="1">
        <v>0.58015267175572516</v>
      </c>
      <c r="C2" s="1">
        <v>0.98688069969601622</v>
      </c>
    </row>
    <row r="3" spans="1:3" x14ac:dyDescent="0.25">
      <c r="A3" t="s">
        <v>3</v>
      </c>
      <c r="B3" s="1">
        <v>0.46339362618432384</v>
      </c>
      <c r="C3" s="1">
        <v>0.97624468731026104</v>
      </c>
    </row>
    <row r="4" spans="1:3" x14ac:dyDescent="0.25">
      <c r="A4" t="s">
        <v>4</v>
      </c>
      <c r="B4" s="1">
        <v>0.5067567567567568</v>
      </c>
      <c r="C4" s="1">
        <v>0.9789014186977083</v>
      </c>
    </row>
    <row r="5" spans="1:3" x14ac:dyDescent="0.25">
      <c r="A5" t="s">
        <v>5</v>
      </c>
      <c r="B5" s="1">
        <v>0.5</v>
      </c>
      <c r="C5" s="1">
        <v>0.96878483835005569</v>
      </c>
    </row>
    <row r="6" spans="1:3" x14ac:dyDescent="0.25">
      <c r="A6" t="s">
        <v>6</v>
      </c>
      <c r="B6" s="1">
        <v>0.46037735849056605</v>
      </c>
      <c r="C6" s="1">
        <v>0.96341463414634143</v>
      </c>
    </row>
    <row r="7" spans="1:3" x14ac:dyDescent="0.25">
      <c r="A7" t="s">
        <v>7</v>
      </c>
      <c r="B7" s="1">
        <v>0.192</v>
      </c>
      <c r="C7" s="1">
        <v>0.94236417033773867</v>
      </c>
    </row>
    <row r="8" spans="1:3" x14ac:dyDescent="0.25">
      <c r="A8" t="s">
        <v>8</v>
      </c>
      <c r="B8" s="1">
        <v>0.54545454545454541</v>
      </c>
      <c r="C8" s="1">
        <v>0.92307692307692313</v>
      </c>
    </row>
    <row r="9" spans="1:3" x14ac:dyDescent="0.25">
      <c r="A9" t="s">
        <v>82</v>
      </c>
      <c r="B9" s="1">
        <v>0.21059602649006623</v>
      </c>
      <c r="C9" s="1">
        <v>0.90816819719671338</v>
      </c>
    </row>
    <row r="10" spans="1:3" x14ac:dyDescent="0.25">
      <c r="A10" t="s">
        <v>10</v>
      </c>
      <c r="B10" s="1">
        <v>0.27206946454413894</v>
      </c>
      <c r="C10" s="1">
        <v>0.78695073235685753</v>
      </c>
    </row>
    <row r="11" spans="1:3" x14ac:dyDescent="0.25">
      <c r="A11" t="s">
        <v>25</v>
      </c>
      <c r="B11" s="1">
        <v>0.29182879377431908</v>
      </c>
      <c r="C11" s="1">
        <v>0.76114649681528668</v>
      </c>
    </row>
    <row r="12" spans="1:3" x14ac:dyDescent="0.25">
      <c r="A12" t="s">
        <v>86</v>
      </c>
      <c r="B12" s="1">
        <v>0.28225806451612906</v>
      </c>
      <c r="C12" s="1">
        <v>0.73134328358208955</v>
      </c>
    </row>
    <row r="13" spans="1:3" x14ac:dyDescent="0.25">
      <c r="A13" t="s">
        <v>85</v>
      </c>
      <c r="B13" s="1">
        <v>0.32432432432432434</v>
      </c>
      <c r="C13" s="1">
        <v>0.67032967032967028</v>
      </c>
    </row>
    <row r="14" spans="1:3" x14ac:dyDescent="0.25">
      <c r="A14" t="s">
        <v>28</v>
      </c>
      <c r="B14" s="1">
        <v>0.16857899382171226</v>
      </c>
      <c r="C14" s="1">
        <v>0.69378427787934183</v>
      </c>
    </row>
    <row r="15" spans="1:3" x14ac:dyDescent="0.25">
      <c r="A15" t="s">
        <v>29</v>
      </c>
      <c r="B15" s="1">
        <v>0.1875</v>
      </c>
      <c r="C15" s="1">
        <v>0.5280898876404494</v>
      </c>
    </row>
    <row r="16" spans="1:3" x14ac:dyDescent="0.25">
      <c r="A16" t="s">
        <v>30</v>
      </c>
      <c r="B16" s="1">
        <v>0.1065989847715736</v>
      </c>
      <c r="C16" s="1">
        <v>0.38764044943820225</v>
      </c>
    </row>
    <row r="17" spans="1:3" x14ac:dyDescent="0.25">
      <c r="A17" t="s">
        <v>31</v>
      </c>
      <c r="B17" s="1">
        <v>8.0207732256203118E-2</v>
      </c>
      <c r="C17" s="1">
        <v>0.19532908704883228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95A40-4800-43F6-B88F-AB7602E64D71}">
  <dimension ref="A1:T20"/>
  <sheetViews>
    <sheetView workbookViewId="0">
      <selection activeCell="L1" sqref="L1:T20"/>
    </sheetView>
  </sheetViews>
  <sheetFormatPr defaultColWidth="8.85546875" defaultRowHeight="15" x14ac:dyDescent="0.25"/>
  <cols>
    <col min="2" max="2" width="19.42578125" customWidth="1"/>
  </cols>
  <sheetData>
    <row r="1" spans="1:20" x14ac:dyDescent="0.25">
      <c r="B1" t="s">
        <v>0</v>
      </c>
      <c r="C1" t="s">
        <v>50</v>
      </c>
      <c r="D1" t="s">
        <v>51</v>
      </c>
      <c r="E1" t="s">
        <v>52</v>
      </c>
      <c r="F1" t="s">
        <v>53</v>
      </c>
      <c r="L1" t="s">
        <v>0</v>
      </c>
      <c r="M1" t="s">
        <v>1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</row>
    <row r="2" spans="1:20" x14ac:dyDescent="0.25">
      <c r="A2">
        <v>1</v>
      </c>
      <c r="B2" t="s">
        <v>2</v>
      </c>
      <c r="C2">
        <v>22397</v>
      </c>
      <c r="D2">
        <v>20364</v>
      </c>
      <c r="E2">
        <v>25869</v>
      </c>
      <c r="F2">
        <v>20866</v>
      </c>
      <c r="K2">
        <v>1</v>
      </c>
      <c r="L2" t="s">
        <v>2</v>
      </c>
      <c r="M2">
        <v>24577</v>
      </c>
      <c r="N2">
        <v>18313</v>
      </c>
      <c r="O2">
        <v>22174</v>
      </c>
      <c r="P2">
        <v>16575</v>
      </c>
      <c r="Q2">
        <v>24296</v>
      </c>
      <c r="R2">
        <v>22123</v>
      </c>
      <c r="S2">
        <v>24513</v>
      </c>
      <c r="T2">
        <v>22133</v>
      </c>
    </row>
    <row r="3" spans="1:20" x14ac:dyDescent="0.25">
      <c r="A3">
        <v>2</v>
      </c>
      <c r="B3" t="s">
        <v>3</v>
      </c>
      <c r="C3">
        <v>17735</v>
      </c>
      <c r="D3">
        <v>15659</v>
      </c>
      <c r="E3">
        <v>25316</v>
      </c>
      <c r="F3">
        <v>16070</v>
      </c>
      <c r="K3">
        <v>2</v>
      </c>
      <c r="L3" t="s">
        <v>3</v>
      </c>
      <c r="M3">
        <v>18029</v>
      </c>
      <c r="N3">
        <v>13453</v>
      </c>
      <c r="O3">
        <v>15931</v>
      </c>
      <c r="P3">
        <v>11895</v>
      </c>
      <c r="Q3">
        <v>17867</v>
      </c>
      <c r="R3">
        <v>15907</v>
      </c>
      <c r="S3">
        <v>17974</v>
      </c>
      <c r="T3">
        <v>15890</v>
      </c>
    </row>
    <row r="4" spans="1:20" x14ac:dyDescent="0.25">
      <c r="A4">
        <v>3</v>
      </c>
      <c r="B4" t="s">
        <v>4</v>
      </c>
      <c r="C4">
        <v>3548</v>
      </c>
      <c r="D4">
        <v>3059</v>
      </c>
      <c r="E4">
        <v>4758</v>
      </c>
      <c r="F4">
        <v>3153</v>
      </c>
      <c r="K4">
        <v>3</v>
      </c>
      <c r="L4" t="s">
        <v>4</v>
      </c>
      <c r="M4">
        <v>4012</v>
      </c>
      <c r="N4">
        <v>3132</v>
      </c>
      <c r="O4">
        <v>3416</v>
      </c>
      <c r="P4">
        <v>2639</v>
      </c>
      <c r="Q4">
        <v>3986</v>
      </c>
      <c r="R4">
        <v>3412</v>
      </c>
      <c r="S4">
        <v>4000</v>
      </c>
      <c r="T4">
        <v>3408</v>
      </c>
    </row>
    <row r="5" spans="1:20" x14ac:dyDescent="0.25">
      <c r="A5">
        <v>4</v>
      </c>
      <c r="B5" t="s">
        <v>5</v>
      </c>
      <c r="C5">
        <v>3111</v>
      </c>
      <c r="D5">
        <v>2651</v>
      </c>
      <c r="E5">
        <v>4140</v>
      </c>
      <c r="F5">
        <v>2730</v>
      </c>
      <c r="K5">
        <v>4</v>
      </c>
      <c r="L5" t="s">
        <v>5</v>
      </c>
      <c r="M5">
        <v>3616</v>
      </c>
      <c r="N5">
        <v>2733</v>
      </c>
      <c r="O5">
        <v>3051</v>
      </c>
      <c r="P5">
        <v>2289</v>
      </c>
      <c r="Q5">
        <v>3577</v>
      </c>
      <c r="R5">
        <v>3047</v>
      </c>
      <c r="S5">
        <v>3599</v>
      </c>
      <c r="T5">
        <v>3041</v>
      </c>
    </row>
    <row r="6" spans="1:20" x14ac:dyDescent="0.25">
      <c r="A6">
        <v>5</v>
      </c>
      <c r="B6" t="s">
        <v>6</v>
      </c>
      <c r="C6">
        <v>1026</v>
      </c>
      <c r="D6">
        <v>824</v>
      </c>
      <c r="E6">
        <v>1494</v>
      </c>
      <c r="F6">
        <v>879</v>
      </c>
      <c r="K6">
        <v>5</v>
      </c>
      <c r="L6" t="s">
        <v>6</v>
      </c>
      <c r="M6">
        <v>1217</v>
      </c>
      <c r="N6">
        <v>878</v>
      </c>
      <c r="O6">
        <v>929</v>
      </c>
      <c r="P6">
        <v>686</v>
      </c>
      <c r="Q6">
        <v>1185</v>
      </c>
      <c r="R6">
        <v>929</v>
      </c>
      <c r="S6">
        <v>1211</v>
      </c>
      <c r="T6">
        <v>929</v>
      </c>
    </row>
    <row r="7" spans="1:20" x14ac:dyDescent="0.25">
      <c r="A7">
        <v>6</v>
      </c>
      <c r="B7" t="s">
        <v>7</v>
      </c>
      <c r="C7">
        <v>2846</v>
      </c>
      <c r="D7">
        <v>2213</v>
      </c>
      <c r="E7">
        <v>4571</v>
      </c>
      <c r="F7">
        <v>2324</v>
      </c>
      <c r="K7">
        <v>6</v>
      </c>
      <c r="L7" t="s">
        <v>7</v>
      </c>
      <c r="M7">
        <v>3341</v>
      </c>
      <c r="N7">
        <v>2658</v>
      </c>
      <c r="O7">
        <v>2578</v>
      </c>
      <c r="P7">
        <v>2054</v>
      </c>
      <c r="Q7">
        <v>3290</v>
      </c>
      <c r="R7">
        <v>2574</v>
      </c>
      <c r="S7">
        <v>3304</v>
      </c>
      <c r="T7">
        <v>2567</v>
      </c>
    </row>
    <row r="8" spans="1:20" x14ac:dyDescent="0.25">
      <c r="A8">
        <v>7</v>
      </c>
      <c r="B8" t="s">
        <v>8</v>
      </c>
      <c r="C8">
        <v>357</v>
      </c>
      <c r="D8">
        <v>265</v>
      </c>
      <c r="E8">
        <v>583</v>
      </c>
      <c r="F8">
        <v>276</v>
      </c>
      <c r="K8">
        <v>7</v>
      </c>
      <c r="L8" t="s">
        <v>8</v>
      </c>
      <c r="M8">
        <v>379</v>
      </c>
      <c r="N8">
        <v>310</v>
      </c>
      <c r="O8">
        <v>283</v>
      </c>
      <c r="P8">
        <v>224</v>
      </c>
      <c r="Q8">
        <v>371</v>
      </c>
      <c r="R8">
        <v>281</v>
      </c>
      <c r="S8">
        <v>376</v>
      </c>
      <c r="T8">
        <v>283</v>
      </c>
    </row>
    <row r="9" spans="1:20" x14ac:dyDescent="0.25">
      <c r="A9">
        <v>8</v>
      </c>
      <c r="B9" t="s">
        <v>9</v>
      </c>
      <c r="C9">
        <v>69</v>
      </c>
      <c r="D9">
        <v>13</v>
      </c>
      <c r="E9">
        <v>384</v>
      </c>
      <c r="F9">
        <v>12</v>
      </c>
      <c r="K9">
        <v>8</v>
      </c>
      <c r="L9" t="s">
        <v>9</v>
      </c>
      <c r="M9">
        <v>2530</v>
      </c>
      <c r="N9">
        <v>1878</v>
      </c>
      <c r="O9">
        <v>1727</v>
      </c>
      <c r="P9">
        <v>1331</v>
      </c>
      <c r="Q9">
        <v>2370</v>
      </c>
      <c r="R9">
        <v>1722</v>
      </c>
      <c r="S9">
        <v>2505</v>
      </c>
      <c r="T9">
        <v>1711</v>
      </c>
    </row>
    <row r="10" spans="1:20" x14ac:dyDescent="0.25">
      <c r="A10">
        <v>9</v>
      </c>
      <c r="B10" t="s">
        <v>10</v>
      </c>
      <c r="C10">
        <v>3875</v>
      </c>
      <c r="D10">
        <v>2403</v>
      </c>
      <c r="E10">
        <v>9740</v>
      </c>
      <c r="F10">
        <v>2529</v>
      </c>
      <c r="K10">
        <v>9</v>
      </c>
      <c r="L10" t="s">
        <v>10</v>
      </c>
      <c r="M10">
        <v>2000</v>
      </c>
      <c r="N10">
        <v>1459</v>
      </c>
      <c r="O10">
        <v>991</v>
      </c>
      <c r="P10">
        <v>786</v>
      </c>
      <c r="Q10">
        <v>1755</v>
      </c>
      <c r="R10">
        <v>988</v>
      </c>
      <c r="S10">
        <v>1961</v>
      </c>
      <c r="T10">
        <v>978</v>
      </c>
    </row>
    <row r="11" spans="1:20" x14ac:dyDescent="0.25">
      <c r="A11">
        <v>10</v>
      </c>
      <c r="B11" t="s">
        <v>11</v>
      </c>
      <c r="C11">
        <v>20</v>
      </c>
      <c r="D11">
        <v>6</v>
      </c>
      <c r="E11">
        <v>67</v>
      </c>
      <c r="F11">
        <v>10</v>
      </c>
      <c r="K11">
        <v>10</v>
      </c>
      <c r="L11" t="s">
        <v>11</v>
      </c>
      <c r="M11">
        <v>20</v>
      </c>
      <c r="N11">
        <v>16</v>
      </c>
      <c r="O11">
        <v>9</v>
      </c>
      <c r="P11">
        <v>8</v>
      </c>
      <c r="Q11">
        <v>18</v>
      </c>
      <c r="R11">
        <v>9</v>
      </c>
      <c r="S11">
        <v>20</v>
      </c>
      <c r="T11">
        <v>9</v>
      </c>
    </row>
    <row r="12" spans="1:20" x14ac:dyDescent="0.25">
      <c r="A12">
        <v>11</v>
      </c>
      <c r="B12" t="s">
        <v>12</v>
      </c>
      <c r="C12">
        <v>290</v>
      </c>
      <c r="D12">
        <v>154</v>
      </c>
      <c r="E12">
        <v>551</v>
      </c>
      <c r="F12">
        <v>164</v>
      </c>
      <c r="K12">
        <v>11</v>
      </c>
      <c r="L12" t="s">
        <v>12</v>
      </c>
      <c r="M12">
        <v>283</v>
      </c>
      <c r="N12">
        <v>244</v>
      </c>
      <c r="O12">
        <v>148</v>
      </c>
      <c r="P12">
        <v>125</v>
      </c>
      <c r="Q12">
        <v>249</v>
      </c>
      <c r="R12">
        <v>147</v>
      </c>
      <c r="S12">
        <v>265</v>
      </c>
      <c r="T12">
        <v>147</v>
      </c>
    </row>
    <row r="13" spans="1:20" x14ac:dyDescent="0.25">
      <c r="A13">
        <v>12</v>
      </c>
      <c r="B13" t="s">
        <v>13</v>
      </c>
      <c r="C13">
        <v>705</v>
      </c>
      <c r="D13">
        <v>195</v>
      </c>
      <c r="E13">
        <v>890</v>
      </c>
      <c r="F13">
        <v>206</v>
      </c>
      <c r="K13">
        <v>12</v>
      </c>
      <c r="L13" t="s">
        <v>13</v>
      </c>
      <c r="M13">
        <v>638</v>
      </c>
      <c r="N13">
        <v>548</v>
      </c>
      <c r="O13">
        <v>281</v>
      </c>
      <c r="P13">
        <v>231</v>
      </c>
      <c r="Q13">
        <v>556</v>
      </c>
      <c r="R13">
        <v>278</v>
      </c>
      <c r="S13">
        <v>568</v>
      </c>
      <c r="T13">
        <v>251</v>
      </c>
    </row>
    <row r="14" spans="1:20" x14ac:dyDescent="0.25">
      <c r="A14">
        <v>13</v>
      </c>
      <c r="B14" t="s">
        <v>14</v>
      </c>
      <c r="C14">
        <v>228</v>
      </c>
      <c r="D14">
        <v>50</v>
      </c>
      <c r="E14">
        <v>309</v>
      </c>
      <c r="F14">
        <v>54</v>
      </c>
      <c r="K14">
        <v>13</v>
      </c>
      <c r="L14" t="s">
        <v>14</v>
      </c>
      <c r="M14">
        <v>170</v>
      </c>
      <c r="N14">
        <v>141</v>
      </c>
      <c r="O14">
        <v>47</v>
      </c>
      <c r="P14">
        <v>39</v>
      </c>
      <c r="Q14">
        <v>118</v>
      </c>
      <c r="R14">
        <v>47</v>
      </c>
      <c r="S14">
        <v>161</v>
      </c>
      <c r="T14">
        <v>45</v>
      </c>
    </row>
    <row r="15" spans="1:20" x14ac:dyDescent="0.25">
      <c r="A15">
        <v>14</v>
      </c>
      <c r="B15" t="s">
        <v>15</v>
      </c>
      <c r="C15">
        <v>3111</v>
      </c>
      <c r="D15">
        <v>803</v>
      </c>
      <c r="E15">
        <v>7004</v>
      </c>
      <c r="F15">
        <v>770</v>
      </c>
      <c r="K15">
        <v>14</v>
      </c>
      <c r="L15" t="s">
        <v>15</v>
      </c>
      <c r="M15">
        <v>3391</v>
      </c>
      <c r="N15">
        <v>2500</v>
      </c>
      <c r="O15">
        <v>1017</v>
      </c>
      <c r="P15">
        <v>843</v>
      </c>
      <c r="Q15">
        <v>2739</v>
      </c>
      <c r="R15">
        <v>1008</v>
      </c>
      <c r="S15">
        <v>2933</v>
      </c>
      <c r="T15">
        <v>799</v>
      </c>
    </row>
    <row r="16" spans="1:20" x14ac:dyDescent="0.25">
      <c r="A16">
        <v>15</v>
      </c>
      <c r="B16" t="s">
        <v>16</v>
      </c>
      <c r="C16">
        <v>695</v>
      </c>
      <c r="D16">
        <v>142</v>
      </c>
      <c r="E16">
        <v>3302</v>
      </c>
      <c r="F16">
        <v>139</v>
      </c>
      <c r="K16">
        <v>15</v>
      </c>
      <c r="L16" t="s">
        <v>16</v>
      </c>
      <c r="M16">
        <v>518</v>
      </c>
      <c r="N16">
        <v>393</v>
      </c>
      <c r="O16">
        <v>103</v>
      </c>
      <c r="P16">
        <v>93</v>
      </c>
      <c r="Q16">
        <v>403</v>
      </c>
      <c r="R16">
        <v>101</v>
      </c>
      <c r="S16">
        <v>427</v>
      </c>
      <c r="T16">
        <v>75</v>
      </c>
    </row>
    <row r="17" spans="1:20" x14ac:dyDescent="0.25">
      <c r="A17">
        <v>16</v>
      </c>
      <c r="B17" t="s">
        <v>17</v>
      </c>
      <c r="C17">
        <v>5994</v>
      </c>
      <c r="D17">
        <v>216</v>
      </c>
      <c r="E17">
        <v>2350</v>
      </c>
      <c r="F17">
        <v>68</v>
      </c>
      <c r="K17">
        <v>16</v>
      </c>
      <c r="L17" t="s">
        <v>17</v>
      </c>
      <c r="M17">
        <v>1350</v>
      </c>
      <c r="N17">
        <v>1054</v>
      </c>
      <c r="O17">
        <v>145</v>
      </c>
      <c r="P17">
        <v>132</v>
      </c>
      <c r="Q17">
        <v>840</v>
      </c>
      <c r="R17">
        <v>143</v>
      </c>
      <c r="S17">
        <v>729</v>
      </c>
      <c r="T17">
        <v>65</v>
      </c>
    </row>
    <row r="18" spans="1:20" x14ac:dyDescent="0.25">
      <c r="A18">
        <v>17</v>
      </c>
      <c r="B18" t="s">
        <v>18</v>
      </c>
      <c r="C18">
        <v>12847</v>
      </c>
      <c r="D18">
        <v>568</v>
      </c>
      <c r="E18">
        <v>24063</v>
      </c>
      <c r="F18">
        <v>367</v>
      </c>
      <c r="K18">
        <v>17</v>
      </c>
      <c r="L18" t="s">
        <v>18</v>
      </c>
      <c r="M18">
        <v>6324</v>
      </c>
      <c r="N18">
        <v>2852</v>
      </c>
      <c r="O18">
        <v>465</v>
      </c>
      <c r="P18">
        <v>315</v>
      </c>
      <c r="Q18">
        <v>3694</v>
      </c>
      <c r="R18">
        <v>451</v>
      </c>
      <c r="S18">
        <v>4843</v>
      </c>
      <c r="T18">
        <v>322</v>
      </c>
    </row>
    <row r="19" spans="1:20" x14ac:dyDescent="0.25">
      <c r="A19">
        <v>18</v>
      </c>
      <c r="B19" t="s">
        <v>19</v>
      </c>
      <c r="C19">
        <v>966</v>
      </c>
      <c r="D19">
        <v>56</v>
      </c>
      <c r="E19">
        <v>150</v>
      </c>
      <c r="F19">
        <v>11</v>
      </c>
      <c r="K19">
        <v>18</v>
      </c>
      <c r="L19" t="s">
        <v>19</v>
      </c>
      <c r="M19">
        <v>1782</v>
      </c>
      <c r="N19">
        <v>553</v>
      </c>
      <c r="O19">
        <v>69</v>
      </c>
      <c r="P19">
        <v>47</v>
      </c>
      <c r="Q19">
        <v>690</v>
      </c>
      <c r="R19">
        <v>67</v>
      </c>
      <c r="S19">
        <v>184</v>
      </c>
      <c r="T19">
        <v>7</v>
      </c>
    </row>
    <row r="20" spans="1:20" x14ac:dyDescent="0.25">
      <c r="B20" t="s">
        <v>1</v>
      </c>
      <c r="C20">
        <f>SUM(C2:C19)</f>
        <v>79820</v>
      </c>
      <c r="D20">
        <f t="shared" ref="D20:T20" si="0">SUM(D2:D19)</f>
        <v>49641</v>
      </c>
      <c r="E20">
        <f t="shared" si="0"/>
        <v>115541</v>
      </c>
      <c r="F20">
        <f t="shared" si="0"/>
        <v>50628</v>
      </c>
      <c r="M20">
        <f t="shared" si="0"/>
        <v>74177</v>
      </c>
      <c r="N20">
        <f t="shared" si="0"/>
        <v>53115</v>
      </c>
      <c r="O20">
        <f t="shared" si="0"/>
        <v>53364</v>
      </c>
      <c r="P20">
        <f t="shared" si="0"/>
        <v>40312</v>
      </c>
      <c r="Q20">
        <f t="shared" si="0"/>
        <v>68004</v>
      </c>
      <c r="R20">
        <f t="shared" si="0"/>
        <v>53234</v>
      </c>
      <c r="S20">
        <f t="shared" si="0"/>
        <v>69573</v>
      </c>
      <c r="T20">
        <f t="shared" si="0"/>
        <v>52660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516D4-BC5E-4B00-9552-EA3C590E189B}">
  <dimension ref="A1:E17"/>
  <sheetViews>
    <sheetView workbookViewId="0">
      <selection activeCell="E2" sqref="E2:E17"/>
    </sheetView>
  </sheetViews>
  <sheetFormatPr defaultColWidth="8.85546875" defaultRowHeight="15" x14ac:dyDescent="0.25"/>
  <cols>
    <col min="2" max="2" width="22.85546875" customWidth="1"/>
    <col min="3" max="3" width="24.140625" customWidth="1"/>
    <col min="4" max="4" width="19" customWidth="1"/>
    <col min="5" max="5" width="49.42578125" customWidth="1"/>
  </cols>
  <sheetData>
    <row r="1" spans="1:5" x14ac:dyDescent="0.25">
      <c r="B1" t="s">
        <v>43</v>
      </c>
      <c r="C1" t="s">
        <v>44</v>
      </c>
      <c r="D1" t="s">
        <v>45</v>
      </c>
      <c r="E1" t="s">
        <v>46</v>
      </c>
    </row>
    <row r="2" spans="1:5" x14ac:dyDescent="0.25">
      <c r="A2">
        <v>1</v>
      </c>
      <c r="B2">
        <v>262</v>
      </c>
      <c r="C2">
        <v>18751</v>
      </c>
      <c r="D2">
        <v>152</v>
      </c>
      <c r="E2">
        <v>18505</v>
      </c>
    </row>
    <row r="3" spans="1:5" x14ac:dyDescent="0.25">
      <c r="A3">
        <v>2</v>
      </c>
      <c r="B3">
        <v>1161</v>
      </c>
      <c r="C3">
        <v>13176</v>
      </c>
      <c r="D3">
        <v>538</v>
      </c>
      <c r="E3">
        <v>12863</v>
      </c>
    </row>
    <row r="4" spans="1:5" x14ac:dyDescent="0.25">
      <c r="A4">
        <v>3</v>
      </c>
      <c r="B4">
        <v>148</v>
      </c>
      <c r="C4">
        <v>2749</v>
      </c>
      <c r="D4">
        <v>75</v>
      </c>
      <c r="E4">
        <v>2691</v>
      </c>
    </row>
    <row r="5" spans="1:5" x14ac:dyDescent="0.25">
      <c r="A5">
        <v>4</v>
      </c>
      <c r="B5">
        <v>48</v>
      </c>
      <c r="C5">
        <v>2691</v>
      </c>
      <c r="D5">
        <v>24</v>
      </c>
      <c r="E5">
        <v>2607</v>
      </c>
    </row>
    <row r="6" spans="1:5" x14ac:dyDescent="0.25">
      <c r="A6">
        <v>5</v>
      </c>
      <c r="B6">
        <v>265</v>
      </c>
      <c r="C6">
        <v>820</v>
      </c>
      <c r="D6">
        <v>122</v>
      </c>
      <c r="E6">
        <v>790</v>
      </c>
    </row>
    <row r="7" spans="1:5" x14ac:dyDescent="0.25">
      <c r="A7">
        <v>6</v>
      </c>
      <c r="B7">
        <v>250</v>
      </c>
      <c r="C7">
        <v>2724</v>
      </c>
      <c r="D7">
        <v>48</v>
      </c>
      <c r="E7">
        <v>2567</v>
      </c>
    </row>
    <row r="8" spans="1:5" x14ac:dyDescent="0.25">
      <c r="A8">
        <v>7</v>
      </c>
      <c r="B8">
        <v>11</v>
      </c>
      <c r="C8">
        <v>312</v>
      </c>
      <c r="D8">
        <v>6</v>
      </c>
      <c r="E8">
        <v>288</v>
      </c>
    </row>
    <row r="9" spans="1:5" x14ac:dyDescent="0.25">
      <c r="A9">
        <v>9</v>
      </c>
      <c r="B9">
        <v>755</v>
      </c>
      <c r="C9">
        <v>2069</v>
      </c>
      <c r="D9">
        <v>159</v>
      </c>
      <c r="E9">
        <v>1879</v>
      </c>
    </row>
    <row r="10" spans="1:5" x14ac:dyDescent="0.25">
      <c r="A10">
        <v>11</v>
      </c>
      <c r="B10">
        <v>691</v>
      </c>
      <c r="C10">
        <v>1502</v>
      </c>
      <c r="D10">
        <v>188</v>
      </c>
      <c r="E10">
        <v>1182</v>
      </c>
    </row>
    <row r="11" spans="1:5" x14ac:dyDescent="0.25">
      <c r="A11">
        <v>12</v>
      </c>
      <c r="B11">
        <v>257</v>
      </c>
      <c r="C11">
        <v>314</v>
      </c>
      <c r="D11">
        <v>75</v>
      </c>
      <c r="E11">
        <v>239</v>
      </c>
    </row>
    <row r="12" spans="1:5" x14ac:dyDescent="0.25">
      <c r="A12">
        <v>13</v>
      </c>
      <c r="B12">
        <v>124</v>
      </c>
      <c r="C12">
        <v>201</v>
      </c>
      <c r="D12">
        <v>35</v>
      </c>
      <c r="E12">
        <v>147</v>
      </c>
    </row>
    <row r="13" spans="1:5" x14ac:dyDescent="0.25">
      <c r="A13">
        <v>14</v>
      </c>
      <c r="B13">
        <v>37</v>
      </c>
      <c r="C13">
        <v>91</v>
      </c>
      <c r="D13">
        <v>12</v>
      </c>
      <c r="E13">
        <v>61</v>
      </c>
    </row>
    <row r="14" spans="1:5" x14ac:dyDescent="0.25">
      <c r="A14">
        <v>15</v>
      </c>
      <c r="B14">
        <v>1133</v>
      </c>
      <c r="C14">
        <v>1094</v>
      </c>
      <c r="D14">
        <v>191</v>
      </c>
      <c r="E14">
        <v>759</v>
      </c>
    </row>
    <row r="15" spans="1:5" x14ac:dyDescent="0.25">
      <c r="A15">
        <v>16</v>
      </c>
      <c r="B15">
        <v>64</v>
      </c>
      <c r="C15">
        <v>89</v>
      </c>
      <c r="D15">
        <v>12</v>
      </c>
      <c r="E15">
        <v>47</v>
      </c>
    </row>
    <row r="16" spans="1:5" x14ac:dyDescent="0.25">
      <c r="A16">
        <v>17</v>
      </c>
      <c r="B16">
        <v>197</v>
      </c>
      <c r="C16">
        <v>178</v>
      </c>
      <c r="D16">
        <v>21</v>
      </c>
      <c r="E16">
        <v>69</v>
      </c>
    </row>
    <row r="17" spans="1:5" x14ac:dyDescent="0.25">
      <c r="A17">
        <v>18</v>
      </c>
      <c r="B17">
        <v>1733</v>
      </c>
      <c r="C17">
        <v>942</v>
      </c>
      <c r="D17">
        <v>139</v>
      </c>
      <c r="E17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Jing [GDCB]</dc:creator>
  <cp:lastModifiedBy>Li, Jing [GDCB]</cp:lastModifiedBy>
  <dcterms:created xsi:type="dcterms:W3CDTF">2020-11-24T15:41:16Z</dcterms:created>
  <dcterms:modified xsi:type="dcterms:W3CDTF">2021-04-26T14:20:50Z</dcterms:modified>
</cp:coreProperties>
</file>