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ga\Desktop\"/>
    </mc:Choice>
  </mc:AlternateContent>
  <xr:revisionPtr revIDLastSave="0" documentId="13_ncr:1_{064F8D08-49AA-4F55-B115-AE8414F9CE35}" xr6:coauthVersionLast="36" xr6:coauthVersionMax="36" xr10:uidLastSave="{00000000-0000-0000-0000-000000000000}"/>
  <bookViews>
    <workbookView xWindow="0" yWindow="0" windowWidth="43170" windowHeight="18270" xr2:uid="{00000000-000D-0000-FFFF-FFFF00000000}"/>
  </bookViews>
  <sheets>
    <sheet name=" BOM Template" sheetId="1" r:id="rId1"/>
  </sheets>
  <definedNames>
    <definedName name="_xlnm.Print_Area" localSheetId="0">' BOM Template'!$A$1:$I$37</definedName>
  </definedNames>
  <calcPr calcId="191029"/>
  <fileRecoveryPr repairLoad="1"/>
</workbook>
</file>

<file path=xl/calcChain.xml><?xml version="1.0" encoding="utf-8"?>
<calcChain xmlns="http://schemas.openxmlformats.org/spreadsheetml/2006/main">
  <c r="D6" i="1" l="1"/>
  <c r="D40" i="1" l="1"/>
  <c r="D37" i="1"/>
  <c r="D36" i="1"/>
  <c r="D35" i="1"/>
  <c r="D34" i="1"/>
  <c r="D33" i="1"/>
  <c r="D32" i="1"/>
  <c r="C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C12" i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<sst xmlns="http://schemas.openxmlformats.org/spreadsheetml/2006/main" count="199" uniqueCount="148">
  <si>
    <t>Designator</t>
    <phoneticPr fontId="18" type="noConversion"/>
  </si>
  <si>
    <t>Qty</t>
    <phoneticPr fontId="18" type="noConversion"/>
  </si>
  <si>
    <t>Link</t>
    <phoneticPr fontId="18" type="noConversion"/>
  </si>
  <si>
    <t>SW1</t>
  </si>
  <si>
    <t>AM1</t>
  </si>
  <si>
    <t>CLK1</t>
  </si>
  <si>
    <t>D3</t>
  </si>
  <si>
    <t>HT2</t>
  </si>
  <si>
    <t>OP1</t>
  </si>
  <si>
    <t>PN1</t>
  </si>
  <si>
    <t>R4</t>
  </si>
  <si>
    <t>R5</t>
  </si>
  <si>
    <t>R7</t>
  </si>
  <si>
    <t>R8</t>
  </si>
  <si>
    <t>TR1</t>
  </si>
  <si>
    <t>NJM4565M-TE1-#ZZZB</t>
    <phoneticPr fontId="18" type="noConversion"/>
  </si>
  <si>
    <t>PTC1</t>
    <phoneticPr fontId="18" type="noConversion"/>
  </si>
  <si>
    <t>TFPT1206L1002FV</t>
    <phoneticPr fontId="18" type="noConversion"/>
  </si>
  <si>
    <t>HT1</t>
    <phoneticPr fontId="18" type="noConversion"/>
  </si>
  <si>
    <t>TRM1</t>
    <phoneticPr fontId="18" type="noConversion"/>
  </si>
  <si>
    <t>HT7733 (SOT23-3)</t>
    <phoneticPr fontId="18" type="noConversion"/>
  </si>
  <si>
    <t>RL1</t>
    <phoneticPr fontId="18" type="noConversion"/>
  </si>
  <si>
    <t>TH1</t>
    <phoneticPr fontId="18" type="noConversion"/>
  </si>
  <si>
    <t>https://file.elecfans.com/web1/M00/B9/B6/pIYBAF6G6rmAAUdzAEIJ-NYFW-Y765.pdf?filename=AM2320_ASAIR.pdf</t>
    <phoneticPr fontId="18" type="noConversion"/>
  </si>
  <si>
    <t>PN2</t>
    <phoneticPr fontId="18" type="noConversion"/>
  </si>
  <si>
    <t>PN3</t>
    <phoneticPr fontId="18" type="noConversion"/>
  </si>
  <si>
    <t>PH1</t>
    <phoneticPr fontId="18" type="noConversion"/>
  </si>
  <si>
    <t>C1,C2,C3</t>
    <phoneticPr fontId="18" type="noConversion"/>
  </si>
  <si>
    <t>D1,D2</t>
    <phoneticPr fontId="18" type="noConversion"/>
  </si>
  <si>
    <t>L1,L2</t>
    <phoneticPr fontId="18" type="noConversion"/>
  </si>
  <si>
    <t>PN4_1,PN4_2</t>
    <phoneticPr fontId="18" type="noConversion"/>
  </si>
  <si>
    <t>J1</t>
    <phoneticPr fontId="18" type="noConversion"/>
  </si>
  <si>
    <t>SW2,3</t>
    <phoneticPr fontId="18" type="noConversion"/>
  </si>
  <si>
    <t>C4,C5,C6</t>
    <phoneticPr fontId="18" type="noConversion"/>
  </si>
  <si>
    <t>L3</t>
    <phoneticPr fontId="18" type="noConversion"/>
  </si>
  <si>
    <t>Manufacturer Part Number</t>
    <phoneticPr fontId="18" type="noConversion"/>
  </si>
  <si>
    <t>ATmel</t>
    <phoneticPr fontId="18" type="noConversion"/>
  </si>
  <si>
    <t>Murata</t>
    <phoneticPr fontId="18" type="noConversion"/>
  </si>
  <si>
    <t>Seiko Epson</t>
    <phoneticPr fontId="18" type="noConversion"/>
  </si>
  <si>
    <t>Micro Commercial Components</t>
    <phoneticPr fontId="18" type="noConversion"/>
  </si>
  <si>
    <t>JRC</t>
    <phoneticPr fontId="18" type="noConversion"/>
  </si>
  <si>
    <t>YAGEO</t>
  </si>
  <si>
    <t>IXYS</t>
  </si>
  <si>
    <t>Aosong</t>
    <phoneticPr fontId="18" type="noConversion"/>
  </si>
  <si>
    <t>ON Semiconductor</t>
    <phoneticPr fontId="18" type="noConversion"/>
  </si>
  <si>
    <t>VISHAY</t>
    <phoneticPr fontId="18" type="noConversion"/>
  </si>
  <si>
    <t>Holtek Semiconductor</t>
    <phoneticPr fontId="18" type="noConversion"/>
  </si>
  <si>
    <t>FC-12M 32.7680KA-A5</t>
    <phoneticPr fontId="18" type="noConversion"/>
  </si>
  <si>
    <t>https://akizukidenshi.com/catalog/g/gI-04697/</t>
    <phoneticPr fontId="18" type="noConversion"/>
  </si>
  <si>
    <t>https://akizukidenshi.com/catalog/g/gC-16883/</t>
    <phoneticPr fontId="18" type="noConversion"/>
  </si>
  <si>
    <t>https://akizukidenshi.com/catalog/g/gC-03870/</t>
    <phoneticPr fontId="18" type="noConversion"/>
  </si>
  <si>
    <t>https://akizukidenshi.com/catalog/g/gP-00673</t>
    <phoneticPr fontId="18" type="noConversion"/>
  </si>
  <si>
    <t>https://www.digikey.jp/ja/products/detail/yageo/RC0603FR-072R2L/2827592</t>
    <phoneticPr fontId="18" type="noConversion"/>
  </si>
  <si>
    <t>https://www.digikey.jp/ja/products/detail/yageo/RC0603FR-07249RL/727085</t>
    <phoneticPr fontId="18" type="noConversion"/>
  </si>
  <si>
    <t>https://www.digikey.jp/ja/products/detail/yageo/AC0603FR-071K8L/2827818</t>
    <phoneticPr fontId="18" type="noConversion"/>
  </si>
  <si>
    <t>https://www.digikey.jp/ja/products/detail/yageo/RC0603FR-071K5L/726864</t>
    <phoneticPr fontId="18" type="noConversion"/>
  </si>
  <si>
    <t>https://akizukidenshi.com/catalog/g/gP-15707</t>
    <phoneticPr fontId="18" type="noConversion"/>
  </si>
  <si>
    <t>https://akizukidenshi.com/catalog/g/gP-14888/</t>
    <phoneticPr fontId="18" type="noConversion"/>
  </si>
  <si>
    <t>AHT20</t>
    <phoneticPr fontId="18" type="noConversion"/>
  </si>
  <si>
    <t>https://japanese.alibaba.com/product-detail/micro-sd-card-socket-connectors-trans-flash-push-push-type-memory-tf-micro-sd-card-socket-connector-1600092970710.html?spm=a2700.galleryofferlist.normal_offer.d_title.1917328behAn7E&amp;s=p</t>
    <phoneticPr fontId="18" type="noConversion"/>
  </si>
  <si>
    <t>TF-01</t>
    <phoneticPr fontId="18" type="noConversion"/>
  </si>
  <si>
    <t>TVAF06-A020B-R</t>
    <phoneticPr fontId="18" type="noConversion"/>
  </si>
  <si>
    <t>SS-12D00G3</t>
    <phoneticPr fontId="18" type="noConversion"/>
  </si>
  <si>
    <t>https://akizukidenshi.com/catalog/g/gI-12554/</t>
    <phoneticPr fontId="18" type="noConversion"/>
  </si>
  <si>
    <t>RC0603FR-072R2L (2.2)</t>
    <phoneticPr fontId="18" type="noConversion"/>
  </si>
  <si>
    <t>RC0603FR-07249RL (249)</t>
    <phoneticPr fontId="18" type="noConversion"/>
  </si>
  <si>
    <t>AC0603FR-071K8L (1.8k)</t>
    <phoneticPr fontId="18" type="noConversion"/>
  </si>
  <si>
    <t>RC0603FR-071K5L (1.5k)</t>
    <phoneticPr fontId="18" type="noConversion"/>
  </si>
  <si>
    <t>https://akizukidenshi.com/catalog/g/gC-17160/</t>
    <phoneticPr fontId="18" type="noConversion"/>
  </si>
  <si>
    <t>Sum</t>
    <phoneticPr fontId="18" type="noConversion"/>
  </si>
  <si>
    <t>R239</t>
    <phoneticPr fontId="18" type="noConversion"/>
  </si>
  <si>
    <t>Panasonic</t>
    <phoneticPr fontId="18" type="noConversion"/>
  </si>
  <si>
    <t>EXB-28V103JX (10k)</t>
    <phoneticPr fontId="18" type="noConversion"/>
  </si>
  <si>
    <t>VCNL4030X01</t>
    <phoneticPr fontId="18" type="noConversion"/>
  </si>
  <si>
    <t xml:space="preserve">	Vishay Semiconductor</t>
    <phoneticPr fontId="18" type="noConversion"/>
  </si>
  <si>
    <t>MMBT5550LT1G</t>
    <phoneticPr fontId="18" type="noConversion"/>
  </si>
  <si>
    <t>Manufacturer</t>
    <phoneticPr fontId="18" type="noConversion"/>
  </si>
  <si>
    <t>https://www.digikey.jp/ja/products/detail/panasonic-electronic-components/EXB-28V103JX/256299?s=N4IgTCBcDaIKIA0BCBaMAOAagRgAwGYApBEAXQF8g</t>
    <phoneticPr fontId="18" type="noConversion"/>
  </si>
  <si>
    <t>https://www.digikey.jp/ja/products/detail/taiyo-yuden/LBR2012T100K/1788937</t>
    <phoneticPr fontId="18" type="noConversion"/>
  </si>
  <si>
    <t>Taiyo Yuden</t>
    <phoneticPr fontId="18" type="noConversion"/>
  </si>
  <si>
    <t>https://www.chip1stop.com/view/searchResult/SearchResultTop?keyword=FC-12M&amp;partSameFlg=false</t>
    <phoneticPr fontId="18" type="noConversion"/>
  </si>
  <si>
    <t>AVR32DB32</t>
    <phoneticPr fontId="18" type="noConversion"/>
  </si>
  <si>
    <t>https://www.microchip.com/en-us/product/AVR64DB32</t>
    <phoneticPr fontId="18" type="noConversion"/>
  </si>
  <si>
    <t>ME2108C50M5G</t>
    <phoneticPr fontId="18" type="noConversion"/>
  </si>
  <si>
    <t>TC33X-1-102E</t>
    <phoneticPr fontId="18" type="noConversion"/>
  </si>
  <si>
    <t>Bourns</t>
    <phoneticPr fontId="18" type="noConversion"/>
  </si>
  <si>
    <t>https://www.digikey.jp/ja/products/detail/murata-electronics/A915BY-470M-P3/16033688?s=N4IgTCBcDaIIIE4CMBWAQgTQLQBYDsADALIgC6AvkA</t>
    <phoneticPr fontId="18" type="noConversion"/>
  </si>
  <si>
    <t>A915BY-470M</t>
    <phoneticPr fontId="18" type="noConversion"/>
  </si>
  <si>
    <t>https://www.digikey.jp/ja/products/detail/murata-electronics/GCJ188R71H104KA12D/2783803</t>
    <phoneticPr fontId="18" type="noConversion"/>
  </si>
  <si>
    <t>https://www.digikey.jp/ja/products/detail/micro-commercial-co/B5817WS-TP/2213553</t>
    <phoneticPr fontId="18" type="noConversion"/>
  </si>
  <si>
    <t>B5817WS-TP</t>
    <phoneticPr fontId="18" type="noConversion"/>
  </si>
  <si>
    <t>Harvatek Corporation</t>
    <phoneticPr fontId="18" type="noConversion"/>
  </si>
  <si>
    <t>https://www.mouser.jp/c/?q=TFPT1206L1002FV</t>
    <phoneticPr fontId="18" type="noConversion"/>
  </si>
  <si>
    <t>https://www.mouser.jp/c/sensors/proximity-sensors/?q=VCNL4030X01</t>
    <phoneticPr fontId="18" type="noConversion"/>
  </si>
  <si>
    <t>https://www.mouser.jp/c/?q=MMBT5550LT1G</t>
    <phoneticPr fontId="18" type="noConversion"/>
  </si>
  <si>
    <t>GRM188C80E476ME05D (47uF)</t>
    <phoneticPr fontId="18" type="noConversion"/>
  </si>
  <si>
    <t>https://www.digikey.jp/ja/products/detail/murata-electronics/GRM188C80E476ME05D/5877407</t>
    <phoneticPr fontId="18" type="noConversion"/>
  </si>
  <si>
    <t>https://www.digikey.jp/ja/products/detail/harvatek-corporation/B1911PG-20D000514U1930/15519992</t>
    <phoneticPr fontId="18" type="noConversion"/>
  </si>
  <si>
    <t>https://www.mouser.jp/ProductDetail/Bourns/TC33X-1-102E?qs=4vvWAaIu%2Fq40JgQLR4YiJw%3D%3D</t>
    <phoneticPr fontId="18" type="noConversion"/>
  </si>
  <si>
    <t>CPC1002N</t>
    <phoneticPr fontId="18" type="noConversion"/>
  </si>
  <si>
    <t>https://www.digikey.jp/ja/products/detail/ixys-integrated-circuits-division/CPC1002N/1025047</t>
    <phoneticPr fontId="18" type="noConversion"/>
  </si>
  <si>
    <t>https://www.digikey.jp/ja/products/detail/yageo/RC0603FR-132K49L/14008252</t>
    <phoneticPr fontId="18" type="noConversion"/>
  </si>
  <si>
    <t>RC0603FR-132K49L (2.5k)</t>
    <phoneticPr fontId="18" type="noConversion"/>
  </si>
  <si>
    <t>Microchip Direct</t>
    <phoneticPr fontId="18" type="noConversion"/>
  </si>
  <si>
    <t>Digi-Key</t>
    <phoneticPr fontId="18" type="noConversion"/>
  </si>
  <si>
    <t>Alibaba</t>
    <phoneticPr fontId="18" type="noConversion"/>
  </si>
  <si>
    <t>Mouser</t>
    <phoneticPr fontId="18" type="noConversion"/>
  </si>
  <si>
    <t>秋月電子</t>
    <rPh sb="0" eb="2">
      <t>ｱｷﾂﾞｷ</t>
    </rPh>
    <rPh sb="2" eb="4">
      <t>ﾃﾞﾝｼ</t>
    </rPh>
    <phoneticPr fontId="18" type="noConversion"/>
  </si>
  <si>
    <t>Seller 2</t>
    <phoneticPr fontId="18" type="noConversion"/>
  </si>
  <si>
    <t>Seller 1</t>
    <phoneticPr fontId="18" type="noConversion"/>
  </si>
  <si>
    <t>GCJ188R71H104KA12D (0.1uF)</t>
    <phoneticPr fontId="18" type="noConversion"/>
  </si>
  <si>
    <t>LLQEA201212T100K(LBR2012T100K)</t>
    <phoneticPr fontId="18" type="noConversion"/>
  </si>
  <si>
    <t>C7,C8</t>
    <phoneticPr fontId="18" type="noConversion"/>
  </si>
  <si>
    <t>https://www.mouser.jp/ProductDetail/81-GRM1885C2A160JA1D</t>
    <phoneticPr fontId="18" type="noConversion"/>
  </si>
  <si>
    <t>Mouser</t>
    <phoneticPr fontId="18" type="noConversion"/>
  </si>
  <si>
    <t>P125B1103G0115SN001</t>
    <phoneticPr fontId="18" type="noConversion"/>
  </si>
  <si>
    <t>Shenzhen YOSO Connector Electronics</t>
    <phoneticPr fontId="18" type="noConversion"/>
  </si>
  <si>
    <t>2001S03TW001</t>
    <phoneticPr fontId="18" type="noConversion"/>
  </si>
  <si>
    <t>RF130102S1074S001</t>
    <phoneticPr fontId="18" type="noConversion"/>
  </si>
  <si>
    <t>F243B110G1USNT01</t>
    <phoneticPr fontId="18" type="noConversion"/>
  </si>
  <si>
    <t>Xiamen Jinbeili Electronics</t>
    <phoneticPr fontId="18" type="noConversion"/>
  </si>
  <si>
    <t>Shenzhen Amk Technology</t>
    <phoneticPr fontId="18" type="noConversion"/>
  </si>
  <si>
    <t>Shenzhen Chuangqin Technology</t>
    <phoneticPr fontId="18" type="noConversion"/>
  </si>
  <si>
    <t>Zhejiang Jianfu Electronics</t>
    <phoneticPr fontId="18" type="noConversion"/>
  </si>
  <si>
    <t>Shenzhen best electronics</t>
    <phoneticPr fontId="18" type="noConversion"/>
  </si>
  <si>
    <t>GRM1885C2A160JA01D (16pF)</t>
    <phoneticPr fontId="18" type="noConversion"/>
  </si>
  <si>
    <t>B1911PG-20D000514U1930</t>
    <phoneticPr fontId="18" type="noConversion"/>
  </si>
  <si>
    <t>BBOX</t>
    <phoneticPr fontId="18" type="noConversion"/>
  </si>
  <si>
    <t>BH-321-1P</t>
    <phoneticPr fontId="18" type="noConversion"/>
  </si>
  <si>
    <t>Comfort Electronic</t>
    <phoneticPr fontId="18" type="noConversion"/>
  </si>
  <si>
    <t>Price 1</t>
    <phoneticPr fontId="18" type="noConversion"/>
  </si>
  <si>
    <t>Price 2</t>
    <phoneticPr fontId="18" type="noConversion"/>
  </si>
  <si>
    <t>GLB</t>
    <phoneticPr fontId="18" type="noConversion"/>
  </si>
  <si>
    <t>VEL</t>
    <phoneticPr fontId="18" type="noConversion"/>
  </si>
  <si>
    <t>MCP9701A-E/TO</t>
    <phoneticPr fontId="18" type="noConversion"/>
  </si>
  <si>
    <t>https://www.microchipdirect.com/product/MCP9701A-E%2FTO</t>
    <phoneticPr fontId="18" type="noConversion"/>
  </si>
  <si>
    <t>SDT101BXN100DF</t>
    <phoneticPr fontId="18" type="noConversion"/>
  </si>
  <si>
    <t>KOA</t>
    <phoneticPr fontId="18" type="noConversion"/>
  </si>
  <si>
    <t>https://akizukidenshi.com/catalog/g/gP-11343/</t>
    <phoneticPr fontId="18" type="noConversion"/>
  </si>
  <si>
    <t>Stock</t>
    <phoneticPr fontId="18" type="noConversion"/>
  </si>
  <si>
    <t>R1,R6</t>
    <phoneticPr fontId="18" type="noConversion"/>
  </si>
  <si>
    <t>RG1</t>
    <phoneticPr fontId="18" type="noConversion"/>
  </si>
  <si>
    <t>Toshiba</t>
    <phoneticPr fontId="18" type="noConversion"/>
  </si>
  <si>
    <t>TCR2EF20,LM</t>
    <phoneticPr fontId="18" type="noConversion"/>
  </si>
  <si>
    <t>https://www.digikey.jp/ja/products/detail/toshiba-semiconductor-and-storage/TCR2EF20-LM-CT/5977733</t>
    <phoneticPr fontId="18" type="noConversion"/>
  </si>
  <si>
    <t>C9</t>
    <phoneticPr fontId="18" type="noConversion"/>
  </si>
  <si>
    <t>GRT188C80G105ME01J (1uF)</t>
    <phoneticPr fontId="18" type="noConversion"/>
  </si>
  <si>
    <t>https://www.digikey.jp/ja/products/detail/murata-electronics/GRT188C80G105ME01J/13904968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</si>
</sst>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&quot;¥&quot;#,##0.0;[Red]&quot;¥&quot;\-#,##0.0"/>
    <numFmt numFmtId="177" formatCode="#,##0_ ;[Red]\-#,##0\ "/>
  </numFmts>
  <fonts count="22" x14ac:knownFonts="1">
    <font>
      <sz val="12"/>
      <color theme="1"/>
      <name val="游ゴシック"/>
      <family val="2"/>
      <charset val="134"/>
      <scheme val="minor"/>
    </font>
    <font>
      <sz val="12"/>
      <color theme="1"/>
      <name val="游ゴシック"/>
      <family val="2"/>
      <charset val="134"/>
      <scheme val="minor"/>
    </font>
    <font>
      <sz val="18"/>
      <color theme="3"/>
      <name val="游ゴシック Light"/>
      <family val="2"/>
      <charset val="134"/>
      <scheme val="major"/>
    </font>
    <font>
      <b/>
      <sz val="15"/>
      <color theme="3"/>
      <name val="游ゴシック"/>
      <family val="2"/>
      <charset val="134"/>
      <scheme val="minor"/>
    </font>
    <font>
      <b/>
      <sz val="13"/>
      <color theme="3"/>
      <name val="游ゴシック"/>
      <family val="2"/>
      <charset val="134"/>
      <scheme val="minor"/>
    </font>
    <font>
      <b/>
      <sz val="11"/>
      <color theme="3"/>
      <name val="游ゴシック"/>
      <family val="2"/>
      <charset val="134"/>
      <scheme val="minor"/>
    </font>
    <font>
      <sz val="12"/>
      <color rgb="FF006100"/>
      <name val="游ゴシック"/>
      <family val="2"/>
      <charset val="134"/>
      <scheme val="minor"/>
    </font>
    <font>
      <sz val="12"/>
      <color rgb="FF9C0006"/>
      <name val="游ゴシック"/>
      <family val="2"/>
      <charset val="134"/>
      <scheme val="minor"/>
    </font>
    <font>
      <sz val="12"/>
      <color rgb="FF9C5700"/>
      <name val="游ゴシック"/>
      <family val="2"/>
      <charset val="134"/>
      <scheme val="minor"/>
    </font>
    <font>
      <sz val="12"/>
      <color rgb="FF3F3F76"/>
      <name val="游ゴシック"/>
      <family val="2"/>
      <charset val="134"/>
      <scheme val="minor"/>
    </font>
    <font>
      <b/>
      <sz val="12"/>
      <color rgb="FF3F3F3F"/>
      <name val="游ゴシック"/>
      <family val="2"/>
      <charset val="134"/>
      <scheme val="minor"/>
    </font>
    <font>
      <b/>
      <sz val="12"/>
      <color rgb="FFFA7D00"/>
      <name val="游ゴシック"/>
      <family val="2"/>
      <charset val="134"/>
      <scheme val="minor"/>
    </font>
    <font>
      <sz val="12"/>
      <color rgb="FFFA7D00"/>
      <name val="游ゴシック"/>
      <family val="2"/>
      <charset val="134"/>
      <scheme val="minor"/>
    </font>
    <font>
      <b/>
      <sz val="12"/>
      <color theme="0"/>
      <name val="游ゴシック"/>
      <family val="2"/>
      <charset val="134"/>
      <scheme val="minor"/>
    </font>
    <font>
      <sz val="12"/>
      <color rgb="FFFF0000"/>
      <name val="游ゴシック"/>
      <family val="2"/>
      <charset val="134"/>
      <scheme val="minor"/>
    </font>
    <font>
      <i/>
      <sz val="12"/>
      <color rgb="FF7F7F7F"/>
      <name val="游ゴシック"/>
      <family val="2"/>
      <charset val="134"/>
      <scheme val="minor"/>
    </font>
    <font>
      <b/>
      <sz val="12"/>
      <color theme="1"/>
      <name val="游ゴシック"/>
      <family val="2"/>
      <charset val="134"/>
      <scheme val="minor"/>
    </font>
    <font>
      <sz val="12"/>
      <color theme="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3"/>
      <color rgb="FF3C3C3C"/>
      <name val="Helvetica"/>
      <family val="2"/>
    </font>
    <font>
      <sz val="12"/>
      <name val="游ゴシック"/>
      <family val="3"/>
      <charset val="128"/>
      <scheme val="minor"/>
    </font>
    <font>
      <sz val="12"/>
      <name val="游ゴシック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6" fontId="0" fillId="0" borderId="0" xfId="42" applyNumberFormat="1" applyFont="1" applyFill="1" applyBorder="1" applyAlignment="1">
      <alignment horizontal="center"/>
    </xf>
    <xf numFmtId="0" fontId="0" fillId="33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NumberFormat="1" applyFont="1" applyFill="1" applyBorder="1" applyAlignment="1">
      <alignment horizontal="center"/>
    </xf>
    <xf numFmtId="0" fontId="21" fillId="34" borderId="10" xfId="0" applyNumberFormat="1" applyFont="1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176" fontId="0" fillId="0" borderId="10" xfId="42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/>
    </xf>
    <xf numFmtId="177" fontId="0" fillId="0" borderId="10" xfId="42" applyNumberFormat="1" applyFont="1" applyFill="1" applyBorder="1" applyAlignment="1">
      <alignment horizont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11" defaultRowHeight="19.899999999999999" x14ac:dyDescent="0.8"/>
  <cols>
    <col min="1" max="1" width="12.33203125" style="2" bestFit="1" customWidth="1"/>
    <col min="2" max="2" width="4" style="2" bestFit="1" customWidth="1"/>
    <col min="3" max="3" width="6.44140625" style="2" bestFit="1" customWidth="1"/>
    <col min="4" max="4" width="7" style="2" bestFit="1" customWidth="1"/>
    <col min="5" max="5" width="7" style="2" customWidth="1"/>
    <col min="6" max="6" width="34.44140625" style="2" bestFit="1" customWidth="1"/>
    <col min="7" max="7" width="33.21875" style="2" bestFit="1" customWidth="1"/>
    <col min="8" max="8" width="14.94140625" style="1" bestFit="1" customWidth="1"/>
    <col min="9" max="9" width="34.44140625" style="2" bestFit="1" customWidth="1"/>
    <col min="10" max="10" width="17.6640625" style="1" customWidth="1"/>
    <col min="11" max="16384" width="11" style="3"/>
  </cols>
  <sheetData>
    <row r="1" spans="1:10" ht="21" customHeight="1" x14ac:dyDescent="0.8">
      <c r="A1" s="4" t="s">
        <v>0</v>
      </c>
      <c r="B1" s="4" t="s">
        <v>1</v>
      </c>
      <c r="C1" s="4" t="s">
        <v>130</v>
      </c>
      <c r="D1" s="4" t="s">
        <v>131</v>
      </c>
      <c r="E1" s="4" t="s">
        <v>139</v>
      </c>
      <c r="F1" s="4" t="s">
        <v>76</v>
      </c>
      <c r="G1" s="4" t="s">
        <v>35</v>
      </c>
      <c r="H1" s="4" t="s">
        <v>109</v>
      </c>
      <c r="I1" s="4" t="s">
        <v>108</v>
      </c>
      <c r="J1" s="4" t="s">
        <v>2</v>
      </c>
    </row>
    <row r="2" spans="1:10" x14ac:dyDescent="0.8">
      <c r="A2" s="16" t="s">
        <v>4</v>
      </c>
      <c r="B2" s="6">
        <v>1</v>
      </c>
      <c r="C2" s="20">
        <v>180</v>
      </c>
      <c r="D2" s="20">
        <f>B2*C2</f>
        <v>180</v>
      </c>
      <c r="E2" s="22">
        <v>1050</v>
      </c>
      <c r="F2" s="6" t="s">
        <v>36</v>
      </c>
      <c r="G2" s="5" t="s">
        <v>81</v>
      </c>
      <c r="H2" s="7" t="s">
        <v>103</v>
      </c>
      <c r="I2" s="6"/>
      <c r="J2" s="7" t="s">
        <v>82</v>
      </c>
    </row>
    <row r="3" spans="1:10" x14ac:dyDescent="0.8">
      <c r="A3" s="16" t="s">
        <v>27</v>
      </c>
      <c r="B3" s="6">
        <v>3</v>
      </c>
      <c r="C3" s="20">
        <v>18</v>
      </c>
      <c r="D3" s="20">
        <f t="shared" ref="D3:D34" si="0">B3*C3</f>
        <v>54</v>
      </c>
      <c r="E3" s="22">
        <v>3100</v>
      </c>
      <c r="F3" s="6" t="s">
        <v>37</v>
      </c>
      <c r="G3" s="5" t="s">
        <v>95</v>
      </c>
      <c r="H3" s="7" t="s">
        <v>104</v>
      </c>
      <c r="I3" s="6"/>
      <c r="J3" s="7" t="s">
        <v>96</v>
      </c>
    </row>
    <row r="4" spans="1:10" x14ac:dyDescent="0.8">
      <c r="A4" s="16" t="s">
        <v>33</v>
      </c>
      <c r="B4" s="6">
        <v>3</v>
      </c>
      <c r="C4" s="20">
        <v>4</v>
      </c>
      <c r="D4" s="20">
        <f t="shared" si="0"/>
        <v>12</v>
      </c>
      <c r="E4" s="22">
        <v>3997</v>
      </c>
      <c r="F4" s="6" t="s">
        <v>37</v>
      </c>
      <c r="G4" s="5" t="s">
        <v>110</v>
      </c>
      <c r="H4" s="7" t="s">
        <v>104</v>
      </c>
      <c r="I4" s="6"/>
      <c r="J4" s="7" t="s">
        <v>88</v>
      </c>
    </row>
    <row r="5" spans="1:10" x14ac:dyDescent="0.8">
      <c r="A5" s="16" t="s">
        <v>112</v>
      </c>
      <c r="B5" s="6">
        <v>2</v>
      </c>
      <c r="C5" s="20">
        <v>4</v>
      </c>
      <c r="D5" s="20">
        <f>B5*C5</f>
        <v>8</v>
      </c>
      <c r="E5" s="22">
        <v>2098</v>
      </c>
      <c r="F5" s="6" t="s">
        <v>37</v>
      </c>
      <c r="G5" s="5" t="s">
        <v>125</v>
      </c>
      <c r="H5" s="7" t="s">
        <v>114</v>
      </c>
      <c r="I5" s="6"/>
      <c r="J5" s="7" t="s">
        <v>113</v>
      </c>
    </row>
    <row r="6" spans="1:10" x14ac:dyDescent="0.8">
      <c r="A6" s="5" t="s">
        <v>145</v>
      </c>
      <c r="B6" s="6">
        <v>1</v>
      </c>
      <c r="C6" s="20">
        <v>4.2</v>
      </c>
      <c r="D6" s="20">
        <f>B6*C6</f>
        <v>4.2</v>
      </c>
      <c r="E6" s="22"/>
      <c r="F6" s="6" t="s">
        <v>37</v>
      </c>
      <c r="G6" s="5" t="s">
        <v>146</v>
      </c>
      <c r="H6" s="7" t="s">
        <v>104</v>
      </c>
      <c r="I6" s="6"/>
      <c r="J6" s="7" t="s">
        <v>147</v>
      </c>
    </row>
    <row r="7" spans="1:10" x14ac:dyDescent="0.8">
      <c r="A7" s="14" t="s">
        <v>5</v>
      </c>
      <c r="B7" s="6">
        <v>1</v>
      </c>
      <c r="C7" s="20">
        <v>37</v>
      </c>
      <c r="D7" s="20">
        <f t="shared" si="0"/>
        <v>37</v>
      </c>
      <c r="E7" s="22">
        <v>1100</v>
      </c>
      <c r="F7" s="6" t="s">
        <v>38</v>
      </c>
      <c r="G7" s="5" t="s">
        <v>47</v>
      </c>
      <c r="H7" s="7" t="s">
        <v>104</v>
      </c>
      <c r="I7" s="6"/>
      <c r="J7" s="7" t="s">
        <v>80</v>
      </c>
    </row>
    <row r="8" spans="1:10" x14ac:dyDescent="0.8">
      <c r="A8" s="11" t="s">
        <v>28</v>
      </c>
      <c r="B8" s="6">
        <v>2</v>
      </c>
      <c r="C8" s="20">
        <v>12</v>
      </c>
      <c r="D8" s="20">
        <f t="shared" si="0"/>
        <v>24</v>
      </c>
      <c r="E8" s="22"/>
      <c r="F8" s="6" t="s">
        <v>39</v>
      </c>
      <c r="G8" s="5" t="s">
        <v>90</v>
      </c>
      <c r="H8" s="7" t="s">
        <v>104</v>
      </c>
      <c r="I8" s="6"/>
      <c r="J8" s="7" t="s">
        <v>89</v>
      </c>
    </row>
    <row r="9" spans="1:10" x14ac:dyDescent="0.8">
      <c r="A9" s="17" t="s">
        <v>6</v>
      </c>
      <c r="B9" s="6">
        <v>1</v>
      </c>
      <c r="C9" s="20">
        <v>10</v>
      </c>
      <c r="D9" s="20">
        <f t="shared" si="0"/>
        <v>10</v>
      </c>
      <c r="E9" s="22">
        <v>3999</v>
      </c>
      <c r="F9" s="6" t="s">
        <v>91</v>
      </c>
      <c r="G9" s="5" t="s">
        <v>126</v>
      </c>
      <c r="H9" s="7" t="s">
        <v>104</v>
      </c>
      <c r="I9" s="6"/>
      <c r="J9" s="7" t="s">
        <v>97</v>
      </c>
    </row>
    <row r="10" spans="1:10" x14ac:dyDescent="0.8">
      <c r="A10" s="14" t="s">
        <v>18</v>
      </c>
      <c r="B10" s="6">
        <v>1</v>
      </c>
      <c r="C10" s="20">
        <v>8</v>
      </c>
      <c r="D10" s="20">
        <f t="shared" si="0"/>
        <v>8</v>
      </c>
      <c r="E10" s="22">
        <v>1100</v>
      </c>
      <c r="F10" s="6" t="s">
        <v>46</v>
      </c>
      <c r="G10" s="5" t="s">
        <v>20</v>
      </c>
      <c r="H10" s="7" t="s">
        <v>105</v>
      </c>
      <c r="I10" s="6" t="s">
        <v>121</v>
      </c>
      <c r="J10" s="7" t="s">
        <v>63</v>
      </c>
    </row>
    <row r="11" spans="1:10" x14ac:dyDescent="0.8">
      <c r="A11" s="14" t="s">
        <v>7</v>
      </c>
      <c r="B11" s="6">
        <v>1</v>
      </c>
      <c r="C11" s="20">
        <v>10</v>
      </c>
      <c r="D11" s="20">
        <f t="shared" si="0"/>
        <v>10</v>
      </c>
      <c r="E11" s="22">
        <v>1099</v>
      </c>
      <c r="F11" s="6" t="s">
        <v>46</v>
      </c>
      <c r="G11" s="5" t="s">
        <v>83</v>
      </c>
      <c r="H11" s="7" t="s">
        <v>105</v>
      </c>
      <c r="I11" s="6" t="s">
        <v>121</v>
      </c>
      <c r="J11" s="7"/>
    </row>
    <row r="12" spans="1:10" x14ac:dyDescent="0.8">
      <c r="A12" s="17" t="s">
        <v>31</v>
      </c>
      <c r="B12" s="6">
        <v>1</v>
      </c>
      <c r="C12" s="20">
        <f>13431/1100</f>
        <v>12.21</v>
      </c>
      <c r="D12" s="20">
        <f t="shared" si="0"/>
        <v>12.21</v>
      </c>
      <c r="E12" s="22">
        <v>1000</v>
      </c>
      <c r="F12" s="6" t="s">
        <v>124</v>
      </c>
      <c r="G12" s="5" t="s">
        <v>60</v>
      </c>
      <c r="H12" s="7" t="s">
        <v>105</v>
      </c>
      <c r="I12" s="6" t="s">
        <v>122</v>
      </c>
      <c r="J12" s="7" t="s">
        <v>59</v>
      </c>
    </row>
    <row r="13" spans="1:10" x14ac:dyDescent="0.8">
      <c r="A13" s="11" t="s">
        <v>29</v>
      </c>
      <c r="B13" s="6">
        <v>2</v>
      </c>
      <c r="C13" s="20">
        <v>45</v>
      </c>
      <c r="D13" s="20">
        <f t="shared" si="0"/>
        <v>90</v>
      </c>
      <c r="E13" s="22"/>
      <c r="F13" s="6" t="s">
        <v>37</v>
      </c>
      <c r="G13" s="5" t="s">
        <v>87</v>
      </c>
      <c r="H13" s="7" t="s">
        <v>104</v>
      </c>
      <c r="I13" s="6"/>
      <c r="J13" s="7" t="s">
        <v>86</v>
      </c>
    </row>
    <row r="14" spans="1:10" x14ac:dyDescent="0.8">
      <c r="A14" s="14" t="s">
        <v>34</v>
      </c>
      <c r="B14" s="6">
        <v>1</v>
      </c>
      <c r="C14" s="20">
        <v>8</v>
      </c>
      <c r="D14" s="20">
        <f t="shared" si="0"/>
        <v>8</v>
      </c>
      <c r="E14" s="22">
        <v>2999</v>
      </c>
      <c r="F14" s="6" t="s">
        <v>79</v>
      </c>
      <c r="G14" s="5" t="s">
        <v>111</v>
      </c>
      <c r="H14" s="7" t="s">
        <v>104</v>
      </c>
      <c r="I14" s="6"/>
      <c r="J14" s="7" t="s">
        <v>78</v>
      </c>
    </row>
    <row r="15" spans="1:10" x14ac:dyDescent="0.8">
      <c r="A15" s="14" t="s">
        <v>8</v>
      </c>
      <c r="B15" s="6">
        <v>1</v>
      </c>
      <c r="C15" s="20">
        <v>30</v>
      </c>
      <c r="D15" s="20">
        <f t="shared" si="0"/>
        <v>30</v>
      </c>
      <c r="E15" s="22">
        <v>1050</v>
      </c>
      <c r="F15" s="6" t="s">
        <v>40</v>
      </c>
      <c r="G15" s="5" t="s">
        <v>15</v>
      </c>
      <c r="H15" s="7" t="s">
        <v>107</v>
      </c>
      <c r="I15" s="6"/>
      <c r="J15" s="7" t="s">
        <v>48</v>
      </c>
    </row>
    <row r="16" spans="1:10" x14ac:dyDescent="0.8">
      <c r="A16" s="11" t="s">
        <v>9</v>
      </c>
      <c r="B16" s="6">
        <v>1</v>
      </c>
      <c r="C16" s="20">
        <v>7</v>
      </c>
      <c r="D16" s="20">
        <f t="shared" si="0"/>
        <v>7</v>
      </c>
      <c r="E16" s="22"/>
      <c r="F16" s="6" t="s">
        <v>116</v>
      </c>
      <c r="G16" s="5" t="s">
        <v>115</v>
      </c>
      <c r="H16" s="7" t="s">
        <v>105</v>
      </c>
      <c r="I16" s="6" t="s">
        <v>116</v>
      </c>
      <c r="J16" s="7" t="s">
        <v>49</v>
      </c>
    </row>
    <row r="17" spans="1:10" x14ac:dyDescent="0.8">
      <c r="A17" s="11" t="s">
        <v>24</v>
      </c>
      <c r="B17" s="6">
        <v>1</v>
      </c>
      <c r="C17" s="20">
        <v>7</v>
      </c>
      <c r="D17" s="20">
        <f t="shared" si="0"/>
        <v>7</v>
      </c>
      <c r="E17" s="22"/>
      <c r="F17" s="6" t="s">
        <v>116</v>
      </c>
      <c r="G17" s="5" t="s">
        <v>117</v>
      </c>
      <c r="H17" s="7" t="s">
        <v>105</v>
      </c>
      <c r="I17" s="6" t="s">
        <v>116</v>
      </c>
      <c r="J17" s="7" t="s">
        <v>68</v>
      </c>
    </row>
    <row r="18" spans="1:10" x14ac:dyDescent="0.8">
      <c r="A18" s="11" t="s">
        <v>25</v>
      </c>
      <c r="B18" s="6">
        <v>1</v>
      </c>
      <c r="C18" s="20">
        <v>6</v>
      </c>
      <c r="D18" s="20">
        <f t="shared" si="0"/>
        <v>6</v>
      </c>
      <c r="E18" s="22"/>
      <c r="F18" s="6" t="s">
        <v>116</v>
      </c>
      <c r="G18" s="5" t="s">
        <v>118</v>
      </c>
      <c r="H18" s="7" t="s">
        <v>105</v>
      </c>
      <c r="I18" s="6" t="s">
        <v>116</v>
      </c>
      <c r="J18" s="7" t="s">
        <v>51</v>
      </c>
    </row>
    <row r="19" spans="1:10" x14ac:dyDescent="0.8">
      <c r="A19" s="12" t="s">
        <v>30</v>
      </c>
      <c r="B19" s="6">
        <v>2</v>
      </c>
      <c r="C19" s="20">
        <v>10</v>
      </c>
      <c r="D19" s="20">
        <f t="shared" si="0"/>
        <v>20</v>
      </c>
      <c r="E19" s="22"/>
      <c r="F19" s="6" t="s">
        <v>116</v>
      </c>
      <c r="G19" s="5" t="s">
        <v>119</v>
      </c>
      <c r="H19" s="7" t="s">
        <v>105</v>
      </c>
      <c r="I19" s="6" t="s">
        <v>116</v>
      </c>
      <c r="J19" s="7" t="s">
        <v>50</v>
      </c>
    </row>
    <row r="20" spans="1:10" x14ac:dyDescent="0.8">
      <c r="A20" s="14" t="s">
        <v>16</v>
      </c>
      <c r="B20" s="6">
        <v>1</v>
      </c>
      <c r="C20" s="20">
        <v>85</v>
      </c>
      <c r="D20" s="20">
        <f t="shared" si="0"/>
        <v>85</v>
      </c>
      <c r="E20" s="22">
        <v>1100</v>
      </c>
      <c r="F20" s="6" t="s">
        <v>45</v>
      </c>
      <c r="G20" s="5" t="s">
        <v>17</v>
      </c>
      <c r="H20" s="7" t="s">
        <v>106</v>
      </c>
      <c r="I20" s="6"/>
      <c r="J20" s="7" t="s">
        <v>92</v>
      </c>
    </row>
    <row r="21" spans="1:10" x14ac:dyDescent="0.8">
      <c r="A21" s="14" t="s">
        <v>26</v>
      </c>
      <c r="B21" s="6">
        <v>1</v>
      </c>
      <c r="C21" s="20">
        <v>180</v>
      </c>
      <c r="D21" s="20">
        <f t="shared" si="0"/>
        <v>180</v>
      </c>
      <c r="E21" s="22">
        <v>1050</v>
      </c>
      <c r="F21" s="6" t="s">
        <v>74</v>
      </c>
      <c r="G21" s="5" t="s">
        <v>73</v>
      </c>
      <c r="H21" s="7" t="s">
        <v>106</v>
      </c>
      <c r="I21" s="6"/>
      <c r="J21" s="7" t="s">
        <v>93</v>
      </c>
    </row>
    <row r="22" spans="1:10" x14ac:dyDescent="0.8">
      <c r="A22" s="15" t="s">
        <v>140</v>
      </c>
      <c r="B22" s="6">
        <v>2</v>
      </c>
      <c r="C22" s="20">
        <v>1.2</v>
      </c>
      <c r="D22" s="20">
        <f>B22*C22</f>
        <v>2.4</v>
      </c>
      <c r="E22" s="22">
        <v>1100</v>
      </c>
      <c r="F22" s="6" t="s">
        <v>41</v>
      </c>
      <c r="G22" s="5" t="s">
        <v>65</v>
      </c>
      <c r="H22" s="7" t="s">
        <v>104</v>
      </c>
      <c r="I22" s="6"/>
      <c r="J22" s="7" t="s">
        <v>53</v>
      </c>
    </row>
    <row r="23" spans="1:10" x14ac:dyDescent="0.8">
      <c r="A23" s="14" t="s">
        <v>70</v>
      </c>
      <c r="B23" s="6">
        <v>1</v>
      </c>
      <c r="C23" s="20">
        <v>2.65</v>
      </c>
      <c r="D23" s="20">
        <f t="shared" si="0"/>
        <v>2.65</v>
      </c>
      <c r="E23" s="22">
        <v>1100</v>
      </c>
      <c r="F23" s="6" t="s">
        <v>71</v>
      </c>
      <c r="G23" s="5" t="s">
        <v>72</v>
      </c>
      <c r="H23" s="7" t="s">
        <v>104</v>
      </c>
      <c r="I23" s="6"/>
      <c r="J23" s="7" t="s">
        <v>77</v>
      </c>
    </row>
    <row r="24" spans="1:10" x14ac:dyDescent="0.8">
      <c r="A24" s="15" t="s">
        <v>10</v>
      </c>
      <c r="B24" s="6">
        <v>1</v>
      </c>
      <c r="C24" s="20">
        <v>1.8</v>
      </c>
      <c r="D24" s="20">
        <f t="shared" si="0"/>
        <v>1.8</v>
      </c>
      <c r="E24" s="22">
        <v>2499</v>
      </c>
      <c r="F24" s="6" t="s">
        <v>41</v>
      </c>
      <c r="G24" s="5" t="s">
        <v>102</v>
      </c>
      <c r="H24" s="7" t="s">
        <v>104</v>
      </c>
      <c r="I24" s="6"/>
      <c r="J24" s="7" t="s">
        <v>101</v>
      </c>
    </row>
    <row r="25" spans="1:10" x14ac:dyDescent="0.8">
      <c r="A25" s="15" t="s">
        <v>11</v>
      </c>
      <c r="B25" s="6">
        <v>1</v>
      </c>
      <c r="C25" s="20">
        <v>2.4</v>
      </c>
      <c r="D25" s="20">
        <f t="shared" si="0"/>
        <v>2.4</v>
      </c>
      <c r="E25" s="22">
        <v>1100</v>
      </c>
      <c r="F25" s="6" t="s">
        <v>41</v>
      </c>
      <c r="G25" s="5" t="s">
        <v>64</v>
      </c>
      <c r="H25" s="7" t="s">
        <v>104</v>
      </c>
      <c r="I25" s="6"/>
      <c r="J25" s="7" t="s">
        <v>52</v>
      </c>
    </row>
    <row r="26" spans="1:10" x14ac:dyDescent="0.8">
      <c r="A26" s="15" t="s">
        <v>12</v>
      </c>
      <c r="B26" s="6">
        <v>1</v>
      </c>
      <c r="C26" s="20">
        <v>1.4</v>
      </c>
      <c r="D26" s="20">
        <f t="shared" si="0"/>
        <v>1.4</v>
      </c>
      <c r="E26" s="22">
        <v>1100</v>
      </c>
      <c r="F26" s="6" t="s">
        <v>41</v>
      </c>
      <c r="G26" s="5" t="s">
        <v>66</v>
      </c>
      <c r="H26" s="7" t="s">
        <v>104</v>
      </c>
      <c r="I26" s="6"/>
      <c r="J26" s="7" t="s">
        <v>54</v>
      </c>
    </row>
    <row r="27" spans="1:10" x14ac:dyDescent="0.8">
      <c r="A27" s="15" t="s">
        <v>13</v>
      </c>
      <c r="B27" s="6">
        <v>1</v>
      </c>
      <c r="C27" s="20">
        <v>1.2</v>
      </c>
      <c r="D27" s="20">
        <f t="shared" si="0"/>
        <v>1.2</v>
      </c>
      <c r="E27" s="22">
        <v>1100</v>
      </c>
      <c r="F27" s="6" t="s">
        <v>41</v>
      </c>
      <c r="G27" s="5" t="s">
        <v>67</v>
      </c>
      <c r="H27" s="7" t="s">
        <v>104</v>
      </c>
      <c r="I27" s="6"/>
      <c r="J27" s="7" t="s">
        <v>55</v>
      </c>
    </row>
    <row r="28" spans="1:10" x14ac:dyDescent="0.8">
      <c r="A28" s="9" t="s">
        <v>141</v>
      </c>
      <c r="B28" s="6">
        <v>1</v>
      </c>
      <c r="C28" s="20">
        <v>9</v>
      </c>
      <c r="D28" s="20">
        <f t="shared" si="0"/>
        <v>9</v>
      </c>
      <c r="E28" s="22"/>
      <c r="F28" s="6" t="s">
        <v>142</v>
      </c>
      <c r="G28" s="5" t="s">
        <v>143</v>
      </c>
      <c r="H28" s="7" t="s">
        <v>104</v>
      </c>
      <c r="I28" s="6"/>
      <c r="J28" s="7" t="s">
        <v>144</v>
      </c>
    </row>
    <row r="29" spans="1:10" x14ac:dyDescent="0.8">
      <c r="A29" s="12" t="s">
        <v>21</v>
      </c>
      <c r="B29" s="6">
        <v>1</v>
      </c>
      <c r="C29" s="20">
        <v>105</v>
      </c>
      <c r="D29" s="20">
        <f t="shared" si="0"/>
        <v>105</v>
      </c>
      <c r="E29" s="22"/>
      <c r="F29" s="8" t="s">
        <v>42</v>
      </c>
      <c r="G29" s="9" t="s">
        <v>99</v>
      </c>
      <c r="H29" s="7" t="s">
        <v>104</v>
      </c>
      <c r="I29" s="8"/>
      <c r="J29" s="7" t="s">
        <v>100</v>
      </c>
    </row>
    <row r="30" spans="1:10" x14ac:dyDescent="0.8">
      <c r="A30" s="19" t="s">
        <v>3</v>
      </c>
      <c r="B30" s="6">
        <v>1</v>
      </c>
      <c r="C30" s="20">
        <v>6</v>
      </c>
      <c r="D30" s="20">
        <f t="shared" si="0"/>
        <v>6</v>
      </c>
      <c r="E30" s="22">
        <v>2000</v>
      </c>
      <c r="F30" s="6" t="s">
        <v>120</v>
      </c>
      <c r="G30" s="6" t="s">
        <v>62</v>
      </c>
      <c r="H30" s="7" t="s">
        <v>105</v>
      </c>
      <c r="I30" s="6" t="s">
        <v>120</v>
      </c>
      <c r="J30" s="7" t="s">
        <v>56</v>
      </c>
    </row>
    <row r="31" spans="1:10" x14ac:dyDescent="0.8">
      <c r="A31" s="13" t="s">
        <v>32</v>
      </c>
      <c r="B31" s="6">
        <v>2</v>
      </c>
      <c r="C31" s="20">
        <v>5.4</v>
      </c>
      <c r="D31" s="20">
        <f t="shared" si="0"/>
        <v>10.8</v>
      </c>
      <c r="E31" s="22"/>
      <c r="F31" s="6" t="s">
        <v>123</v>
      </c>
      <c r="G31" s="6" t="s">
        <v>61</v>
      </c>
      <c r="H31" s="7" t="s">
        <v>105</v>
      </c>
      <c r="I31" s="6" t="s">
        <v>123</v>
      </c>
      <c r="J31" s="7" t="s">
        <v>57</v>
      </c>
    </row>
    <row r="32" spans="1:10" x14ac:dyDescent="0.8">
      <c r="A32" s="19" t="s">
        <v>22</v>
      </c>
      <c r="B32" s="6">
        <v>1</v>
      </c>
      <c r="C32" s="20">
        <f>51000/1100</f>
        <v>46.363636363636367</v>
      </c>
      <c r="D32" s="20">
        <f t="shared" si="0"/>
        <v>46.363636363636367</v>
      </c>
      <c r="E32" s="22">
        <v>1100</v>
      </c>
      <c r="F32" s="8" t="s">
        <v>43</v>
      </c>
      <c r="G32" s="8" t="s">
        <v>58</v>
      </c>
      <c r="H32" s="7" t="s">
        <v>105</v>
      </c>
      <c r="I32" s="8" t="s">
        <v>43</v>
      </c>
      <c r="J32" s="7" t="s">
        <v>23</v>
      </c>
    </row>
    <row r="33" spans="1:10" x14ac:dyDescent="0.8">
      <c r="A33" s="18" t="s">
        <v>14</v>
      </c>
      <c r="B33" s="6">
        <v>1</v>
      </c>
      <c r="C33" s="20">
        <v>7.4</v>
      </c>
      <c r="D33" s="20">
        <f t="shared" si="0"/>
        <v>7.4</v>
      </c>
      <c r="E33" s="22">
        <v>1100</v>
      </c>
      <c r="F33" s="8" t="s">
        <v>44</v>
      </c>
      <c r="G33" s="8" t="s">
        <v>75</v>
      </c>
      <c r="H33" s="7" t="s">
        <v>106</v>
      </c>
      <c r="I33" s="8"/>
      <c r="J33" s="7" t="s">
        <v>94</v>
      </c>
    </row>
    <row r="34" spans="1:10" x14ac:dyDescent="0.8">
      <c r="A34" s="19" t="s">
        <v>19</v>
      </c>
      <c r="B34" s="6">
        <v>1</v>
      </c>
      <c r="C34" s="20">
        <v>23</v>
      </c>
      <c r="D34" s="20">
        <f t="shared" si="0"/>
        <v>23</v>
      </c>
      <c r="E34" s="22">
        <v>1099</v>
      </c>
      <c r="F34" s="8" t="s">
        <v>85</v>
      </c>
      <c r="G34" s="8" t="s">
        <v>84</v>
      </c>
      <c r="H34" s="7" t="s">
        <v>106</v>
      </c>
      <c r="I34" s="8"/>
      <c r="J34" s="7" t="s">
        <v>98</v>
      </c>
    </row>
    <row r="35" spans="1:10" x14ac:dyDescent="0.8">
      <c r="A35" s="5" t="s">
        <v>127</v>
      </c>
      <c r="B35" s="6">
        <v>1</v>
      </c>
      <c r="C35" s="20">
        <v>40</v>
      </c>
      <c r="D35" s="20">
        <f>B35*C35</f>
        <v>40</v>
      </c>
      <c r="E35" s="22"/>
      <c r="F35" s="6" t="s">
        <v>129</v>
      </c>
      <c r="G35" s="5" t="s">
        <v>128</v>
      </c>
      <c r="H35" s="7" t="s">
        <v>107</v>
      </c>
      <c r="I35" s="6"/>
      <c r="J35" s="7"/>
    </row>
    <row r="36" spans="1:10" x14ac:dyDescent="0.8">
      <c r="A36" s="21" t="s">
        <v>132</v>
      </c>
      <c r="B36" s="6">
        <v>1</v>
      </c>
      <c r="C36" s="20">
        <v>40</v>
      </c>
      <c r="D36" s="20">
        <f>B36*C36</f>
        <v>40</v>
      </c>
      <c r="E36" s="22"/>
      <c r="F36" s="6" t="s">
        <v>36</v>
      </c>
      <c r="G36" s="5" t="s">
        <v>134</v>
      </c>
      <c r="H36" s="7" t="s">
        <v>103</v>
      </c>
      <c r="I36" s="6"/>
      <c r="J36" s="7" t="s">
        <v>135</v>
      </c>
    </row>
    <row r="37" spans="1:10" x14ac:dyDescent="0.8">
      <c r="A37" s="21" t="s">
        <v>133</v>
      </c>
      <c r="B37" s="6">
        <v>1</v>
      </c>
      <c r="C37" s="20">
        <v>400</v>
      </c>
      <c r="D37" s="20">
        <f>B37*C37</f>
        <v>400</v>
      </c>
      <c r="E37" s="22"/>
      <c r="F37" s="6" t="s">
        <v>137</v>
      </c>
      <c r="G37" s="5" t="s">
        <v>136</v>
      </c>
      <c r="H37" s="7" t="s">
        <v>107</v>
      </c>
      <c r="I37" s="6"/>
      <c r="J37" s="7" t="s">
        <v>138</v>
      </c>
    </row>
    <row r="40" spans="1:10" x14ac:dyDescent="0.8">
      <c r="A40" s="2" t="s">
        <v>69</v>
      </c>
      <c r="D40" s="10">
        <f>SUM(D2:D37)</f>
        <v>1491.8236363636361</v>
      </c>
      <c r="E40" s="10"/>
    </row>
  </sheetData>
  <phoneticPr fontId="18" type="noConversion"/>
  <conditionalFormatting sqref="D2:D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scale="3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 BOM Template</vt:lpstr>
      <vt:lpstr>' BOM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富樫英介</dc:creator>
  <cp:lastModifiedBy>富樫英介</cp:lastModifiedBy>
  <cp:lastPrinted>2022-04-14T03:26:06Z</cp:lastPrinted>
  <dcterms:created xsi:type="dcterms:W3CDTF">2018-08-06T08:24:34Z</dcterms:created>
  <dcterms:modified xsi:type="dcterms:W3CDTF">2022-04-21T06:39:02Z</dcterms:modified>
</cp:coreProperties>
</file>