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tests\"/>
    </mc:Choice>
  </mc:AlternateContent>
  <xr:revisionPtr revIDLastSave="0" documentId="13_ncr:1_{93DFC900-252E-4B3F-825D-D5C041B67DCC}" xr6:coauthVersionLast="47" xr6:coauthVersionMax="47" xr10:uidLastSave="{00000000-0000-0000-0000-000000000000}"/>
  <x:bookViews>
    <x:workbookView xWindow="1464" yWindow="1464" windowWidth="19776" windowHeight="11052" tabRatio="777" firstSheet="7" activeTab="7"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<sst xmlns="http://schemas.openxmlformats.org/spreadsheetml/2006/main" count="10023" uniqueCount="1576">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</sst>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9"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47" xfId="0" applyFont="1" applyBorder="1" applyAlignment="1">
      <alignment horizontal="center" vertical="center" wrapText="1"/>
    </xf>
    <xf numFmtId="0" fontId="19" fillId="0" borderId="51" xfId="0" applyFont="1" applyBorder="1" applyAlignment="1">
      <alignment vertical="center" wrapText="1"/>
    </xf>
    <xf numFmtId="0" fontId="19" fillId="0" borderId="16"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43" xfId="0" applyFont="1" applyBorder="1" applyAlignment="1">
      <alignment vertical="center" wrapText="1"/>
    </xf>
    <xf numFmtId="0" fontId="19" fillId="0" borderId="42" xfId="0" applyFont="1" applyBorder="1" applyAlignment="1">
      <alignment vertical="center" wrapText="1"/>
    </xf>
    <xf numFmtId="0" fontId="0" fillId="0" borderId="16" xfId="0" applyBorder="1" applyAlignment="1">
      <alignment vertical="center" wrapText="1"/>
    </xf>
    <xf numFmtId="0" fontId="0" fillId="0" borderId="43" xfId="0" applyBorder="1" applyAlignment="1">
      <alignment vertical="center" wrapText="1"/>
    </xf>
    <xf numFmtId="0" fontId="19" fillId="0" borderId="17" xfId="0" applyFont="1" applyBorder="1" applyAlignment="1">
      <alignment horizontal="center" vertical="center" wrapText="1"/>
    </xf>
    <xf numFmtId="0" fontId="0" fillId="0" borderId="16" xfId="0" applyBorder="1" applyAlignment="1">
      <alignment horizontal="center"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4.5430999999999999</c:v>
                </c:pt>
                <c:pt idx="1">
                  <c:v>4.6367000000000003</c:v>
                </c:pt>
                <c:pt idx="2">
                  <c:v>4.7782999999999998</c:v>
                </c:pt>
                <c:pt idx="3">
                  <c:v>5.3551000000000002</c:v>
                </c:pt>
                <c:pt idx="4">
                  <c:v>2.8203999999999998</c:v>
                </c:pt>
                <c:pt idx="5">
                  <c:v>0</c:v>
                </c:pt>
                <c:pt idx="6">
                  <c:v>3.9815</c:v>
                </c:pt>
                <c:pt idx="7">
                  <c:v>6.2232000000000003</c:v>
                </c:pt>
                <c:pt idx="8">
                  <c:v>2.2799</c:v>
                </c:pt>
                <c:pt idx="9">
                  <c:v>5.1365999999999996</c:v>
                </c:pt>
                <c:pt idx="10">
                  <c:v>2.9563999999999999</c:v>
                </c:pt>
                <c:pt idx="11">
                  <c:v>1.7892999999999999</c:v>
                </c:pt>
                <c:pt idx="12">
                  <c:v>2.1036999999999999</c:v>
                </c:pt>
                <c:pt idx="13">
                  <c:v>3.5691000000000002</c:v>
                </c:pt>
                <c:pt idx="14">
                  <c:v>4.6398000000000001</c:v>
                </c:pt>
                <c:pt idx="15">
                  <c:v>1.2141</c:v>
                </c:pt>
                <c:pt idx="16">
                  <c:v>0</c:v>
                </c:pt>
                <c:pt idx="17">
                  <c:v>3.0577999999999999</c:v>
                </c:pt>
                <c:pt idx="18">
                  <c:v>0.4178</c:v>
                </c:pt>
                <c:pt idx="19">
                  <c:v>2.5737000000000001</c:v>
                </c:pt>
                <c:pt idx="20">
                  <c:v>1.0441</c:v>
                </c:pt>
                <c:pt idx="21">
                  <c:v>4.1384999999999996</c:v>
                </c:pt>
                <c:pt idx="22">
                  <c:v>5.1154999999999999</c:v>
                </c:pt>
                <c:pt idx="23">
                  <c:v>6.5084999999999997</c:v>
                </c:pt>
                <c:pt idx="24">
                  <c:v>5.5838000000000001</c:v>
                </c:pt>
                <c:pt idx="25">
                  <c:v>7.1547999999999998</c:v>
                </c:pt>
                <c:pt idx="26">
                  <c:v>10.477399999999999</c:v>
                </c:pt>
                <c:pt idx="27">
                  <c:v>5.9263000000000003</c:v>
                </c:pt>
                <c:pt idx="28">
                  <c:v>5.3834999999999997</c:v>
                </c:pt>
                <c:pt idx="29">
                  <c:v>4.7630999999999997</c:v>
                </c:pt>
                <c:pt idx="30">
                  <c:v>5.0778999999999996</c:v>
                </c:pt>
                <c:pt idx="31">
                  <c:v>4.8678999999999997</c:v>
                </c:pt>
                <c:pt idx="32">
                  <c:v>4.8951000000000002</c:v>
                </c:pt>
                <c:pt idx="33">
                  <c:v>5.5256999999999996</c:v>
                </c:pt>
                <c:pt idx="34">
                  <c:v>4.1069000000000004</c:v>
                </c:pt>
                <c:pt idx="35">
                  <c:v>5.1836000000000002</c:v>
                </c:pt>
                <c:pt idx="36">
                  <c:v>7.0289000000000001</c:v>
                </c:pt>
                <c:pt idx="37">
                  <c:v>8.6813000000000002</c:v>
                </c:pt>
                <c:pt idx="38">
                  <c:v>7.4568000000000003</c:v>
                </c:pt>
                <c:pt idx="39">
                  <c:v>6.0162000000000004</c:v>
                </c:pt>
                <c:pt idx="40">
                  <c:v>4.8009000000000004</c:v>
                </c:pt>
                <c:pt idx="41">
                  <c:v>3.7700999999999998</c:v>
                </c:pt>
                <c:pt idx="42">
                  <c:v>4.2647000000000004</c:v>
                </c:pt>
                <c:pt idx="43">
                  <c:v>4.0358999999999998</c:v>
                </c:pt>
                <c:pt idx="44">
                  <c:v>5.4931999999999999</c:v>
                </c:pt>
                <c:pt idx="45">
                  <c:v>2.6057999999999999</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5.9089</c:v>
                </c:pt>
                <c:pt idx="1">
                  <c:v>4.4314</c:v>
                </c:pt>
                <c:pt idx="2">
                  <c:v>4.0777000000000001</c:v>
                </c:pt>
                <c:pt idx="3">
                  <c:v>2.2443</c:v>
                </c:pt>
                <c:pt idx="4">
                  <c:v>5.6460999999999997</c:v>
                </c:pt>
                <c:pt idx="5">
                  <c:v>4.7450000000000001</c:v>
                </c:pt>
                <c:pt idx="6">
                  <c:v>3.2650999999999999</c:v>
                </c:pt>
                <c:pt idx="7">
                  <c:v>5.8818000000000001</c:v>
                </c:pt>
                <c:pt idx="8">
                  <c:v>6.4135999999999997</c:v>
                </c:pt>
                <c:pt idx="9">
                  <c:v>8.9322999999999997</c:v>
                </c:pt>
                <c:pt idx="10">
                  <c:v>9.1393000000000004</c:v>
                </c:pt>
                <c:pt idx="11">
                  <c:v>2.5146999999999999</c:v>
                </c:pt>
                <c:pt idx="12">
                  <c:v>1.4987999999999999</c:v>
                </c:pt>
                <c:pt idx="13">
                  <c:v>2.7353000000000001</c:v>
                </c:pt>
                <c:pt idx="14">
                  <c:v>1.4124000000000001</c:v>
                </c:pt>
                <c:pt idx="15">
                  <c:v>2.4472999999999998</c:v>
                </c:pt>
                <c:pt idx="16">
                  <c:v>0.83509999999999995</c:v>
                </c:pt>
                <c:pt idx="17">
                  <c:v>0.85909999999999997</c:v>
                </c:pt>
                <c:pt idx="18">
                  <c:v>3.7605</c:v>
                </c:pt>
                <c:pt idx="19">
                  <c:v>6.3917999999999999</c:v>
                </c:pt>
                <c:pt idx="20">
                  <c:v>7.2348999999999997</c:v>
                </c:pt>
                <c:pt idx="21">
                  <c:v>0.6905</c:v>
                </c:pt>
                <c:pt idx="22">
                  <c:v>0.91710000000000003</c:v>
                </c:pt>
                <c:pt idx="23">
                  <c:v>0.48309999999999997</c:v>
                </c:pt>
                <c:pt idx="24">
                  <c:v>0.99880000000000002</c:v>
                </c:pt>
                <c:pt idx="25">
                  <c:v>0.53649999999999998</c:v>
                </c:pt>
                <c:pt idx="26">
                  <c:v>0.93289999999999995</c:v>
                </c:pt>
                <c:pt idx="27">
                  <c:v>0.86160000000000003</c:v>
                </c:pt>
                <c:pt idx="28">
                  <c:v>3.1878000000000002</c:v>
                </c:pt>
                <c:pt idx="29">
                  <c:v>7.2649999999999997</c:v>
                </c:pt>
                <c:pt idx="30">
                  <c:v>4.9332000000000003</c:v>
                </c:pt>
                <c:pt idx="31">
                  <c:v>5.6593999999999998</c:v>
                </c:pt>
                <c:pt idx="32">
                  <c:v>5.0538999999999996</c:v>
                </c:pt>
                <c:pt idx="33">
                  <c:v>2.7921999999999998</c:v>
                </c:pt>
                <c:pt idx="34">
                  <c:v>4.8014999999999999</c:v>
                </c:pt>
                <c:pt idx="35">
                  <c:v>1.8E-3</c:v>
                </c:pt>
                <c:pt idx="36">
                  <c:v>1.2200000000000001E-2</c:v>
                </c:pt>
                <c:pt idx="37">
                  <c:v>3.3399999999999999E-2</c:v>
                </c:pt>
                <c:pt idx="38">
                  <c:v>0.1042</c:v>
                </c:pt>
                <c:pt idx="39">
                  <c:v>0.80489999999999995</c:v>
                </c:pt>
                <c:pt idx="40">
                  <c:v>4.0076000000000001</c:v>
                </c:pt>
                <c:pt idx="41">
                  <c:v>6.7484999999999999</c:v>
                </c:pt>
                <c:pt idx="42">
                  <c:v>6.492</c:v>
                </c:pt>
                <c:pt idx="43">
                  <c:v>6.1699000000000002</c:v>
                </c:pt>
                <c:pt idx="44">
                  <c:v>0.28549999999999998</c:v>
                </c:pt>
                <c:pt idx="45">
                  <c:v>1.5192000000000001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799.84</c:v>
                </c:pt>
                <c:pt idx="1">
                  <c:v>632.1</c:v>
                </c:pt>
                <c:pt idx="2">
                  <c:v>424.3</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692.68</c:v>
                </c:pt>
                <c:pt idx="1">
                  <c:v>474.7</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0.57886014112538453</c:v>
                </c:pt>
                <c:pt idx="1">
                  <c:v>0.65237584114271563</c:v>
                </c:pt>
                <c:pt idx="2">
                  <c:v>0.30707436222182016</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0.13397679535907192</c:v>
                </c:pt>
                <c:pt idx="1">
                  <c:v>0.24901123239993672</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-6.51</c:v>
                </c:pt>
                <c:pt idx="1">
                  <c:v>-46.29</c:v>
                </c:pt>
                <c:pt idx="2">
                  <c:v>25.23</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5.1836000000000002</c:v>
                </c:pt>
                <c:pt idx="1">
                  <c:v>6.0162000000000004</c:v>
                </c:pt>
                <c:pt idx="2">
                  <c:v>4.5430999999999999</c:v>
                </c:pt>
                <c:pt idx="3">
                  <c:v>4.6367000000000003</c:v>
                </c:pt>
                <c:pt idx="4">
                  <c:v>4.7782999999999998</c:v>
                </c:pt>
                <c:pt idx="5">
                  <c:v>5.3551000000000002</c:v>
                </c:pt>
                <c:pt idx="6">
                  <c:v>2.8203999999999998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1.8E-3</c:v>
                </c:pt>
                <c:pt idx="1">
                  <c:v>0.80489999999999995</c:v>
                </c:pt>
                <c:pt idx="2">
                  <c:v>5.9089</c:v>
                </c:pt>
                <c:pt idx="3">
                  <c:v>4.4314</c:v>
                </c:pt>
                <c:pt idx="4">
                  <c:v>4.0777000000000001</c:v>
                </c:pt>
                <c:pt idx="5">
                  <c:v>2.2443</c:v>
                </c:pt>
                <c:pt idx="6">
                  <c:v>5.6460999999999997</c:v>
                </c:pt>
                <c:pt idx="7">
                  <c:v>4.7450000000000001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2.093</c:v>
                </c:pt>
                <c:pt idx="1">
                  <c:v>3.262</c:v>
                </c:pt>
                <c:pt idx="2">
                  <c:v>3.1949999999999998</c:v>
                </c:pt>
                <c:pt idx="3">
                  <c:v>3.198</c:v>
                </c:pt>
                <c:pt idx="4">
                  <c:v>3.2480000000000002</c:v>
                </c:pt>
                <c:pt idx="5">
                  <c:v>3.2559999999999998</c:v>
                </c:pt>
                <c:pt idx="6">
                  <c:v>4.9880000000000004</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0.22</c:v>
                </c:pt>
                <c:pt idx="1">
                  <c:v>1.8420000000000001</c:v>
                </c:pt>
                <c:pt idx="2">
                  <c:v>5.665</c:v>
                </c:pt>
                <c:pt idx="3">
                  <c:v>5.3659999999999997</c:v>
                </c:pt>
                <c:pt idx="4">
                  <c:v>4.3769999999999998</c:v>
                </c:pt>
                <c:pt idx="5">
                  <c:v>3.2370000000000001</c:v>
                </c:pt>
                <c:pt idx="6">
                  <c:v>5.5839999999999996</c:v>
                </c:pt>
                <c:pt idx="7">
                  <c:v>5.4969999999999999</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5.4931999999999999</c:v>
                </c:pt>
                <c:pt idx="1">
                  <c:v>1.7892999999999999</c:v>
                </c:pt>
                <c:pt idx="2">
                  <c:v>2.1036999999999999</c:v>
                </c:pt>
                <c:pt idx="3">
                  <c:v>3.5691000000000002</c:v>
                </c:pt>
                <c:pt idx="4">
                  <c:v>4.6398000000000001</c:v>
                </c:pt>
                <c:pt idx="5">
                  <c:v>1.2141</c:v>
                </c:pt>
                <c:pt idx="6">
                  <c:v>0</c:v>
                </c:pt>
                <c:pt idx="7">
                  <c:v>3.0577999999999999</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0.28549999999999998</c:v>
                </c:pt>
                <c:pt idx="1">
                  <c:v>2.5146999999999999</c:v>
                </c:pt>
                <c:pt idx="2">
                  <c:v>1.4987999999999999</c:v>
                </c:pt>
                <c:pt idx="3">
                  <c:v>2.7353000000000001</c:v>
                </c:pt>
                <c:pt idx="4">
                  <c:v>1.4124000000000001</c:v>
                </c:pt>
                <c:pt idx="5">
                  <c:v>2.4472999999999998</c:v>
                </c:pt>
                <c:pt idx="6">
                  <c:v>0.83509999999999995</c:v>
                </c:pt>
                <c:pt idx="7">
                  <c:v>0.85909999999999997</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2.855</c:v>
                </c:pt>
                <c:pt idx="1">
                  <c:v>2.6880000000000002</c:v>
                </c:pt>
                <c:pt idx="2">
                  <c:v>2.7080000000000002</c:v>
                </c:pt>
                <c:pt idx="3">
                  <c:v>2.7629999999999999</c:v>
                </c:pt>
                <c:pt idx="4">
                  <c:v>2.81</c:v>
                </c:pt>
                <c:pt idx="5">
                  <c:v>4.0529999999999999</c:v>
                </c:pt>
                <c:pt idx="6">
                  <c:v>0</c:v>
                </c:pt>
                <c:pt idx="7">
                  <c:v>2.31</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1.0549999999999999</c:v>
                </c:pt>
                <c:pt idx="1">
                  <c:v>2.8370000000000002</c:v>
                </c:pt>
                <c:pt idx="2">
                  <c:v>2.141</c:v>
                </c:pt>
                <c:pt idx="3">
                  <c:v>3.0139999999999998</c:v>
                </c:pt>
                <c:pt idx="4">
                  <c:v>2.1800000000000002</c:v>
                </c:pt>
                <c:pt idx="5">
                  <c:v>2.8370000000000002</c:v>
                </c:pt>
                <c:pt idx="6">
                  <c:v>2.3969999999999998</c:v>
                </c:pt>
                <c:pt idx="7">
                  <c:v>1.4550000000000001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-1.4731000000000005</c:v>
                </c:pt>
                <c:pt idx="1">
                  <c:v>5.1040000000000001</c:v>
                </c:pt>
                <c:pt idx="2">
                  <c:v>-3.7039</c:v>
                </c:pt>
                <c:pt idx="3">
                  <c:v>2.2292000000000001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-6.7000000000000171E-2</c:v>
                </c:pt>
                <c:pt idx="1">
                  <c:v>3.823</c:v>
                </c:pt>
                <c:pt idx="2">
                  <c:v>-0.16699999999999982</c:v>
                </c:pt>
                <c:pt idx="3">
                  <c:v>1.7820000000000003</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9.360000000000035E-2</c:v>
                </c:pt>
                <c:pt idx="1">
                  <c:v>-1.4775</c:v>
                </c:pt>
                <c:pt idx="2">
                  <c:v>0.31440000000000001</c:v>
                </c:pt>
                <c:pt idx="3">
                  <c:v>-1.0159</c:v>
                </c:pt>
                <c:pt idx="4">
                  <c:v>0.23519999999999985</c:v>
                </c:pt>
                <c:pt idx="5">
                  <c:v>-1.8311999999999999</c:v>
                </c:pt>
                <c:pt idx="6">
                  <c:v>1.7798000000000003</c:v>
                </c:pt>
                <c:pt idx="7">
                  <c:v>0.22060000000000013</c:v>
                </c:pt>
                <c:pt idx="8">
                  <c:v>0.57680000000000042</c:v>
                </c:pt>
                <c:pt idx="9">
                  <c:v>-1.8334000000000001</c:v>
                </c:pt>
                <c:pt idx="10">
                  <c:v>1.0707</c:v>
                </c:pt>
                <c:pt idx="11">
                  <c:v>-1.3229</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3.0000000000001137E-3</c:v>
                </c:pt>
                <c:pt idx="1">
                  <c:v>-0.29900000000000038</c:v>
                </c:pt>
                <c:pt idx="2">
                  <c:v>2.0000000000000018E-2</c:v>
                </c:pt>
                <c:pt idx="3">
                  <c:v>-0.69600000000000017</c:v>
                </c:pt>
                <c:pt idx="4">
                  <c:v>5.300000000000038E-2</c:v>
                </c:pt>
                <c:pt idx="5">
                  <c:v>-1.2880000000000003</c:v>
                </c:pt>
                <c:pt idx="6">
                  <c:v>7.4999999999999734E-2</c:v>
                </c:pt>
                <c:pt idx="7">
                  <c:v>0.1769999999999996</c:v>
                </c:pt>
                <c:pt idx="8">
                  <c:v>7.999999999999563E-3</c:v>
                </c:pt>
                <c:pt idx="9">
                  <c:v>-1.1399999999999997</c:v>
                </c:pt>
                <c:pt idx="10">
                  <c:v>4.7000000000000153E-2</c:v>
                </c:pt>
                <c:pt idx="11">
                  <c:v>-0.83399999999999963</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-1.7227000000000001</c:v>
                </c:pt>
                <c:pt idx="1">
                  <c:v>-0.57519999999999993</c:v>
                </c:pt>
                <c:pt idx="2">
                  <c:v>-1.1638999999999999</c:v>
                </c:pt>
                <c:pt idx="3">
                  <c:v>-1.6796</c:v>
                </c:pt>
                <c:pt idx="4">
                  <c:v>1.2685</c:v>
                </c:pt>
                <c:pt idx="5">
                  <c:v>-1.6556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1.7930000000000006</c:v>
                </c:pt>
                <c:pt idx="1">
                  <c:v>1.3649999999999998</c:v>
                </c:pt>
                <c:pt idx="2">
                  <c:v>-0.16800000000000015</c:v>
                </c:pt>
                <c:pt idx="3">
                  <c:v>-0.44000000000000039</c:v>
                </c:pt>
                <c:pt idx="4">
                  <c:v>-0.37800000000000011</c:v>
                </c:pt>
                <c:pt idx="5">
                  <c:v>-1.3820000000000001</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-0.52300000000000058</c:v>
                </c:pt>
                <c:pt idx="1">
                  <c:v>-0.51939999999999997</c:v>
                </c:pt>
                <c:pt idx="2">
                  <c:v>-2.7538</c:v>
                </c:pt>
                <c:pt idx="3">
                  <c:v>-3.3942000000000001</c:v>
                </c:pt>
                <c:pt idx="4">
                  <c:v>-1.6062999999999998</c:v>
                </c:pt>
                <c:pt idx="5">
                  <c:v>-3.9099000000000004</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-0.40700000000000003</c:v>
                </c:pt>
                <c:pt idx="1">
                  <c:v>-0.78700000000000014</c:v>
                </c:pt>
                <c:pt idx="2">
                  <c:v>-0.50699999999999967</c:v>
                </c:pt>
                <c:pt idx="3">
                  <c:v>-2.8279999999999998</c:v>
                </c:pt>
                <c:pt idx="4">
                  <c:v>-0.9350000000000005</c:v>
                </c:pt>
                <c:pt idx="5">
                  <c:v>-3.1</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4.5430999999999999</c:v>
                </c:pt>
                <c:pt idx="1">
                  <c:v>3.9815</c:v>
                </c:pt>
                <c:pt idx="2">
                  <c:v>6.2232000000000003</c:v>
                </c:pt>
                <c:pt idx="3">
                  <c:v>2.2799</c:v>
                </c:pt>
                <c:pt idx="4">
                  <c:v>5.1365999999999996</c:v>
                </c:pt>
                <c:pt idx="5">
                  <c:v>2.9563999999999999</c:v>
                </c:pt>
                <c:pt idx="6">
                  <c:v>1.7892999999999999</c:v>
                </c:pt>
                <c:pt idx="7">
                  <c:v>0.4178</c:v>
                </c:pt>
                <c:pt idx="8">
                  <c:v>2.5737000000000001</c:v>
                </c:pt>
                <c:pt idx="9">
                  <c:v>1.0441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5.9089</c:v>
                </c:pt>
                <c:pt idx="1">
                  <c:v>3.2650999999999999</c:v>
                </c:pt>
                <c:pt idx="2">
                  <c:v>5.8818000000000001</c:v>
                </c:pt>
                <c:pt idx="3">
                  <c:v>6.4135999999999997</c:v>
                </c:pt>
                <c:pt idx="4">
                  <c:v>8.9322999999999997</c:v>
                </c:pt>
                <c:pt idx="5">
                  <c:v>9.1393000000000004</c:v>
                </c:pt>
                <c:pt idx="6">
                  <c:v>2.5146999999999999</c:v>
                </c:pt>
                <c:pt idx="7">
                  <c:v>3.7605</c:v>
                </c:pt>
                <c:pt idx="8">
                  <c:v>6.3917999999999999</c:v>
                </c:pt>
                <c:pt idx="9">
                  <c:v>7.2348999999999997</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3.1949999999999998</c:v>
                </c:pt>
                <c:pt idx="1">
                  <c:v>2.8969999999999998</c:v>
                </c:pt>
                <c:pt idx="2">
                  <c:v>3.9929999999999999</c:v>
                </c:pt>
                <c:pt idx="3">
                  <c:v>2.113</c:v>
                </c:pt>
                <c:pt idx="4">
                  <c:v>3.222</c:v>
                </c:pt>
                <c:pt idx="5">
                  <c:v>2.1179999999999999</c:v>
                </c:pt>
                <c:pt idx="6">
                  <c:v>2.6880000000000002</c:v>
                </c:pt>
                <c:pt idx="7">
                  <c:v>1.669</c:v>
                </c:pt>
                <c:pt idx="8">
                  <c:v>2.6930000000000001</c:v>
                </c:pt>
                <c:pt idx="9">
                  <c:v>1.7150000000000001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5.665</c:v>
                </c:pt>
                <c:pt idx="1">
                  <c:v>3.5129999999999999</c:v>
                </c:pt>
                <c:pt idx="2">
                  <c:v>5.9180000000000001</c:v>
                </c:pt>
                <c:pt idx="3">
                  <c:v>5.9720000000000004</c:v>
                </c:pt>
                <c:pt idx="4">
                  <c:v>6.3440000000000003</c:v>
                </c:pt>
                <c:pt idx="5">
                  <c:v>6.5659999999999998</c:v>
                </c:pt>
                <c:pt idx="6">
                  <c:v>2.8370000000000002</c:v>
                </c:pt>
                <c:pt idx="7">
                  <c:v>3.1520000000000001</c:v>
                </c:pt>
                <c:pt idx="8">
                  <c:v>3.5430000000000001</c:v>
                </c:pt>
                <c:pt idx="9">
                  <c:v>3.6280000000000001</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-0.56159999999999988</c:v>
                </c:pt>
                <c:pt idx="1">
                  <c:v>-2.6438000000000001</c:v>
                </c:pt>
                <c:pt idx="2">
                  <c:v>1.6801000000000004</c:v>
                </c:pt>
                <c:pt idx="3">
                  <c:v>-2.7099999999999902E-2</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-0.29800000000000004</c:v>
                </c:pt>
                <c:pt idx="1">
                  <c:v>-2.1520000000000001</c:v>
                </c:pt>
                <c:pt idx="2">
                  <c:v>0.79800000000000004</c:v>
                </c:pt>
                <c:pt idx="3">
                  <c:v>0.25300000000000011</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-2.2631999999999999</c:v>
                </c:pt>
                <c:pt idx="1">
                  <c:v>0.5046999999999997</c:v>
                </c:pt>
                <c:pt idx="2">
                  <c:v>0.59349999999999969</c:v>
                </c:pt>
                <c:pt idx="3">
                  <c:v>3.0233999999999996</c:v>
                </c:pt>
                <c:pt idx="4">
                  <c:v>-2.1801999999999997</c:v>
                </c:pt>
                <c:pt idx="5">
                  <c:v>0.20700000000000074</c:v>
                </c:pt>
                <c:pt idx="6">
                  <c:v>-1.3714999999999999</c:v>
                </c:pt>
                <c:pt idx="7">
                  <c:v>1.2458</c:v>
                </c:pt>
                <c:pt idx="8">
                  <c:v>0.78440000000000021</c:v>
                </c:pt>
                <c:pt idx="9">
                  <c:v>3.8771</c:v>
                </c:pt>
                <c:pt idx="10">
                  <c:v>-1.5296000000000001</c:v>
                </c:pt>
                <c:pt idx="11">
                  <c:v>0.84309999999999974</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-1.0819999999999999</c:v>
                </c:pt>
                <c:pt idx="1">
                  <c:v>0.30700000000000038</c:v>
                </c:pt>
                <c:pt idx="2">
                  <c:v>2.7000000000000135E-2</c:v>
                </c:pt>
                <c:pt idx="3">
                  <c:v>0.67900000000000027</c:v>
                </c:pt>
                <c:pt idx="4">
                  <c:v>-1.1040000000000001</c:v>
                </c:pt>
                <c:pt idx="5">
                  <c:v>0.22199999999999953</c:v>
                </c:pt>
                <c:pt idx="6">
                  <c:v>-1.0190000000000001</c:v>
                </c:pt>
                <c:pt idx="7">
                  <c:v>0.31499999999999995</c:v>
                </c:pt>
                <c:pt idx="8">
                  <c:v>4.9999999999998934E-3</c:v>
                </c:pt>
                <c:pt idx="9">
                  <c:v>0.70599999999999996</c:v>
                </c:pt>
                <c:pt idx="10">
                  <c:v>-0.97799999999999998</c:v>
                </c:pt>
                <c:pt idx="11">
                  <c:v>8.4999999999999964E-2</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-1.8621000000000001</c:v>
                </c:pt>
                <c:pt idx="1">
                  <c:v>-2.6530999999999998</c:v>
                </c:pt>
                <c:pt idx="2">
                  <c:v>-2.5628999999999995</c:v>
                </c:pt>
                <c:pt idx="3">
                  <c:v>-2.5404999999999998</c:v>
                </c:pt>
                <c:pt idx="4">
                  <c:v>-1.9122999999999999</c:v>
                </c:pt>
                <c:pt idx="5">
                  <c:v>-1.9044000000000008</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-0.44399999999999995</c:v>
                </c:pt>
                <c:pt idx="1">
                  <c:v>-2.8200000000000003</c:v>
                </c:pt>
                <c:pt idx="2">
                  <c:v>-0.52899999999999991</c:v>
                </c:pt>
                <c:pt idx="3">
                  <c:v>-2.8010000000000002</c:v>
                </c:pt>
                <c:pt idx="4">
                  <c:v>-0.4029999999999998</c:v>
                </c:pt>
                <c:pt idx="5">
                  <c:v>-2.9379999999999997</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24.79</c:v>
                </c:pt>
                <c:pt idx="1">
                  <c:v>24.95</c:v>
                </c:pt>
                <c:pt idx="2">
                  <c:v>18.98</c:v>
                </c:pt>
                <c:pt idx="3">
                  <c:v>15.19</c:v>
                </c:pt>
                <c:pt idx="4">
                  <c:v>31.18</c:v>
                </c:pt>
                <c:pt idx="5">
                  <c:v>31.38</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64.930000000000007</c:v>
                </c:pt>
                <c:pt idx="1">
                  <c:v>44.81</c:v>
                </c:pt>
                <c:pt idx="2">
                  <c:v>63.51</c:v>
                </c:pt>
                <c:pt idx="3">
                  <c:v>37.68</c:v>
                </c:pt>
                <c:pt idx="4">
                  <c:v>72.05</c:v>
                </c:pt>
                <c:pt idx="5">
                  <c:v>50.82</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-14.03</c:v>
                </c:pt>
                <c:pt idx="1">
                  <c:v>0.66</c:v>
                </c:pt>
                <c:pt idx="2">
                  <c:v>-17.309999999999999</c:v>
                </c:pt>
                <c:pt idx="3">
                  <c:v>-12.7</c:v>
                </c:pt>
                <c:pt idx="4">
                  <c:v>-8.19</c:v>
                </c:pt>
                <c:pt idx="5">
                  <c:v>10.36</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4.1384999999999996</c:v>
                </c:pt>
                <c:pt idx="1">
                  <c:v>5.1154999999999999</c:v>
                </c:pt>
                <c:pt idx="2">
                  <c:v>6.5084999999999997</c:v>
                </c:pt>
                <c:pt idx="3">
                  <c:v>5.5838000000000001</c:v>
                </c:pt>
                <c:pt idx="4">
                  <c:v>7.1547999999999998</c:v>
                </c:pt>
                <c:pt idx="5">
                  <c:v>10.477399999999999</c:v>
                </c:pt>
                <c:pt idx="6">
                  <c:v>5.9263000000000003</c:v>
                </c:pt>
                <c:pt idx="7">
                  <c:v>5.3834999999999997</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0.6905</c:v>
                </c:pt>
                <c:pt idx="1">
                  <c:v>0.91710000000000003</c:v>
                </c:pt>
                <c:pt idx="2">
                  <c:v>0.48309999999999997</c:v>
                </c:pt>
                <c:pt idx="3">
                  <c:v>0.99880000000000002</c:v>
                </c:pt>
                <c:pt idx="4">
                  <c:v>0.53649999999999998</c:v>
                </c:pt>
                <c:pt idx="5">
                  <c:v>0.93289999999999995</c:v>
                </c:pt>
                <c:pt idx="6">
                  <c:v>0.86160000000000003</c:v>
                </c:pt>
                <c:pt idx="7">
                  <c:v>3.1878000000000002</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c:v>
                </c:pt>
                <c:pt idx="1">
                  <c:v>2.2240000000000002</c:v>
                </c:pt>
                <c:pt idx="2">
                  <c:v>2.54</c:v>
                </c:pt>
                <c:pt idx="3">
                  <c:v>2.4489999999999998</c:v>
                </c:pt>
                <c:pt idx="4">
                  <c:v>2.7280000000000002</c:v>
                </c:pt>
                <c:pt idx="5">
                  <c:v>4.1710000000000003</c:v>
                </c:pt>
                <c:pt idx="6">
                  <c:v>2.5489999999999999</c:v>
                </c:pt>
                <c:pt idx="7">
                  <c:v>2.7149999999999999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1.0549999999999999</c:v>
                </c:pt>
                <c:pt idx="1">
                  <c:v>1.4470000000000001</c:v>
                </c:pt>
                <c:pt idx="2">
                  <c:v>0.96199999999999997</c:v>
                </c:pt>
                <c:pt idx="3">
                  <c:v>1.4379999999999999</c:v>
                </c:pt>
                <c:pt idx="4">
                  <c:v>1.0609999999999999</c:v>
                </c:pt>
                <c:pt idx="5">
                  <c:v>1.7709999999999999</c:v>
                </c:pt>
                <c:pt idx="6">
                  <c:v>1.2390000000000001</c:v>
                </c:pt>
                <c:pt idx="7">
                  <c:v>3.3340000000000001</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4.7630999999999997</c:v>
                </c:pt>
                <c:pt idx="1">
                  <c:v>5.0778999999999996</c:v>
                </c:pt>
                <c:pt idx="2">
                  <c:v>4.8678999999999997</c:v>
                </c:pt>
                <c:pt idx="3">
                  <c:v>4.8951000000000002</c:v>
                </c:pt>
                <c:pt idx="4">
                  <c:v>5.5256999999999996</c:v>
                </c:pt>
                <c:pt idx="5">
                  <c:v>4.1069000000000004</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7.2649999999999997</c:v>
                </c:pt>
                <c:pt idx="1">
                  <c:v>4.9332000000000003</c:v>
                </c:pt>
                <c:pt idx="2">
                  <c:v>5.6593999999999998</c:v>
                </c:pt>
                <c:pt idx="3">
                  <c:v>5.0538999999999996</c:v>
                </c:pt>
                <c:pt idx="4">
                  <c:v>2.7921999999999998</c:v>
                </c:pt>
                <c:pt idx="5">
                  <c:v>4.8014999999999999</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2.6829999999999998</c:v>
                </c:pt>
                <c:pt idx="1">
                  <c:v>2.7</c:v>
                </c:pt>
                <c:pt idx="2">
                  <c:v>2.6829999999999998</c:v>
                </c:pt>
                <c:pt idx="3">
                  <c:v>2.7109999999999999</c:v>
                </c:pt>
                <c:pt idx="4">
                  <c:v>2.7189999999999999</c:v>
                </c:pt>
                <c:pt idx="5">
                  <c:v>2.6829999999999998</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6.0119999999999996</c:v>
                </c:pt>
                <c:pt idx="1">
                  <c:v>4.0469999999999997</c:v>
                </c:pt>
                <c:pt idx="2">
                  <c:v>5.7629999999999999</c:v>
                </c:pt>
                <c:pt idx="3">
                  <c:v>3.996</c:v>
                </c:pt>
                <c:pt idx="4">
                  <c:v>2.9209999999999998</c:v>
                </c:pt>
                <c:pt idx="5">
                  <c:v>5.4029999999999996</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0.97700000000000031</c:v>
                </c:pt>
                <c:pt idx="1">
                  <c:v>0.22660000000000002</c:v>
                </c:pt>
                <c:pt idx="2">
                  <c:v>1.3929999999999998</c:v>
                </c:pt>
                <c:pt idx="3">
                  <c:v>-0.43400000000000005</c:v>
                </c:pt>
                <c:pt idx="4">
                  <c:v>1.5709999999999997</c:v>
                </c:pt>
                <c:pt idx="5">
                  <c:v>-0.46230000000000004</c:v>
                </c:pt>
                <c:pt idx="6">
                  <c:v>0.46830000000000016</c:v>
                </c:pt>
                <c:pt idx="7">
                  <c:v>0.6463000000000001</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0.49400000000000022</c:v>
                </c:pt>
                <c:pt idx="1">
                  <c:v>0.39200000000000013</c:v>
                </c:pt>
                <c:pt idx="2">
                  <c:v>-0.4850000000000001</c:v>
                </c:pt>
                <c:pt idx="3">
                  <c:v>-0.377</c:v>
                </c:pt>
                <c:pt idx="4">
                  <c:v>0.22499999999999964</c:v>
                </c:pt>
                <c:pt idx="5">
                  <c:v>-9.000000000000119E-3</c:v>
                </c:pt>
                <c:pt idx="6" formatCode="General">
                  <c:v>0.18800000000000017</c:v>
                </c:pt>
                <c:pt idx="7">
                  <c:v>9.8999999999999977E-2</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3.3225999999999996</c:v>
                </c:pt>
                <c:pt idx="1">
                  <c:v>0.39639999999999997</c:v>
                </c:pt>
                <c:pt idx="2">
                  <c:v>-1.2284999999999995</c:v>
                </c:pt>
                <c:pt idx="3">
                  <c:v>0.32510000000000006</c:v>
                </c:pt>
                <c:pt idx="4">
                  <c:v>-1.7713000000000001</c:v>
                </c:pt>
                <c:pt idx="5">
                  <c:v>2.6513</c:v>
                </c:pt>
                <c:pt idx="6">
                  <c:v>-2.3917000000000002</c:v>
                </c:pt>
                <c:pt idx="7">
                  <c:v>6.7284999999999995</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1.4430000000000001</c:v>
                </c:pt>
                <c:pt idx="1">
                  <c:v>0.71</c:v>
                </c:pt>
                <c:pt idx="2">
                  <c:v>-0.17900000000000027</c:v>
                </c:pt>
                <c:pt idx="3">
                  <c:v>0.17800000000000016</c:v>
                </c:pt>
                <c:pt idx="4">
                  <c:v>2.2730000000000001</c:v>
                </c:pt>
                <c:pt idx="5">
                  <c:v>4.9509999999999996</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-2.3317999999999994</c:v>
                </c:pt>
                <c:pt idx="1">
                  <c:v>-0.65619999999999923</c:v>
                </c:pt>
                <c:pt idx="2">
                  <c:v>-2.4634999999999998</c:v>
                </c:pt>
                <c:pt idx="3">
                  <c:v>-1.6055999999999999</c:v>
                </c:pt>
                <c:pt idx="4">
                  <c:v>-2.2111000000000001</c:v>
                </c:pt>
                <c:pt idx="5">
                  <c:v>0.63059999999999938</c:v>
                </c:pt>
                <c:pt idx="6">
                  <c:v>-2.2616999999999998</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-1.9649999999999999</c:v>
                </c:pt>
                <c:pt idx="1">
                  <c:v>-0.60899999999999999</c:v>
                </c:pt>
                <c:pt idx="2">
                  <c:v>-0.24899999999999967</c:v>
                </c:pt>
                <c:pt idx="3">
                  <c:v>-2.0159999999999996</c:v>
                </c:pt>
                <c:pt idx="4">
                  <c:v>-1.0750000000000002</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5.1836000000000002</c:v>
                </c:pt>
                <c:pt idx="1">
                  <c:v>7.0289000000000001</c:v>
                </c:pt>
                <c:pt idx="2">
                  <c:v>8.6813000000000002</c:v>
                </c:pt>
                <c:pt idx="3">
                  <c:v>7.4568000000000003</c:v>
                </c:pt>
                <c:pt idx="4">
                  <c:v>6.0162000000000004</c:v>
                </c:pt>
                <c:pt idx="5">
                  <c:v>4.8009000000000004</c:v>
                </c:pt>
                <c:pt idx="6">
                  <c:v>5.4931999999999999</c:v>
                </c:pt>
                <c:pt idx="7">
                  <c:v>2.6057999999999999</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1.8E-3</c:v>
                </c:pt>
                <c:pt idx="1">
                  <c:v>1.2200000000000001E-2</c:v>
                </c:pt>
                <c:pt idx="2">
                  <c:v>3.3399999999999999E-2</c:v>
                </c:pt>
                <c:pt idx="3">
                  <c:v>0.1042</c:v>
                </c:pt>
                <c:pt idx="4">
                  <c:v>0.80489999999999995</c:v>
                </c:pt>
                <c:pt idx="5">
                  <c:v>4.0076000000000001</c:v>
                </c:pt>
                <c:pt idx="6">
                  <c:v>0.28549999999999998</c:v>
                </c:pt>
                <c:pt idx="7">
                  <c:v>1.5192000000000001</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2.093</c:v>
                </c:pt>
                <c:pt idx="1">
                  <c:v>2.7280000000000002</c:v>
                </c:pt>
                <c:pt idx="2">
                  <c:v>3.45</c:v>
                </c:pt>
                <c:pt idx="3">
                  <c:v>3.27</c:v>
                </c:pt>
                <c:pt idx="4">
                  <c:v>3.262</c:v>
                </c:pt>
                <c:pt idx="5">
                  <c:v>3.2250000000000001</c:v>
                </c:pt>
                <c:pt idx="6">
                  <c:v>2.855</c:v>
                </c:pt>
                <c:pt idx="7">
                  <c:v>2.7450000000000001</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0.22</c:v>
                </c:pt>
                <c:pt idx="1">
                  <c:v>0.49299999999999999</c:v>
                </c:pt>
                <c:pt idx="2">
                  <c:v>0.72699999999999998</c:v>
                </c:pt>
                <c:pt idx="3">
                  <c:v>0.92800000000000005</c:v>
                </c:pt>
                <c:pt idx="4">
                  <c:v>1.8420000000000001</c:v>
                </c:pt>
                <c:pt idx="5">
                  <c:v>4.22</c:v>
                </c:pt>
                <c:pt idx="6">
                  <c:v>1.0549999999999999</c:v>
                </c:pt>
                <c:pt idx="7">
                  <c:v>2.2440000000000002</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1.8452999999999999</c:v>
                </c:pt>
                <c:pt idx="1">
                  <c:v>1.6524000000000001</c:v>
                </c:pt>
                <c:pt idx="2">
                  <c:v>-1.2244999999999999</c:v>
                </c:pt>
                <c:pt idx="3">
                  <c:v>-1.4405999999999999</c:v>
                </c:pt>
                <c:pt idx="4">
                  <c:v>0.70069999999999999</c:v>
                </c:pt>
                <c:pt idx="5">
                  <c:v>-1.4731000000000005</c:v>
                </c:pt>
                <c:pt idx="6">
                  <c:v>5.1040000000000001</c:v>
                </c:pt>
                <c:pt idx="7">
                  <c:v>0.25780000000000047</c:v>
                </c:pt>
                <c:pt idx="8">
                  <c:v>-1.9013</c:v>
                </c:pt>
                <c:pt idx="9">
                  <c:v>0.8165</c:v>
                </c:pt>
                <c:pt idx="10">
                  <c:v>-0.99549999999999983</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0.63500000000000023</c:v>
                </c:pt>
                <c:pt idx="1">
                  <c:v>0.27300000000000002</c:v>
                </c:pt>
                <c:pt idx="2">
                  <c:v>0.72199999999999998</c:v>
                </c:pt>
                <c:pt idx="3">
                  <c:v>0.23399999999999999</c:v>
                </c:pt>
                <c:pt idx="4">
                  <c:v>-0.18000000000000016</c:v>
                </c:pt>
                <c:pt idx="5">
                  <c:v>0.20100000000000007</c:v>
                </c:pt>
                <c:pt idx="6">
                  <c:v>0.91400000000000003</c:v>
                </c:pt>
                <c:pt idx="7">
                  <c:v>3.823</c:v>
                </c:pt>
                <c:pt idx="8">
                  <c:v>-1.4450000000000003</c:v>
                </c:pt>
                <c:pt idx="9" formatCode="0.000">
                  <c:v>-0.59299999999999997</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4.5430999999999999</c:v>
                </c:pt>
                <c:pt idx="1">
                  <c:v>3.7700999999999998</c:v>
                </c:pt>
                <c:pt idx="2">
                  <c:v>4.2647000000000004</c:v>
                </c:pt>
                <c:pt idx="3">
                  <c:v>4.0358999999999998</c:v>
                </c:pt>
                <c:pt idx="4">
                  <c:v>5.9089</c:v>
                </c:pt>
                <c:pt idx="5">
                  <c:v>6.7484999999999999</c:v>
                </c:pt>
                <c:pt idx="6">
                  <c:v>6.492</c:v>
                </c:pt>
                <c:pt idx="7">
                  <c:v>6.1699000000000002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3.1949999999999998</c:v>
                </c:pt>
                <c:pt idx="1">
                  <c:v>3.0209999999999999</c:v>
                </c:pt>
                <c:pt idx="2">
                  <c:v>3.2429999999999999</c:v>
                </c:pt>
                <c:pt idx="3">
                  <c:v>3.1070000000000002</c:v>
                </c:pt>
                <c:pt idx="4">
                  <c:v>5.665</c:v>
                </c:pt>
                <c:pt idx="5">
                  <c:v>6.367</c:v>
                </c:pt>
                <c:pt idx="6">
                  <c:v>6.2930000000000001</c:v>
                </c:pt>
                <c:pt idx="7">
                  <c:v>5.7389999999999999</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-0.77300000000000013</c:v>
                </c:pt>
                <c:pt idx="1">
                  <c:v>0.8395999999999999</c:v>
                </c:pt>
                <c:pt idx="2">
                  <c:v>-0.27839999999999954</c:v>
                </c:pt>
                <c:pt idx="3">
                  <c:v>0.58309999999999995</c:v>
                </c:pt>
                <c:pt idx="4">
                  <c:v>0.49460000000000059</c:v>
                </c:pt>
                <c:pt idx="5">
                  <c:v>-0.25649999999999995</c:v>
                </c:pt>
                <c:pt idx="6">
                  <c:v>-0.5072000000000001</c:v>
                </c:pt>
                <c:pt idx="7">
                  <c:v>0.26100000000000012</c:v>
                </c:pt>
                <c:pt idx="8">
                  <c:v>0.26580000000000004</c:v>
                </c:pt>
                <c:pt idx="9">
                  <c:v>-0.57859999999999978</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-0.17399999999999993</c:v>
                </c:pt>
                <c:pt idx="1">
                  <c:v>0.70199999999999996</c:v>
                </c:pt>
                <c:pt idx="2">
                  <c:v>4.8000000000000043E-2</c:v>
                </c:pt>
                <c:pt idx="3">
                  <c:v>0.62800000000000011</c:v>
                </c:pt>
                <c:pt idx="4">
                  <c:v>0.22199999999999998</c:v>
                </c:pt>
                <c:pt idx="5">
                  <c:v>-7.3999999999999844E-2</c:v>
                </c:pt>
                <c:pt idx="6">
                  <c:v>-8.7999999999999634E-2</c:v>
                </c:pt>
                <c:pt idx="7">
                  <c:v>7.3999999999999844E-2</c:v>
                </c:pt>
                <c:pt idx="8">
                  <c:v>8.6000000000000298E-2</c:v>
                </c:pt>
                <c:pt idx="9">
                  <c:v>-0.62800000000000011</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730.98</c:v>
                </c:pt>
                <c:pt idx="1">
                  <c:v>700.21</c:v>
                </c:pt>
                <c:pt idx="2">
                  <c:v>501.44</c:v>
                </c:pt>
                <c:pt idx="3">
                  <c:v>524.02</c:v>
                </c:pt>
                <c:pt idx="4">
                  <c:v>159.78</c:v>
                </c:pt>
                <c:pt idx="5">
                  <c:v>20.5</c:v>
                </c:pt>
                <c:pt idx="6">
                  <c:v>20.34</c:v>
                </c:pt>
                <c:pt idx="7">
                  <c:v>13.33</c:v>
                </c:pt>
                <c:pt idx="8">
                  <c:v>95.59</c:v>
                </c:pt>
                <c:pt idx="9">
                  <c:v>369.49</c:v>
                </c:pt>
                <c:pt idx="10">
                  <c:v>643.58000000000004</c:v>
                </c:pt>
                <c:pt idx="11">
                  <c:v>763.85</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480.35</c:v>
                </c:pt>
                <c:pt idx="1">
                  <c:v>363.07</c:v>
                </c:pt>
                <c:pt idx="2">
                  <c:v>470.88</c:v>
                </c:pt>
                <c:pt idx="3">
                  <c:v>249.38</c:v>
                </c:pt>
                <c:pt idx="4">
                  <c:v>352.92</c:v>
                </c:pt>
                <c:pt idx="5">
                  <c:v>542.17999999999995</c:v>
                </c:pt>
                <c:pt idx="6">
                  <c:v>547.79</c:v>
                </c:pt>
                <c:pt idx="7">
                  <c:v>660.22</c:v>
                </c:pt>
                <c:pt idx="8">
                  <c:v>735.7</c:v>
                </c:pt>
                <c:pt idx="9">
                  <c:v>657.21</c:v>
                </c:pt>
                <c:pt idx="10">
                  <c:v>410.94</c:v>
                </c:pt>
                <c:pt idx="11">
                  <c:v>438.24</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2.9689999999999999</c:v>
                </c:pt>
                <c:pt idx="1">
                  <c:v>3.1560000000000001</c:v>
                </c:pt>
                <c:pt idx="2">
                  <c:v>2.2989999999999999</c:v>
                </c:pt>
                <c:pt idx="3">
                  <c:v>2.431</c:v>
                </c:pt>
                <c:pt idx="4">
                  <c:v>1.7609999999999999</c:v>
                </c:pt>
                <c:pt idx="5">
                  <c:v>1.0860000000000001</c:v>
                </c:pt>
                <c:pt idx="6">
                  <c:v>0.70899999999999996</c:v>
                </c:pt>
                <c:pt idx="7">
                  <c:v>0.67</c:v>
                </c:pt>
                <c:pt idx="8">
                  <c:v>1.26</c:v>
                </c:pt>
                <c:pt idx="9">
                  <c:v>1.84</c:v>
                </c:pt>
                <c:pt idx="10">
                  <c:v>3.1459999999999999</c:v>
                </c:pt>
                <c:pt idx="11">
                  <c:v>3.1949999999999998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5.53</c:v>
                </c:pt>
                <c:pt idx="1">
                  <c:v>4.8129999999999997</c:v>
                </c:pt>
                <c:pt idx="2">
                  <c:v>4.4640000000000004</c:v>
                </c:pt>
                <c:pt idx="3">
                  <c:v>3.661</c:v>
                </c:pt>
                <c:pt idx="4">
                  <c:v>3.0369999999999999</c:v>
                </c:pt>
                <c:pt idx="5">
                  <c:v>3.306</c:v>
                </c:pt>
                <c:pt idx="6">
                  <c:v>3.5249999999999999</c:v>
                </c:pt>
                <c:pt idx="7">
                  <c:v>4.4169999999999998</c:v>
                </c:pt>
                <c:pt idx="8">
                  <c:v>5.141</c:v>
                </c:pt>
                <c:pt idx="9">
                  <c:v>5.665</c:v>
                </c:pt>
                <c:pt idx="10">
                  <c:v>5.4829999999999997</c:v>
                </c:pt>
                <c:pt idx="11">
                  <c:v>5.4359999999999999</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289.08999999999997</c:v>
                </c:pt>
                <c:pt idx="1">
                  <c:v>320.52</c:v>
                </c:pt>
                <c:pt idx="2">
                  <c:v>139.91</c:v>
                </c:pt>
                <c:pt idx="3">
                  <c:v>271</c:v>
                </c:pt>
                <c:pt idx="4">
                  <c:v>33.75</c:v>
                </c:pt>
                <c:pt idx="5">
                  <c:v>0</c:v>
                </c:pt>
                <c:pt idx="6">
                  <c:v>0</c:v>
                </c:pt>
                <c:pt idx="7">
                  <c:v>0</c:v>
                </c:pt>
                <c:pt idx="8">
                  <c:v>0.32</c:v>
                </c:pt>
                <c:pt idx="9">
                  <c:v>78.569999999999993</c:v>
                </c:pt>
                <c:pt idx="10">
                  <c:v>312.82</c:v>
                </c:pt>
                <c:pt idx="11">
                  <c:v>343.34</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51.02</c:v>
                </c:pt>
                <c:pt idx="1">
                  <c:v>12.77</c:v>
                </c:pt>
                <c:pt idx="2">
                  <c:v>67.349999999999994</c:v>
                </c:pt>
                <c:pt idx="3">
                  <c:v>22.66</c:v>
                </c:pt>
                <c:pt idx="4">
                  <c:v>120.94</c:v>
                </c:pt>
                <c:pt idx="5">
                  <c:v>400.22</c:v>
                </c:pt>
                <c:pt idx="6">
                  <c:v>407.26</c:v>
                </c:pt>
                <c:pt idx="7">
                  <c:v>526.6</c:v>
                </c:pt>
                <c:pt idx="8">
                  <c:v>499.25</c:v>
                </c:pt>
                <c:pt idx="9">
                  <c:v>288.39</c:v>
                </c:pt>
                <c:pt idx="10">
                  <c:v>64.78</c:v>
                </c:pt>
                <c:pt idx="11">
                  <c:v>53.46</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1.976</c:v>
                </c:pt>
                <c:pt idx="1">
                  <c:v>2.6880000000000002</c:v>
                </c:pt>
                <c:pt idx="2">
                  <c:v>1.8680000000000001</c:v>
                </c:pt>
                <c:pt idx="3">
                  <c:v>2.0009999999999999</c:v>
                </c:pt>
                <c:pt idx="4">
                  <c:v>1.3169999999999999</c:v>
                </c:pt>
                <c:pt idx="5">
                  <c:v>0</c:v>
                </c:pt>
                <c:pt idx="6">
                  <c:v>0</c:v>
                </c:pt>
                <c:pt idx="7">
                  <c:v>0</c:v>
                </c:pt>
                <c:pt idx="8">
                  <c:v>0.16600000000000001</c:v>
                </c:pt>
                <c:pt idx="9">
                  <c:v>1.292</c:v>
                </c:pt>
                <c:pt idx="10">
                  <c:v>2.4209999999999998</c:v>
                </c:pt>
                <c:pt idx="11">
                  <c:v>2.15</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1.845</c:v>
                </c:pt>
                <c:pt idx="1">
                  <c:v>1.0229999999999999</c:v>
                </c:pt>
                <c:pt idx="2">
                  <c:v>1.5589999999999999</c:v>
                </c:pt>
                <c:pt idx="3">
                  <c:v>1.0469999999999999</c:v>
                </c:pt>
                <c:pt idx="4">
                  <c:v>1.5740000000000001</c:v>
                </c:pt>
                <c:pt idx="5">
                  <c:v>1.972</c:v>
                </c:pt>
                <c:pt idx="6">
                  <c:v>2.1269999999999998</c:v>
                </c:pt>
                <c:pt idx="7">
                  <c:v>2.4750000000000001</c:v>
                </c:pt>
                <c:pt idx="8">
                  <c:v>2.8370000000000002</c:v>
                </c:pt>
                <c:pt idx="9">
                  <c:v>2.8119999999999998</c:v>
                </c:pt>
                <c:pt idx="10">
                  <c:v>1.8759999999999999</c:v>
                </c:pt>
                <c:pt idx="11">
                  <c:v>1.7330000000000001</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441.89000000000004</c:v>
                </c:pt>
                <c:pt idx="1">
                  <c:v>379.69000000000005</c:v>
                </c:pt>
                <c:pt idx="2">
                  <c:v>361.53</c:v>
                </c:pt>
                <c:pt idx="3">
                  <c:v>253.01999999999998</c:v>
                </c:pt>
                <c:pt idx="4">
                  <c:v>126.03</c:v>
                </c:pt>
                <c:pt idx="5">
                  <c:v>20.5</c:v>
                </c:pt>
                <c:pt idx="6">
                  <c:v>20.34</c:v>
                </c:pt>
                <c:pt idx="7">
                  <c:v>13.33</c:v>
                </c:pt>
                <c:pt idx="8">
                  <c:v>95.27000000000001</c:v>
                </c:pt>
                <c:pt idx="9">
                  <c:v>290.92</c:v>
                </c:pt>
                <c:pt idx="10">
                  <c:v>330.76000000000005</c:v>
                </c:pt>
                <c:pt idx="11">
                  <c:v>420.51000000000005</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429.33000000000004</c:v>
                </c:pt>
                <c:pt idx="1">
                  <c:v>350.3</c:v>
                </c:pt>
                <c:pt idx="2">
                  <c:v>403.53</c:v>
                </c:pt>
                <c:pt idx="3">
                  <c:v>226.72</c:v>
                </c:pt>
                <c:pt idx="4">
                  <c:v>231.98000000000002</c:v>
                </c:pt>
                <c:pt idx="5">
                  <c:v>141.95999999999992</c:v>
                </c:pt>
                <c:pt idx="6">
                  <c:v>140.52999999999997</c:v>
                </c:pt>
                <c:pt idx="7">
                  <c:v>133.62</c:v>
                </c:pt>
                <c:pt idx="8">
                  <c:v>236.45000000000005</c:v>
                </c:pt>
                <c:pt idx="9">
                  <c:v>368.82000000000005</c:v>
                </c:pt>
                <c:pt idx="10">
                  <c:v>346.15999999999997</c:v>
                </c:pt>
                <c:pt idx="11">
                  <c:v>384.78000000000003</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0.99299999999999988</c:v>
                </c:pt>
                <c:pt idx="1">
                  <c:v>0.46799999999999997</c:v>
                </c:pt>
                <c:pt idx="2">
                  <c:v>0.43099999999999983</c:v>
                </c:pt>
                <c:pt idx="3">
                  <c:v>0.43000000000000016</c:v>
                </c:pt>
                <c:pt idx="4">
                  <c:v>0.44399999999999995</c:v>
                </c:pt>
                <c:pt idx="5">
                  <c:v>1.0860000000000001</c:v>
                </c:pt>
                <c:pt idx="6">
                  <c:v>0.70899999999999996</c:v>
                </c:pt>
                <c:pt idx="7">
                  <c:v>0.67</c:v>
                </c:pt>
                <c:pt idx="8">
                  <c:v>1.0940000000000001</c:v>
                </c:pt>
                <c:pt idx="9">
                  <c:v>0.54800000000000004</c:v>
                </c:pt>
                <c:pt idx="10">
                  <c:v>0.72500000000000009</c:v>
                </c:pt>
                <c:pt idx="11">
                  <c:v>1.0449999999999999</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3.6850000000000005</c:v>
                </c:pt>
                <c:pt idx="1">
                  <c:v>3.79</c:v>
                </c:pt>
                <c:pt idx="2">
                  <c:v>2.9050000000000002</c:v>
                </c:pt>
                <c:pt idx="3">
                  <c:v>2.6139999999999999</c:v>
                </c:pt>
                <c:pt idx="4">
                  <c:v>1.4629999999999999</c:v>
                </c:pt>
                <c:pt idx="5">
                  <c:v>1.3340000000000001</c:v>
                </c:pt>
                <c:pt idx="6">
                  <c:v>1.3980000000000001</c:v>
                </c:pt>
                <c:pt idx="7">
                  <c:v>1.9419999999999997</c:v>
                </c:pt>
                <c:pt idx="8">
                  <c:v>2.3039999999999998</c:v>
                </c:pt>
                <c:pt idx="9">
                  <c:v>2.8530000000000002</c:v>
                </c:pt>
                <c:pt idx="10">
                  <c:v>3.6069999999999998</c:v>
                </c:pt>
                <c:pt idx="11">
                  <c:v>3.7029999999999998</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102.47</c:v>
                </c:pt>
                <c:pt idx="8">
                  <c:v>317.41000000000003</c:v>
                </c:pt>
                <c:pt idx="9">
                  <c:v>473.79</c:v>
                </c:pt>
                <c:pt idx="10">
                  <c:v>583.49</c:v>
                </c:pt>
                <c:pt idx="11">
                  <c:v>644.48</c:v>
                </c:pt>
                <c:pt idx="12">
                  <c:v>655.29999999999995</c:v>
                </c:pt>
                <c:pt idx="13">
                  <c:v>613.71</c:v>
                </c:pt>
                <c:pt idx="14">
                  <c:v>523.02</c:v>
                </c:pt>
                <c:pt idx="15">
                  <c:v>385.93</c:v>
                </c:pt>
                <c:pt idx="16">
                  <c:v>202.24</c:v>
                </c:pt>
                <c:pt idx="17">
                  <c:v>17.84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53.79</c:v>
                </c:pt>
                <c:pt idx="33">
                  <c:v>167.77</c:v>
                </c:pt>
                <c:pt idx="34">
                  <c:v>252.17</c:v>
                </c:pt>
                <c:pt idx="35">
                  <c:v>312.87</c:v>
                </c:pt>
                <c:pt idx="36">
                  <c:v>347.36</c:v>
                </c:pt>
                <c:pt idx="37">
                  <c:v>353.52</c:v>
                </c:pt>
                <c:pt idx="38">
                  <c:v>329.92</c:v>
                </c:pt>
                <c:pt idx="39">
                  <c:v>279.24</c:v>
                </c:pt>
                <c:pt idx="40">
                  <c:v>204.55</c:v>
                </c:pt>
                <c:pt idx="41">
                  <c:v>106.44</c:v>
                </c:pt>
                <c:pt idx="42">
                  <c:v>9.33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4.47</c:v>
                </c:pt>
                <c:pt idx="6">
                  <c:v>18.09</c:v>
                </c:pt>
                <c:pt idx="7">
                  <c:v>33.22</c:v>
                </c:pt>
                <c:pt idx="8">
                  <c:v>47.89</c:v>
                </c:pt>
                <c:pt idx="9">
                  <c:v>59.91</c:v>
                </c:pt>
                <c:pt idx="10">
                  <c:v>81.849999999999994</c:v>
                </c:pt>
                <c:pt idx="11">
                  <c:v>87.13</c:v>
                </c:pt>
                <c:pt idx="12">
                  <c:v>86.76</c:v>
                </c:pt>
                <c:pt idx="13">
                  <c:v>80.47</c:v>
                </c:pt>
                <c:pt idx="14">
                  <c:v>69.569999999999993</c:v>
                </c:pt>
                <c:pt idx="15">
                  <c:v>54.48</c:v>
                </c:pt>
                <c:pt idx="16">
                  <c:v>31.07</c:v>
                </c:pt>
                <c:pt idx="17">
                  <c:v>16</c:v>
                </c:pt>
                <c:pt idx="18">
                  <c:v>3.27</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2.36</c:v>
                </c:pt>
                <c:pt idx="6">
                  <c:v>9.5500000000000007</c:v>
                </c:pt>
                <c:pt idx="7">
                  <c:v>17.53</c:v>
                </c:pt>
                <c:pt idx="8">
                  <c:v>25.27</c:v>
                </c:pt>
                <c:pt idx="9">
                  <c:v>31.62</c:v>
                </c:pt>
                <c:pt idx="10">
                  <c:v>43.19</c:v>
                </c:pt>
                <c:pt idx="11">
                  <c:v>45.98</c:v>
                </c:pt>
                <c:pt idx="12">
                  <c:v>45.79</c:v>
                </c:pt>
                <c:pt idx="13">
                  <c:v>42.47</c:v>
                </c:pt>
                <c:pt idx="14">
                  <c:v>36.72</c:v>
                </c:pt>
                <c:pt idx="15">
                  <c:v>28.75</c:v>
                </c:pt>
                <c:pt idx="16">
                  <c:v>16.399999999999999</c:v>
                </c:pt>
                <c:pt idx="17">
                  <c:v>8.4499999999999993</c:v>
                </c:pt>
                <c:pt idx="18">
                  <c:v>1.73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0.62</c:v>
                </c:pt>
                <c:pt idx="5">
                  <c:v>14.57</c:v>
                </c:pt>
                <c:pt idx="6">
                  <c:v>30.44</c:v>
                </c:pt>
                <c:pt idx="7">
                  <c:v>45.91</c:v>
                </c:pt>
                <c:pt idx="8">
                  <c:v>64.94</c:v>
                </c:pt>
                <c:pt idx="9">
                  <c:v>108.99</c:v>
                </c:pt>
                <c:pt idx="10">
                  <c:v>162.59</c:v>
                </c:pt>
                <c:pt idx="11">
                  <c:v>197.96</c:v>
                </c:pt>
                <c:pt idx="12">
                  <c:v>200.29</c:v>
                </c:pt>
                <c:pt idx="13">
                  <c:v>169.04</c:v>
                </c:pt>
                <c:pt idx="14">
                  <c:v>116.63</c:v>
                </c:pt>
                <c:pt idx="15">
                  <c:v>69.55</c:v>
                </c:pt>
                <c:pt idx="16">
                  <c:v>48.07</c:v>
                </c:pt>
                <c:pt idx="17">
                  <c:v>32.85</c:v>
                </c:pt>
                <c:pt idx="18">
                  <c:v>16.8</c:v>
                </c:pt>
                <c:pt idx="19">
                  <c:v>1.74</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0.33</c:v>
                </c:pt>
                <c:pt idx="5">
                  <c:v>7.69</c:v>
                </c:pt>
                <c:pt idx="6">
                  <c:v>16.07</c:v>
                </c:pt>
                <c:pt idx="7">
                  <c:v>24.23</c:v>
                </c:pt>
                <c:pt idx="8">
                  <c:v>34.130000000000003</c:v>
                </c:pt>
                <c:pt idx="9">
                  <c:v>56.82</c:v>
                </c:pt>
                <c:pt idx="10">
                  <c:v>84.7</c:v>
                </c:pt>
                <c:pt idx="11">
                  <c:v>103.26</c:v>
                </c:pt>
                <c:pt idx="12">
                  <c:v>104.49</c:v>
                </c:pt>
                <c:pt idx="13">
                  <c:v>88.08</c:v>
                </c:pt>
                <c:pt idx="14">
                  <c:v>60.77</c:v>
                </c:pt>
                <c:pt idx="15">
                  <c:v>36.5</c:v>
                </c:pt>
                <c:pt idx="16">
                  <c:v>25.37</c:v>
                </c:pt>
                <c:pt idx="17">
                  <c:v>17.34</c:v>
                </c:pt>
                <c:pt idx="18">
                  <c:v>8.8699999999999992</c:v>
                </c:pt>
                <c:pt idx="19">
                  <c:v>0.92</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3.74</c:v>
                </c:pt>
                <c:pt idx="26">
                  <c:v>4.47</c:v>
                </c:pt>
                <c:pt idx="27">
                  <c:v>3.93</c:v>
                </c:pt>
                <c:pt idx="28">
                  <c:v>3.73</c:v>
                </c:pt>
                <c:pt idx="29">
                  <c:v>3.72</c:v>
                </c:pt>
                <c:pt idx="30">
                  <c:v>3.85</c:v>
                </c:pt>
                <c:pt idx="31">
                  <c:v>4.38</c:v>
                </c:pt>
                <c:pt idx="32">
                  <c:v>4.4400000000000004</c:v>
                </c:pt>
                <c:pt idx="33">
                  <c:v>4.96</c:v>
                </c:pt>
                <c:pt idx="34">
                  <c:v>6.27</c:v>
                </c:pt>
                <c:pt idx="35">
                  <c:v>7.07</c:v>
                </c:pt>
                <c:pt idx="36">
                  <c:v>6.37</c:v>
                </c:pt>
                <c:pt idx="37">
                  <c:v>4.3099999999999996</c:v>
                </c:pt>
                <c:pt idx="38">
                  <c:v>3.29</c:v>
                </c:pt>
                <c:pt idx="39">
                  <c:v>2</c:v>
                </c:pt>
                <c:pt idx="40">
                  <c:v>1.33</c:v>
                </c:pt>
                <c:pt idx="41">
                  <c:v>3.33</c:v>
                </c:pt>
                <c:pt idx="42">
                  <c:v>3.33</c:v>
                </c:pt>
                <c:pt idx="43">
                  <c:v>2.54</c:v>
                </c:pt>
                <c:pt idx="44">
                  <c:v>2.04</c:v>
                </c:pt>
                <c:pt idx="45">
                  <c:v>2.0499999999999998</c:v>
                </c:pt>
                <c:pt idx="46">
                  <c:v>1.85</c:v>
                </c:pt>
                <c:pt idx="47">
                  <c:v>0.96</c:v>
                </c:pt>
                <c:pt idx="48">
                  <c:v>0.96</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-32.69</c:v>
                </c:pt>
                <c:pt idx="1">
                  <c:v>-32.68</c:v>
                </c:pt>
                <c:pt idx="2">
                  <c:v>-34.479999999999997</c:v>
                </c:pt>
                <c:pt idx="3">
                  <c:v>-35.53</c:v>
                </c:pt>
                <c:pt idx="4">
                  <c:v>-35.54</c:v>
                </c:pt>
                <c:pt idx="5">
                  <c:v>-36.5</c:v>
                </c:pt>
                <c:pt idx="6">
                  <c:v>-36.56</c:v>
                </c:pt>
                <c:pt idx="7">
                  <c:v>-35.99</c:v>
                </c:pt>
                <c:pt idx="8">
                  <c:v>-34.71</c:v>
                </c:pt>
                <c:pt idx="9">
                  <c:v>-34.03</c:v>
                </c:pt>
                <c:pt idx="10">
                  <c:v>-32.54</c:v>
                </c:pt>
                <c:pt idx="11">
                  <c:v>-31.69</c:v>
                </c:pt>
                <c:pt idx="12">
                  <c:v>-29.85</c:v>
                </c:pt>
                <c:pt idx="13">
                  <c:v>-31.52</c:v>
                </c:pt>
                <c:pt idx="14">
                  <c:v>-31.57</c:v>
                </c:pt>
                <c:pt idx="15">
                  <c:v>-31.95</c:v>
                </c:pt>
                <c:pt idx="16">
                  <c:v>-32.47</c:v>
                </c:pt>
                <c:pt idx="17">
                  <c:v>-34.799999999999997</c:v>
                </c:pt>
                <c:pt idx="18">
                  <c:v>-34.94</c:v>
                </c:pt>
                <c:pt idx="19">
                  <c:v>-35.340000000000003</c:v>
                </c:pt>
                <c:pt idx="20">
                  <c:v>-36.42</c:v>
                </c:pt>
                <c:pt idx="21">
                  <c:v>-37.270000000000003</c:v>
                </c:pt>
                <c:pt idx="22">
                  <c:v>-37.26</c:v>
                </c:pt>
                <c:pt idx="23">
                  <c:v>-36.76</c:v>
                </c:pt>
                <c:pt idx="24" formatCode="0.000_)">
                  <c:v>0</c:v>
                </c:pt>
                <c:pt idx="25">
                  <c:v>2.39</c:v>
                </c:pt>
                <c:pt idx="26">
                  <c:v>1.87</c:v>
                </c:pt>
                <c:pt idx="27">
                  <c:v>0.47</c:v>
                </c:pt>
                <c:pt idx="28">
                  <c:v>-0.75</c:v>
                </c:pt>
                <c:pt idx="29">
                  <c:v>-2.12</c:v>
                </c:pt>
                <c:pt idx="30">
                  <c:v>0.15</c:v>
                </c:pt>
                <c:pt idx="31">
                  <c:v>2.2799999999999998</c:v>
                </c:pt>
                <c:pt idx="32">
                  <c:v>3.21</c:v>
                </c:pt>
                <c:pt idx="33">
                  <c:v>4.3499999999999996</c:v>
                </c:pt>
                <c:pt idx="34">
                  <c:v>7.17</c:v>
                </c:pt>
                <c:pt idx="35">
                  <c:v>7.18</c:v>
                </c:pt>
                <c:pt idx="36">
                  <c:v>7.03</c:v>
                </c:pt>
                <c:pt idx="37">
                  <c:v>7.47</c:v>
                </c:pt>
                <c:pt idx="38">
                  <c:v>6.63</c:v>
                </c:pt>
                <c:pt idx="39">
                  <c:v>7.98</c:v>
                </c:pt>
                <c:pt idx="40">
                  <c:v>6.96</c:v>
                </c:pt>
                <c:pt idx="41">
                  <c:v>8.36</c:v>
                </c:pt>
                <c:pt idx="42">
                  <c:v>7.11</c:v>
                </c:pt>
                <c:pt idx="43">
                  <c:v>6.65</c:v>
                </c:pt>
                <c:pt idx="44">
                  <c:v>5.53</c:v>
                </c:pt>
                <c:pt idx="45">
                  <c:v>3.76</c:v>
                </c:pt>
                <c:pt idx="46">
                  <c:v>3.66</c:v>
                </c:pt>
                <c:pt idx="47">
                  <c:v>3.2</c:v>
                </c:pt>
                <c:pt idx="48">
                  <c:v>2.25</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c:v>
                </c:pt>
                <c:pt idx="1">
                  <c:v>2.46</c:v>
                </c:pt>
                <c:pt idx="2">
                  <c:v>1.02</c:v>
                </c:pt>
                <c:pt idx="3">
                  <c:v>-0.27</c:v>
                </c:pt>
                <c:pt idx="4">
                  <c:v>-1.23</c:v>
                </c:pt>
                <c:pt idx="5">
                  <c:v>-2.2400000000000002</c:v>
                </c:pt>
                <c:pt idx="6">
                  <c:v>-3.01</c:v>
                </c:pt>
                <c:pt idx="7">
                  <c:v>-1.33</c:v>
                </c:pt>
                <c:pt idx="8">
                  <c:v>4.53</c:v>
                </c:pt>
                <c:pt idx="9">
                  <c:v>12.51</c:v>
                </c:pt>
                <c:pt idx="10">
                  <c:v>21.4</c:v>
                </c:pt>
                <c:pt idx="11">
                  <c:v>30.37</c:v>
                </c:pt>
                <c:pt idx="12">
                  <c:v>38.81</c:v>
                </c:pt>
                <c:pt idx="13">
                  <c:v>44.22</c:v>
                </c:pt>
                <c:pt idx="14">
                  <c:v>47.03</c:v>
                </c:pt>
                <c:pt idx="15">
                  <c:v>46.83</c:v>
                </c:pt>
                <c:pt idx="16">
                  <c:v>43.4</c:v>
                </c:pt>
                <c:pt idx="17">
                  <c:v>36.299999999999997</c:v>
                </c:pt>
                <c:pt idx="18">
                  <c:v>29.77</c:v>
                </c:pt>
                <c:pt idx="19">
                  <c:v>24.18</c:v>
                </c:pt>
                <c:pt idx="20">
                  <c:v>19.309999999999999</c:v>
                </c:pt>
                <c:pt idx="21">
                  <c:v>14.92</c:v>
                </c:pt>
                <c:pt idx="22">
                  <c:v>11.24</c:v>
                </c:pt>
                <c:pt idx="23">
                  <c:v>8.23</c:v>
                </c:pt>
                <c:pt idx="24" formatCode="0.000_)">
                  <c:v>0</c:v>
                </c:pt>
                <c:pt idx="25">
                  <c:v>12.19</c:v>
                </c:pt>
                <c:pt idx="26">
                  <c:v>11.68</c:v>
                </c:pt>
                <c:pt idx="27">
                  <c:v>11.18</c:v>
                </c:pt>
                <c:pt idx="28">
                  <c:v>10.67</c:v>
                </c:pt>
                <c:pt idx="29">
                  <c:v>10.28</c:v>
                </c:pt>
                <c:pt idx="30">
                  <c:v>9.8000000000000007</c:v>
                </c:pt>
                <c:pt idx="31">
                  <c:v>9.42</c:v>
                </c:pt>
                <c:pt idx="32">
                  <c:v>9.8699999999999992</c:v>
                </c:pt>
                <c:pt idx="33">
                  <c:v>11.62</c:v>
                </c:pt>
                <c:pt idx="34">
                  <c:v>13.77</c:v>
                </c:pt>
                <c:pt idx="35">
                  <c:v>16.07</c:v>
                </c:pt>
                <c:pt idx="36">
                  <c:v>18.32</c:v>
                </c:pt>
                <c:pt idx="37">
                  <c:v>20.5</c:v>
                </c:pt>
                <c:pt idx="38">
                  <c:v>21.64</c:v>
                </c:pt>
                <c:pt idx="39">
                  <c:v>22.23</c:v>
                </c:pt>
                <c:pt idx="40">
                  <c:v>22.17</c:v>
                </c:pt>
                <c:pt idx="41">
                  <c:v>21.32</c:v>
                </c:pt>
                <c:pt idx="42">
                  <c:v>19.489999999999998</c:v>
                </c:pt>
                <c:pt idx="43">
                  <c:v>18.3</c:v>
                </c:pt>
                <c:pt idx="44">
                  <c:v>17.399999999999999</c:v>
                </c:pt>
                <c:pt idx="45">
                  <c:v>16.600000000000001</c:v>
                </c:pt>
                <c:pt idx="46">
                  <c:v>15.77</c:v>
                </c:pt>
                <c:pt idx="47">
                  <c:v>15.07</c:v>
                </c:pt>
                <c:pt idx="48">
                  <c:v>14.48</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19.78</c:v>
                </c:pt>
                <c:pt idx="1">
                  <c:v>18.940000000000001</c:v>
                </c:pt>
                <c:pt idx="2">
                  <c:v>17.68</c:v>
                </c:pt>
                <c:pt idx="3">
                  <c:v>16.579999999999998</c:v>
                </c:pt>
                <c:pt idx="4">
                  <c:v>15.41</c:v>
                </c:pt>
                <c:pt idx="5">
                  <c:v>17.239999999999998</c:v>
                </c:pt>
                <c:pt idx="6">
                  <c:v>19.68</c:v>
                </c:pt>
                <c:pt idx="7">
                  <c:v>21.64</c:v>
                </c:pt>
                <c:pt idx="8">
                  <c:v>24.35</c:v>
                </c:pt>
                <c:pt idx="9">
                  <c:v>28.31</c:v>
                </c:pt>
                <c:pt idx="10">
                  <c:v>33.15</c:v>
                </c:pt>
                <c:pt idx="11">
                  <c:v>37.76</c:v>
                </c:pt>
                <c:pt idx="12">
                  <c:v>41.54</c:v>
                </c:pt>
                <c:pt idx="13">
                  <c:v>44.34</c:v>
                </c:pt>
                <c:pt idx="14">
                  <c:v>45.84</c:v>
                </c:pt>
                <c:pt idx="15">
                  <c:v>45.8</c:v>
                </c:pt>
                <c:pt idx="16">
                  <c:v>45</c:v>
                </c:pt>
                <c:pt idx="17">
                  <c:v>43.67</c:v>
                </c:pt>
                <c:pt idx="18">
                  <c:v>33.450000000000003</c:v>
                </c:pt>
                <c:pt idx="19">
                  <c:v>29.92</c:v>
                </c:pt>
                <c:pt idx="20">
                  <c:v>27.36</c:v>
                </c:pt>
                <c:pt idx="21">
                  <c:v>25.84</c:v>
                </c:pt>
                <c:pt idx="22">
                  <c:v>24.29</c:v>
                </c:pt>
                <c:pt idx="23">
                  <c:v>22.5</c:v>
                </c:pt>
                <c:pt idx="24" formatCode="0.000_)">
                  <c:v>0</c:v>
                </c:pt>
                <c:pt idx="25">
                  <c:v>21.33</c:v>
                </c:pt>
                <c:pt idx="26">
                  <c:v>20.83</c:v>
                </c:pt>
                <c:pt idx="27">
                  <c:v>19.940000000000001</c:v>
                </c:pt>
                <c:pt idx="28">
                  <c:v>19.07</c:v>
                </c:pt>
                <c:pt idx="29">
                  <c:v>18.12</c:v>
                </c:pt>
                <c:pt idx="30">
                  <c:v>19.579999999999998</c:v>
                </c:pt>
                <c:pt idx="31">
                  <c:v>21.32</c:v>
                </c:pt>
                <c:pt idx="32">
                  <c:v>23.58</c:v>
                </c:pt>
                <c:pt idx="33">
                  <c:v>24.6</c:v>
                </c:pt>
                <c:pt idx="34">
                  <c:v>25.92</c:v>
                </c:pt>
                <c:pt idx="35">
                  <c:v>27.37</c:v>
                </c:pt>
                <c:pt idx="36">
                  <c:v>28.72</c:v>
                </c:pt>
                <c:pt idx="37">
                  <c:v>29.68</c:v>
                </c:pt>
                <c:pt idx="38">
                  <c:v>30.43</c:v>
                </c:pt>
                <c:pt idx="39">
                  <c:v>30.76</c:v>
                </c:pt>
                <c:pt idx="40">
                  <c:v>30.73</c:v>
                </c:pt>
                <c:pt idx="41">
                  <c:v>30.62</c:v>
                </c:pt>
                <c:pt idx="42">
                  <c:v>30.4</c:v>
                </c:pt>
                <c:pt idx="43">
                  <c:v>28.86</c:v>
                </c:pt>
                <c:pt idx="44">
                  <c:v>27.36</c:v>
                </c:pt>
                <c:pt idx="45">
                  <c:v>26.16</c:v>
                </c:pt>
                <c:pt idx="46">
                  <c:v>25.6</c:v>
                </c:pt>
                <c:pt idx="47">
                  <c:v>24.78</c:v>
                </c:pt>
                <c:pt idx="48">
                  <c:v>23.64</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14.53</c:v>
                </c:pt>
                <c:pt idx="1">
                  <c:v>12.64</c:v>
                </c:pt>
                <c:pt idx="2">
                  <c:v>10.9</c:v>
                </c:pt>
                <c:pt idx="3">
                  <c:v>9.27</c:v>
                </c:pt>
                <c:pt idx="4">
                  <c:v>7.92</c:v>
                </c:pt>
                <c:pt idx="5">
                  <c:v>6.56</c:v>
                </c:pt>
                <c:pt idx="6">
                  <c:v>5.43</c:v>
                </c:pt>
                <c:pt idx="7">
                  <c:v>6.53</c:v>
                </c:pt>
                <c:pt idx="8">
                  <c:v>11.59</c:v>
                </c:pt>
                <c:pt idx="9">
                  <c:v>18.899999999999999</c:v>
                </c:pt>
                <c:pt idx="10">
                  <c:v>27.44</c:v>
                </c:pt>
                <c:pt idx="11">
                  <c:v>36.36</c:v>
                </c:pt>
                <c:pt idx="12">
                  <c:v>45.03</c:v>
                </c:pt>
                <c:pt idx="13">
                  <c:v>51.32</c:v>
                </c:pt>
                <c:pt idx="14">
                  <c:v>55.34</c:v>
                </c:pt>
                <c:pt idx="15">
                  <c:v>56.52</c:v>
                </c:pt>
                <c:pt idx="16">
                  <c:v>54.52</c:v>
                </c:pt>
                <c:pt idx="17">
                  <c:v>49.04</c:v>
                </c:pt>
                <c:pt idx="18">
                  <c:v>43.74</c:v>
                </c:pt>
                <c:pt idx="19">
                  <c:v>38.92</c:v>
                </c:pt>
                <c:pt idx="20">
                  <c:v>34.75</c:v>
                </c:pt>
                <c:pt idx="21">
                  <c:v>30.63</c:v>
                </c:pt>
                <c:pt idx="22">
                  <c:v>26.97</c:v>
                </c:pt>
                <c:pt idx="23">
                  <c:v>23.74</c:v>
                </c:pt>
                <c:pt idx="24" formatCode="0.000_)">
                  <c:v>0</c:v>
                </c:pt>
                <c:pt idx="25">
                  <c:v>22.45</c:v>
                </c:pt>
                <c:pt idx="26">
                  <c:v>21.95</c:v>
                </c:pt>
                <c:pt idx="27">
                  <c:v>21.46</c:v>
                </c:pt>
                <c:pt idx="28">
                  <c:v>20.97</c:v>
                </c:pt>
                <c:pt idx="29">
                  <c:v>20.58</c:v>
                </c:pt>
                <c:pt idx="30">
                  <c:v>20.14</c:v>
                </c:pt>
                <c:pt idx="31">
                  <c:v>19.78</c:v>
                </c:pt>
                <c:pt idx="32">
                  <c:v>20.2</c:v>
                </c:pt>
                <c:pt idx="33">
                  <c:v>21.86</c:v>
                </c:pt>
                <c:pt idx="34">
                  <c:v>23.89</c:v>
                </c:pt>
                <c:pt idx="35">
                  <c:v>26.06</c:v>
                </c:pt>
                <c:pt idx="36">
                  <c:v>28.2</c:v>
                </c:pt>
                <c:pt idx="37">
                  <c:v>30.25</c:v>
                </c:pt>
                <c:pt idx="38">
                  <c:v>31.34</c:v>
                </c:pt>
                <c:pt idx="39">
                  <c:v>31.95</c:v>
                </c:pt>
                <c:pt idx="40">
                  <c:v>31.93</c:v>
                </c:pt>
                <c:pt idx="41">
                  <c:v>31.16</c:v>
                </c:pt>
                <c:pt idx="42">
                  <c:v>29.47</c:v>
                </c:pt>
                <c:pt idx="43">
                  <c:v>28.36</c:v>
                </c:pt>
                <c:pt idx="44">
                  <c:v>27.51</c:v>
                </c:pt>
                <c:pt idx="45">
                  <c:v>26.86</c:v>
                </c:pt>
                <c:pt idx="46">
                  <c:v>26.09</c:v>
                </c:pt>
                <c:pt idx="47">
                  <c:v>25.46</c:v>
                </c:pt>
                <c:pt idx="48">
                  <c:v>24.92</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2.234</c:v>
                </c:pt>
                <c:pt idx="1">
                  <c:v>2.3060999999999998</c:v>
                </c:pt>
                <c:pt idx="2">
                  <c:v>2.3635999999999999</c:v>
                </c:pt>
                <c:pt idx="3">
                  <c:v>2.4148000000000001</c:v>
                </c:pt>
                <c:pt idx="4">
                  <c:v>2.4053</c:v>
                </c:pt>
                <c:pt idx="5">
                  <c:v>2.4437000000000002</c:v>
                </c:pt>
                <c:pt idx="6">
                  <c:v>2.4335</c:v>
                </c:pt>
                <c:pt idx="7">
                  <c:v>1.7917000000000001</c:v>
                </c:pt>
                <c:pt idx="8">
                  <c:v>0.23780000000000001</c:v>
                </c:pt>
                <c:pt idx="9">
                  <c:v>0</c:v>
                </c:pt>
                <c:pt idx="10">
                  <c:v>-1.3778999999999999</c:v>
                </c:pt>
                <c:pt idx="11">
                  <c:v>-2.9378000000000002</c:v>
                </c:pt>
                <c:pt idx="12">
                  <c:v>-3.9779</c:v>
                </c:pt>
                <c:pt idx="13">
                  <c:v>-4.0853999999999999</c:v>
                </c:pt>
                <c:pt idx="14">
                  <c:v>-3.6991000000000001</c:v>
                </c:pt>
                <c:pt idx="15">
                  <c:v>-2.8108</c:v>
                </c:pt>
                <c:pt idx="16">
                  <c:v>-1.4422999999999999</c:v>
                </c:pt>
                <c:pt idx="17">
                  <c:v>0</c:v>
                </c:pt>
                <c:pt idx="18">
                  <c:v>0</c:v>
                </c:pt>
                <c:pt idx="19">
                  <c:v>0.92869999999999997</c:v>
                </c:pt>
                <c:pt idx="20">
                  <c:v>1.6355</c:v>
                </c:pt>
                <c:pt idx="21">
                  <c:v>2.0847000000000002</c:v>
                </c:pt>
                <c:pt idx="22">
                  <c:v>2.3260000000000001</c:v>
                </c:pt>
                <c:pt idx="23">
                  <c:v>2.4369999999999998</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0.18529999999999999</c:v>
                </c:pt>
                <c:pt idx="5">
                  <c:v>0</c:v>
                </c:pt>
                <c:pt idx="6">
                  <c:v>0</c:v>
                </c:pt>
                <c:pt idx="7">
                  <c:v>0</c:v>
                </c:pt>
                <c:pt idx="8">
                  <c:v>0</c:v>
                </c:pt>
                <c:pt idx="9">
                  <c:v>-0.72709999999999997</c:v>
                </c:pt>
                <c:pt idx="10">
                  <c:v>-1.7467999999999999</c:v>
                </c:pt>
                <c:pt idx="11">
                  <c:v>-2.4235000000000002</c:v>
                </c:pt>
                <c:pt idx="12">
                  <c:v>-2.7597</c:v>
                </c:pt>
                <c:pt idx="13">
                  <c:v>-2.8512</c:v>
                </c:pt>
                <c:pt idx="14">
                  <c:v>-2.6575000000000002</c:v>
                </c:pt>
                <c:pt idx="15">
                  <c:v>-2.2240000000000002</c:v>
                </c:pt>
                <c:pt idx="16">
                  <c:v>-1.7963</c:v>
                </c:pt>
                <c:pt idx="17">
                  <c:v>-1.3816999999999999</c:v>
                </c:pt>
                <c:pt idx="18">
                  <c:v>-0.96930000000000005</c:v>
                </c:pt>
                <c:pt idx="19">
                  <c:v>-0.48359999999999997</c:v>
                </c:pt>
                <c:pt idx="20">
                  <c:v>-0.1497</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0.2485</c:v>
                </c:pt>
                <c:pt idx="1">
                  <c:v>0.82689999999999997</c:v>
                </c:pt>
                <c:pt idx="2">
                  <c:v>1.1218999999999999</c:v>
                </c:pt>
                <c:pt idx="3">
                  <c:v>1.3110999999999999</c:v>
                </c:pt>
                <c:pt idx="4">
                  <c:v>1.3835</c:v>
                </c:pt>
                <c:pt idx="5">
                  <c:v>1.4776</c:v>
                </c:pt>
                <c:pt idx="6">
                  <c:v>1.5017</c:v>
                </c:pt>
                <c:pt idx="7">
                  <c:v>3.6463000000000001</c:v>
                </c:pt>
                <c:pt idx="8">
                  <c:v>1.0982000000000001</c:v>
                </c:pt>
                <c:pt idx="9">
                  <c:v>0</c:v>
                </c:pt>
                <c:pt idx="10">
                  <c:v>-0.88729999999999998</c:v>
                </c:pt>
                <c:pt idx="11">
                  <c:v>-2.6869000000000001</c:v>
                </c:pt>
                <c:pt idx="12">
                  <c:v>-3.8277999999999999</c:v>
                </c:pt>
                <c:pt idx="13">
                  <c:v>-3.9954000000000001</c:v>
                </c:pt>
                <c:pt idx="14">
                  <c:v>-3.645</c:v>
                </c:pt>
                <c:pt idx="15">
                  <c:v>-2.7783000000000002</c:v>
                </c:pt>
                <c:pt idx="16">
                  <c:v>-1.4227000000000001</c:v>
                </c:pt>
                <c:pt idx="17">
                  <c:v>0</c:v>
                </c:pt>
                <c:pt idx="18">
                  <c:v>0</c:v>
                </c:pt>
                <c:pt idx="19">
                  <c:v>0.93879999999999997</c:v>
                </c:pt>
                <c:pt idx="20">
                  <c:v>1.6406000000000001</c:v>
                </c:pt>
                <c:pt idx="21">
                  <c:v>2.0878000000000001</c:v>
                </c:pt>
                <c:pt idx="22">
                  <c:v>2.3277999999999999</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20</c:v>
                </c:pt>
                <c:pt idx="8">
                  <c:v>20</c:v>
                </c:pt>
                <c:pt idx="9">
                  <c:v>23.12</c:v>
                </c:pt>
                <c:pt idx="10">
                  <c:v>27</c:v>
                </c:pt>
                <c:pt idx="11">
                  <c:v>27</c:v>
                </c:pt>
                <c:pt idx="12">
                  <c:v>27</c:v>
                </c:pt>
                <c:pt idx="13">
                  <c:v>27</c:v>
                </c:pt>
                <c:pt idx="14">
                  <c:v>27</c:v>
                </c:pt>
                <c:pt idx="15">
                  <c:v>27</c:v>
                </c:pt>
                <c:pt idx="16">
                  <c:v>27</c:v>
                </c:pt>
                <c:pt idx="17">
                  <c:v>25.39</c:v>
                </c:pt>
                <c:pt idx="18">
                  <c:v>20.81</c:v>
                </c:pt>
                <c:pt idx="19">
                  <c:v>20</c:v>
                </c:pt>
                <c:pt idx="20">
                  <c:v>20</c:v>
                </c:pt>
                <c:pt idx="21">
                  <c:v>20</c:v>
                </c:pt>
                <c:pt idx="22">
                  <c:v>20</c:v>
                </c:pt>
                <c:pt idx="23">
                  <c:v>11.18</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2.6099000000000001</c:v>
                </c:pt>
                <c:pt idx="8">
                  <c:v>1.5365</c:v>
                </c:pt>
                <c:pt idx="9">
                  <c:v>0.76770000000000005</c:v>
                </c:pt>
                <c:pt idx="10">
                  <c:v>3.5200000000000002E-2</c:v>
                </c:pt>
                <c:pt idx="11">
                  <c:v>0</c:v>
                </c:pt>
                <c:pt idx="12">
                  <c:v>0</c:v>
                </c:pt>
                <c:pt idx="13">
                  <c:v>0</c:v>
                </c:pt>
                <c:pt idx="14">
                  <c:v>0</c:v>
                </c:pt>
                <c:pt idx="15">
                  <c:v>0</c:v>
                </c:pt>
                <c:pt idx="16">
                  <c:v>0</c:v>
                </c:pt>
                <c:pt idx="17">
                  <c:v>0</c:v>
                </c:pt>
                <c:pt idx="18">
                  <c:v>0</c:v>
                </c:pt>
                <c:pt idx="19">
                  <c:v>0</c:v>
                </c:pt>
                <c:pt idx="20">
                  <c:v>0.2356</c:v>
                </c:pt>
                <c:pt idx="21">
                  <c:v>0.50860000000000005</c:v>
                </c:pt>
                <c:pt idx="22">
                  <c:v>0.70430000000000004</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15.53</c:v>
                </c:pt>
                <c:pt idx="1">
                  <c:v>14.86</c:v>
                </c:pt>
                <c:pt idx="2">
                  <c:v>14.26</c:v>
                </c:pt>
                <c:pt idx="3">
                  <c:v>13.67</c:v>
                </c:pt>
                <c:pt idx="4">
                  <c:v>13.2</c:v>
                </c:pt>
                <c:pt idx="5">
                  <c:v>12.65</c:v>
                </c:pt>
                <c:pt idx="6">
                  <c:v>12.19</c:v>
                </c:pt>
                <c:pt idx="7">
                  <c:v>20</c:v>
                </c:pt>
                <c:pt idx="8">
                  <c:v>20</c:v>
                </c:pt>
                <c:pt idx="9">
                  <c:v>20</c:v>
                </c:pt>
                <c:pt idx="10">
                  <c:v>20</c:v>
                </c:pt>
                <c:pt idx="11">
                  <c:v>21.79</c:v>
                </c:pt>
                <c:pt idx="12">
                  <c:v>23.81</c:v>
                </c:pt>
                <c:pt idx="13">
                  <c:v>24.84</c:v>
                </c:pt>
                <c:pt idx="14">
                  <c:v>25.35</c:v>
                </c:pt>
                <c:pt idx="15">
                  <c:v>25.21</c:v>
                </c:pt>
                <c:pt idx="16">
                  <c:v>24.29</c:v>
                </c:pt>
                <c:pt idx="17">
                  <c:v>22.41</c:v>
                </c:pt>
                <c:pt idx="18">
                  <c:v>21.15</c:v>
                </c:pt>
                <c:pt idx="19">
                  <c:v>20.18</c:v>
                </c:pt>
                <c:pt idx="20">
                  <c:v>20</c:v>
                </c:pt>
                <c:pt idx="21">
                  <c:v>20</c:v>
                </c:pt>
                <c:pt idx="22">
                  <c:v>20</c:v>
                </c:pt>
                <c:pt idx="23">
                  <c:v>17.559999999999999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1.9349000000000001</c:v>
                </c:pt>
                <c:pt idx="1">
                  <c:v>1.9867999999999999</c:v>
                </c:pt>
                <c:pt idx="2">
                  <c:v>2.0276000000000001</c:v>
                </c:pt>
                <c:pt idx="3">
                  <c:v>2.0647000000000002</c:v>
                </c:pt>
                <c:pt idx="4">
                  <c:v>2.0527000000000002</c:v>
                </c:pt>
                <c:pt idx="5">
                  <c:v>2.0891000000000002</c:v>
                </c:pt>
                <c:pt idx="6">
                  <c:v>2.0842000000000001</c:v>
                </c:pt>
                <c:pt idx="7">
                  <c:v>1.6675</c:v>
                </c:pt>
                <c:pt idx="8">
                  <c:v>0.66359999999999997</c:v>
                </c:pt>
                <c:pt idx="9">
                  <c:v>0</c:v>
                </c:pt>
                <c:pt idx="10">
                  <c:v>0</c:v>
                </c:pt>
                <c:pt idx="11">
                  <c:v>-0.76029999999999998</c:v>
                </c:pt>
                <c:pt idx="12">
                  <c:v>-1.6992</c:v>
                </c:pt>
                <c:pt idx="13">
                  <c:v>-1.8557999999999999</c:v>
                </c:pt>
                <c:pt idx="14">
                  <c:v>-1.6516</c:v>
                </c:pt>
                <c:pt idx="15">
                  <c:v>-1.1158999999999999</c:v>
                </c:pt>
                <c:pt idx="16">
                  <c:v>-0.26669999999999999</c:v>
                </c:pt>
                <c:pt idx="17">
                  <c:v>0</c:v>
                </c:pt>
                <c:pt idx="18">
                  <c:v>0.11890000000000001</c:v>
                </c:pt>
                <c:pt idx="19">
                  <c:v>1.0271999999999999</c:v>
                </c:pt>
                <c:pt idx="20">
                  <c:v>1.5569999999999999</c:v>
                </c:pt>
                <c:pt idx="21">
                  <c:v>1.8858999999999999</c:v>
                </c:pt>
                <c:pt idx="22">
                  <c:v>2.0606</c:v>
                </c:pt>
                <c:pt idx="23">
                  <c:v>2.1341999999999999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-0.3422</c:v>
                </c:pt>
                <c:pt idx="10">
                  <c:v>-1.1856</c:v>
                </c:pt>
                <c:pt idx="11">
                  <c:v>-1.6627000000000001</c:v>
                </c:pt>
                <c:pt idx="12">
                  <c:v>-1.9126000000000001</c:v>
                </c:pt>
                <c:pt idx="13">
                  <c:v>-2.0011000000000001</c:v>
                </c:pt>
                <c:pt idx="14">
                  <c:v>-1.9298</c:v>
                </c:pt>
                <c:pt idx="15">
                  <c:v>-1.6700999999999999</c:v>
                </c:pt>
                <c:pt idx="16">
                  <c:v>-1.3893</c:v>
                </c:pt>
                <c:pt idx="17">
                  <c:v>-1.0974999999999999</c:v>
                </c:pt>
                <c:pt idx="18">
                  <c:v>-0.79459999999999997</c:v>
                </c:pt>
                <c:pt idx="19">
                  <c:v>-0.41399999999999998</c:v>
                </c:pt>
                <c:pt idx="20">
                  <c:v>-0.14360000000000001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2.8031999999999999</c:v>
                </c:pt>
                <c:pt idx="1">
                  <c:v>2.9152</c:v>
                </c:pt>
                <c:pt idx="2">
                  <c:v>3.0106000000000002</c:v>
                </c:pt>
                <c:pt idx="3">
                  <c:v>3.097</c:v>
                </c:pt>
                <c:pt idx="4">
                  <c:v>3.0972</c:v>
                </c:pt>
                <c:pt idx="5">
                  <c:v>3.1215999999999999</c:v>
                </c:pt>
                <c:pt idx="6">
                  <c:v>3.0909</c:v>
                </c:pt>
                <c:pt idx="7">
                  <c:v>2.4007000000000001</c:v>
                </c:pt>
                <c:pt idx="8">
                  <c:v>0.70450000000000002</c:v>
                </c:pt>
                <c:pt idx="9">
                  <c:v>0</c:v>
                </c:pt>
                <c:pt idx="10">
                  <c:v>-0.80359999999999998</c:v>
                </c:pt>
                <c:pt idx="11">
                  <c:v>-2.5491000000000001</c:v>
                </c:pt>
                <c:pt idx="12">
                  <c:v>-3.7303999999999999</c:v>
                </c:pt>
                <c:pt idx="13">
                  <c:v>-3.6297999999999999</c:v>
                </c:pt>
                <c:pt idx="14">
                  <c:v>-3.1623999999999999</c:v>
                </c:pt>
                <c:pt idx="15">
                  <c:v>-2.2216999999999998</c:v>
                </c:pt>
                <c:pt idx="16">
                  <c:v>-0.90590000000000004</c:v>
                </c:pt>
                <c:pt idx="17">
                  <c:v>0</c:v>
                </c:pt>
                <c:pt idx="18">
                  <c:v>0.5605</c:v>
                </c:pt>
                <c:pt idx="19">
                  <c:v>1.7366999999999999</c:v>
                </c:pt>
                <c:pt idx="20">
                  <c:v>2.2439</c:v>
                </c:pt>
                <c:pt idx="21">
                  <c:v>2.7216</c:v>
                </c:pt>
                <c:pt idx="22">
                  <c:v>2.9706000000000001</c:v>
                </c:pt>
                <c:pt idx="23">
                  <c:v>3.0872999999999999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1.17E-2</c:v>
                </c:pt>
                <c:pt idx="3">
                  <c:v>0.30669999999999997</c:v>
                </c:pt>
                <c:pt idx="4">
                  <c:v>0.49380000000000002</c:v>
                </c:pt>
                <c:pt idx="5">
                  <c:v>0.18690000000000001</c:v>
                </c:pt>
                <c:pt idx="6">
                  <c:v>0</c:v>
                </c:pt>
                <c:pt idx="7">
                  <c:v>0</c:v>
                </c:pt>
                <c:pt idx="8">
                  <c:v>0</c:v>
                </c:pt>
                <c:pt idx="9">
                  <c:v>-0.74619999999999997</c:v>
                </c:pt>
                <c:pt idx="10">
                  <c:v>-1.9200999999999999</c:v>
                </c:pt>
                <c:pt idx="11">
                  <c:v>-2.6974999999999998</c:v>
                </c:pt>
                <c:pt idx="12">
                  <c:v>-3.0981999999999998</c:v>
                </c:pt>
                <c:pt idx="13">
                  <c:v>-3.2279</c:v>
                </c:pt>
                <c:pt idx="14">
                  <c:v>-3.0116000000000001</c:v>
                </c:pt>
                <c:pt idx="15">
                  <c:v>-2.4883999999999999</c:v>
                </c:pt>
                <c:pt idx="16">
                  <c:v>-1.9666999999999999</c:v>
                </c:pt>
                <c:pt idx="17">
                  <c:v>-1.4623999999999999</c:v>
                </c:pt>
                <c:pt idx="18">
                  <c:v>-0.97929999999999995</c:v>
                </c:pt>
                <c:pt idx="19">
                  <c:v>-0.4229</c:v>
                </c:pt>
                <c:pt idx="20">
                  <c:v>-3.4200000000000001E-2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1.3492999999999999</c:v>
                </c:pt>
                <c:pt idx="1">
                  <c:v>1.4453</c:v>
                </c:pt>
                <c:pt idx="2">
                  <c:v>1.5178</c:v>
                </c:pt>
                <c:pt idx="3">
                  <c:v>1.5767</c:v>
                </c:pt>
                <c:pt idx="4">
                  <c:v>1.581</c:v>
                </c:pt>
                <c:pt idx="5">
                  <c:v>1.6151</c:v>
                </c:pt>
                <c:pt idx="6">
                  <c:v>1.6052</c:v>
                </c:pt>
                <c:pt idx="7">
                  <c:v>1.0179</c:v>
                </c:pt>
                <c:pt idx="8">
                  <c:v>0</c:v>
                </c:pt>
                <c:pt idx="9">
                  <c:v>-0.1956</c:v>
                </c:pt>
                <c:pt idx="10">
                  <c:v>-2.2608000000000001</c:v>
                </c:pt>
                <c:pt idx="11">
                  <c:v>-3.6930999999999998</c:v>
                </c:pt>
                <c:pt idx="12">
                  <c:v>-4.7046999999999999</c:v>
                </c:pt>
                <c:pt idx="13">
                  <c:v>-4.9130000000000003</c:v>
                </c:pt>
                <c:pt idx="14">
                  <c:v>-4.6224999999999996</c:v>
                </c:pt>
                <c:pt idx="15">
                  <c:v>-3.8138999999999998</c:v>
                </c:pt>
                <c:pt idx="16">
                  <c:v>-2.5011999999999999</c:v>
                </c:pt>
                <c:pt idx="17">
                  <c:v>-0.73599999999999999</c:v>
                </c:pt>
                <c:pt idx="18">
                  <c:v>0</c:v>
                </c:pt>
                <c:pt idx="19">
                  <c:v>0</c:v>
                </c:pt>
                <c:pt idx="20">
                  <c:v>0</c:v>
                </c:pt>
                <c:pt idx="21">
                  <c:v>0.70230000000000004</c:v>
                </c:pt>
                <c:pt idx="22">
                  <c:v>1.1060000000000001</c:v>
                </c:pt>
                <c:pt idx="23">
                  <c:v>1.3308</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-0.65190000000000003</c:v>
                </c:pt>
                <c:pt idx="10">
                  <c:v>-1.4623999999999999</c:v>
                </c:pt>
                <c:pt idx="11">
                  <c:v>-2.1263000000000001</c:v>
                </c:pt>
                <c:pt idx="12">
                  <c:v>-2.4666999999999999</c:v>
                </c:pt>
                <c:pt idx="13">
                  <c:v>-2.5708000000000002</c:v>
                </c:pt>
                <c:pt idx="14">
                  <c:v>-2.3506999999999998</c:v>
                </c:pt>
                <c:pt idx="15">
                  <c:v>-1.9498</c:v>
                </c:pt>
                <c:pt idx="16">
                  <c:v>-1.575</c:v>
                </c:pt>
                <c:pt idx="17">
                  <c:v>-1.2145999999999999</c:v>
                </c:pt>
                <c:pt idx="18">
                  <c:v>-0.86980000000000002</c:v>
                </c:pt>
                <c:pt idx="19">
                  <c:v>-0.49869999999999998</c:v>
                </c:pt>
                <c:pt idx="20">
                  <c:v>-0.2457</c:v>
                </c:pt>
                <c:pt idx="21">
                  <c:v>-8.6599999999999996E-2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2.2726999999999999</c:v>
                </c:pt>
                <c:pt idx="1">
                  <c:v>2.3298000000000001</c:v>
                </c:pt>
                <c:pt idx="2">
                  <c:v>2.3780999999999999</c:v>
                </c:pt>
                <c:pt idx="3">
                  <c:v>2.4237000000000002</c:v>
                </c:pt>
                <c:pt idx="4">
                  <c:v>2.4108000000000001</c:v>
                </c:pt>
                <c:pt idx="5">
                  <c:v>2.4470000000000001</c:v>
                </c:pt>
                <c:pt idx="6">
                  <c:v>2.4355000000000002</c:v>
                </c:pt>
                <c:pt idx="7">
                  <c:v>1.7929999999999999</c:v>
                </c:pt>
                <c:pt idx="8">
                  <c:v>0.23860000000000001</c:v>
                </c:pt>
                <c:pt idx="9">
                  <c:v>-1.3737999999999999</c:v>
                </c:pt>
                <c:pt idx="10">
                  <c:v>-2.8191999999999999</c:v>
                </c:pt>
                <c:pt idx="11">
                  <c:v>-3.9912999999999998</c:v>
                </c:pt>
                <c:pt idx="12">
                  <c:v>-4.8495999999999997</c:v>
                </c:pt>
                <c:pt idx="13">
                  <c:v>-4.8639000000000001</c:v>
                </c:pt>
                <c:pt idx="14">
                  <c:v>-4.4210000000000003</c:v>
                </c:pt>
                <c:pt idx="15">
                  <c:v>-3.4996</c:v>
                </c:pt>
                <c:pt idx="16">
                  <c:v>-2.1040999999999999</c:v>
                </c:pt>
                <c:pt idx="17">
                  <c:v>-0.20549999999999999</c:v>
                </c:pt>
                <c:pt idx="18">
                  <c:v>0.90639999999999998</c:v>
                </c:pt>
                <c:pt idx="19">
                  <c:v>1.5553999999999999</c:v>
                </c:pt>
                <c:pt idx="20">
                  <c:v>1.9869000000000001</c:v>
                </c:pt>
                <c:pt idx="21">
                  <c:v>2.2946</c:v>
                </c:pt>
                <c:pt idx="22">
                  <c:v>2.4525999999999999</c:v>
                </c:pt>
                <c:pt idx="23">
                  <c:v>2.5139</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1.1599999999999999E-2</c:v>
                </c:pt>
                <c:pt idx="1">
                  <c:v>0.1149</c:v>
                </c:pt>
                <c:pt idx="2">
                  <c:v>0.30659999999999998</c:v>
                </c:pt>
                <c:pt idx="3">
                  <c:v>0.37819999999999998</c:v>
                </c:pt>
                <c:pt idx="4">
                  <c:v>0.46379999999999999</c:v>
                </c:pt>
                <c:pt idx="5">
                  <c:v>0.13619999999999999</c:v>
                </c:pt>
                <c:pt idx="6">
                  <c:v>-0.3095</c:v>
                </c:pt>
                <c:pt idx="7">
                  <c:v>-0.73109999999999997</c:v>
                </c:pt>
                <c:pt idx="8">
                  <c:v>-1.1922999999999999</c:v>
                </c:pt>
                <c:pt idx="9">
                  <c:v>-1.8935</c:v>
                </c:pt>
                <c:pt idx="10">
                  <c:v>-2.6536</c:v>
                </c:pt>
                <c:pt idx="11">
                  <c:v>-3.2181000000000002</c:v>
                </c:pt>
                <c:pt idx="12">
                  <c:v>-3.4826000000000001</c:v>
                </c:pt>
                <c:pt idx="13">
                  <c:v>-3.5350999999999999</c:v>
                </c:pt>
                <c:pt idx="14">
                  <c:v>-3.3115000000000001</c:v>
                </c:pt>
                <c:pt idx="15">
                  <c:v>-2.8679999999999999</c:v>
                </c:pt>
                <c:pt idx="16">
                  <c:v>-2.4358</c:v>
                </c:pt>
                <c:pt idx="17">
                  <c:v>-2.0163000000000002</c:v>
                </c:pt>
                <c:pt idx="18">
                  <c:v>-1.6003000000000001</c:v>
                </c:pt>
                <c:pt idx="19">
                  <c:v>-1.1106</c:v>
                </c:pt>
                <c:pt idx="20">
                  <c:v>-0.77959999999999996</c:v>
                </c:pt>
                <c:pt idx="21">
                  <c:v>-0.56840000000000002</c:v>
                </c:pt>
                <c:pt idx="22">
                  <c:v>-0.39229999999999998</c:v>
                </c:pt>
                <c:pt idx="23">
                  <c:v>-0.1993</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1.4576</c:v>
                </c:pt>
                <c:pt idx="1">
                  <c:v>1.5142</c:v>
                </c:pt>
                <c:pt idx="2">
                  <c:v>1.5616000000000001</c:v>
                </c:pt>
                <c:pt idx="3">
                  <c:v>1.6046</c:v>
                </c:pt>
                <c:pt idx="4">
                  <c:v>1.5987</c:v>
                </c:pt>
                <c:pt idx="5">
                  <c:v>1.6264000000000001</c:v>
                </c:pt>
                <c:pt idx="6">
                  <c:v>1.6124000000000001</c:v>
                </c:pt>
                <c:pt idx="7">
                  <c:v>1.0225</c:v>
                </c:pt>
                <c:pt idx="8">
                  <c:v>-0.42599999999999999</c:v>
                </c:pt>
                <c:pt idx="9">
                  <c:v>-1.9775</c:v>
                </c:pt>
                <c:pt idx="10">
                  <c:v>-3.4066000000000001</c:v>
                </c:pt>
                <c:pt idx="11">
                  <c:v>-4.5708000000000002</c:v>
                </c:pt>
                <c:pt idx="12">
                  <c:v>-5.4142000000000001</c:v>
                </c:pt>
                <c:pt idx="13">
                  <c:v>-5.5301999999999998</c:v>
                </c:pt>
                <c:pt idx="14">
                  <c:v>-5.1798999999999999</c:v>
                </c:pt>
                <c:pt idx="15">
                  <c:v>-4.3346</c:v>
                </c:pt>
                <c:pt idx="16">
                  <c:v>-2.9922</c:v>
                </c:pt>
                <c:pt idx="17">
                  <c:v>-1.2031000000000001</c:v>
                </c:pt>
                <c:pt idx="18">
                  <c:v>-0.12590000000000001</c:v>
                </c:pt>
                <c:pt idx="19">
                  <c:v>0.54200000000000004</c:v>
                </c:pt>
                <c:pt idx="20">
                  <c:v>0.96589999999999998</c:v>
                </c:pt>
                <c:pt idx="21">
                  <c:v>1.2864</c:v>
                </c:pt>
                <c:pt idx="22">
                  <c:v>1.4666999999999999</c:v>
                </c:pt>
                <c:pt idx="23">
                  <c:v>1.5582</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-9.01E-2</c:v>
                </c:pt>
                <c:pt idx="1">
                  <c:v>-1.7399999999999999E-2</c:v>
                </c:pt>
                <c:pt idx="2">
                  <c:v>0.1085</c:v>
                </c:pt>
                <c:pt idx="3">
                  <c:v>0.15859999999999999</c:v>
                </c:pt>
                <c:pt idx="4">
                  <c:v>0.2271</c:v>
                </c:pt>
                <c:pt idx="5">
                  <c:v>1.6E-2</c:v>
                </c:pt>
                <c:pt idx="6">
                  <c:v>-0.27460000000000001</c:v>
                </c:pt>
                <c:pt idx="7">
                  <c:v>-0.58289999999999997</c:v>
                </c:pt>
                <c:pt idx="8">
                  <c:v>-0.93259999999999998</c:v>
                </c:pt>
                <c:pt idx="9">
                  <c:v>-1.5125999999999999</c:v>
                </c:pt>
                <c:pt idx="10">
                  <c:v>-2.1385999999999998</c:v>
                </c:pt>
                <c:pt idx="11">
                  <c:v>-2.7170999999999998</c:v>
                </c:pt>
                <c:pt idx="12">
                  <c:v>-2.9977999999999998</c:v>
                </c:pt>
                <c:pt idx="13">
                  <c:v>-3.0684999999999998</c:v>
                </c:pt>
                <c:pt idx="14">
                  <c:v>-2.8210000000000002</c:v>
                </c:pt>
                <c:pt idx="15">
                  <c:v>-2.4110999999999998</c:v>
                </c:pt>
                <c:pt idx="16">
                  <c:v>-2.0316000000000001</c:v>
                </c:pt>
                <c:pt idx="17">
                  <c:v>-1.6662999999999999</c:v>
                </c:pt>
                <c:pt idx="18">
                  <c:v>-1.3178000000000001</c:v>
                </c:pt>
                <c:pt idx="19">
                  <c:v>-0.94289999999999996</c:v>
                </c:pt>
                <c:pt idx="20">
                  <c:v>-0.69269999999999998</c:v>
                </c:pt>
                <c:pt idx="21">
                  <c:v>-0.53090000000000004</c:v>
                </c:pt>
                <c:pt idx="22">
                  <c:v>-0.39340000000000003</c:v>
                </c:pt>
                <c:pt idx="23">
                  <c:v>-0.24790000000000001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1.0981000000000001</c:v>
                </c:pt>
                <c:pt idx="1">
                  <c:v>1.2188000000000001</c:v>
                </c:pt>
                <c:pt idx="2">
                  <c:v>1.3324</c:v>
                </c:pt>
                <c:pt idx="3">
                  <c:v>1.4409000000000001</c:v>
                </c:pt>
                <c:pt idx="4">
                  <c:v>1.5045999999999999</c:v>
                </c:pt>
                <c:pt idx="5">
                  <c:v>1.5979000000000001</c:v>
                </c:pt>
                <c:pt idx="6">
                  <c:v>1.6504000000000001</c:v>
                </c:pt>
                <c:pt idx="7">
                  <c:v>1.4188000000000001</c:v>
                </c:pt>
                <c:pt idx="8">
                  <c:v>0.78220000000000001</c:v>
                </c:pt>
                <c:pt idx="9">
                  <c:v>0.1024</c:v>
                </c:pt>
                <c:pt idx="10">
                  <c:v>0</c:v>
                </c:pt>
                <c:pt idx="11">
                  <c:v>0</c:v>
                </c:pt>
                <c:pt idx="12">
                  <c:v>0</c:v>
                </c:pt>
                <c:pt idx="13">
                  <c:v>0</c:v>
                </c:pt>
                <c:pt idx="14">
                  <c:v>-4.9299999999999997E-2</c:v>
                </c:pt>
                <c:pt idx="15">
                  <c:v>0</c:v>
                </c:pt>
                <c:pt idx="16">
                  <c:v>0</c:v>
                </c:pt>
                <c:pt idx="17">
                  <c:v>0</c:v>
                </c:pt>
                <c:pt idx="18">
                  <c:v>0</c:v>
                </c:pt>
                <c:pt idx="19">
                  <c:v>0</c:v>
                </c:pt>
                <c:pt idx="20">
                  <c:v>0</c:v>
                </c:pt>
                <c:pt idx="21">
                  <c:v>1.9E-2</c:v>
                </c:pt>
                <c:pt idx="22">
                  <c:v>0.29699999999999999</c:v>
                </c:pt>
                <c:pt idx="23">
                  <c:v>0.48730000000000001</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-2.2599999999999999E-2</c:v>
                </c:pt>
                <c:pt idx="1">
                  <c:v>0</c:v>
                </c:pt>
                <c:pt idx="2">
                  <c:v>0</c:v>
                </c:pt>
                <c:pt idx="3">
                  <c:v>0</c:v>
                </c:pt>
                <c:pt idx="4">
                  <c:v>0</c:v>
                </c:pt>
                <c:pt idx="5">
                  <c:v>0</c:v>
                </c:pt>
                <c:pt idx="6">
                  <c:v>0</c:v>
                </c:pt>
                <c:pt idx="7">
                  <c:v>0</c:v>
                </c:pt>
                <c:pt idx="8">
                  <c:v>-0.19450000000000001</c:v>
                </c:pt>
                <c:pt idx="9">
                  <c:v>-0.58189999999999997</c:v>
                </c:pt>
                <c:pt idx="10">
                  <c:v>-0.97440000000000004</c:v>
                </c:pt>
                <c:pt idx="11">
                  <c:v>-1.3002</c:v>
                </c:pt>
                <c:pt idx="12">
                  <c:v>-1.4802</c:v>
                </c:pt>
                <c:pt idx="13">
                  <c:v>-1.5924</c:v>
                </c:pt>
                <c:pt idx="14">
                  <c:v>-1.5642</c:v>
                </c:pt>
                <c:pt idx="15">
                  <c:v>-1.4348000000000001</c:v>
                </c:pt>
                <c:pt idx="16">
                  <c:v>-1.3032999999999999</c:v>
                </c:pt>
                <c:pt idx="17">
                  <c:v>-1.1478999999999999</c:v>
                </c:pt>
                <c:pt idx="18">
                  <c:v>-0.98209999999999997</c:v>
                </c:pt>
                <c:pt idx="19">
                  <c:v>-0.78129999999999999</c:v>
                </c:pt>
                <c:pt idx="20">
                  <c:v>-0.63680000000000003</c:v>
                </c:pt>
                <c:pt idx="21">
                  <c:v>-0.53220000000000001</c:v>
                </c:pt>
                <c:pt idx="22">
                  <c:v>-0.41810000000000003</c:v>
                </c:pt>
                <c:pt idx="23">
                  <c:v>-0.28289999999999998</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4.8399999999999999E-2</c:v>
                </c:pt>
                <c:pt idx="4">
                  <c:v>0.1686</c:v>
                </c:pt>
                <c:pt idx="5">
                  <c:v>0.29339999999999999</c:v>
                </c:pt>
                <c:pt idx="6">
                  <c:v>0.37480000000000002</c:v>
                </c:pt>
                <c:pt idx="7">
                  <c:v>0.18129999999999999</c:v>
                </c:pt>
                <c:pt idx="8">
                  <c:v>0</c:v>
                </c:pt>
                <c:pt idx="9">
                  <c:v>0</c:v>
                </c:pt>
                <c:pt idx="10">
                  <c:v>0</c:v>
                </c:pt>
                <c:pt idx="11">
                  <c:v>-0.15060000000000001</c:v>
                </c:pt>
                <c:pt idx="12">
                  <c:v>-0.84699999999999998</c:v>
                </c:pt>
                <c:pt idx="13">
                  <c:v>-1.0927</c:v>
                </c:pt>
                <c:pt idx="14">
                  <c:v>-1.1899</c:v>
                </c:pt>
                <c:pt idx="15">
                  <c:v>-1.0812999999999999</c:v>
                </c:pt>
                <c:pt idx="16">
                  <c:v>-0.74529999999999996</c:v>
                </c:pt>
                <c:pt idx="17">
                  <c:v>-0.14460000000000001</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-0.16850000000000001</c:v>
                </c:pt>
                <c:pt idx="1">
                  <c:v>-0.1018</c:v>
                </c:pt>
                <c:pt idx="2">
                  <c:v>-1.34E-2</c:v>
                </c:pt>
                <c:pt idx="3">
                  <c:v>0</c:v>
                </c:pt>
                <c:pt idx="4">
                  <c:v>0</c:v>
                </c:pt>
                <c:pt idx="5">
                  <c:v>0</c:v>
                </c:pt>
                <c:pt idx="6">
                  <c:v>-5.3699999999999998E-2</c:v>
                </c:pt>
                <c:pt idx="7">
                  <c:v>-0.20810000000000001</c:v>
                </c:pt>
                <c:pt idx="8">
                  <c:v>-0.3846</c:v>
                </c:pt>
                <c:pt idx="9">
                  <c:v>-0.69710000000000005</c:v>
                </c:pt>
                <c:pt idx="10">
                  <c:v>-1.0072000000000001</c:v>
                </c:pt>
                <c:pt idx="11">
                  <c:v>-1.3036000000000001</c:v>
                </c:pt>
                <c:pt idx="12">
                  <c:v>-1.456</c:v>
                </c:pt>
                <c:pt idx="13">
                  <c:v>-1.5517000000000001</c:v>
                </c:pt>
                <c:pt idx="14">
                  <c:v>-1.4954000000000001</c:v>
                </c:pt>
                <c:pt idx="15">
                  <c:v>-1.3623000000000001</c:v>
                </c:pt>
                <c:pt idx="16">
                  <c:v>-1.2374000000000001</c:v>
                </c:pt>
                <c:pt idx="17">
                  <c:v>-1.0929</c:v>
                </c:pt>
                <c:pt idx="18">
                  <c:v>-0.94310000000000005</c:v>
                </c:pt>
                <c:pt idx="19">
                  <c:v>-0.76439999999999997</c:v>
                </c:pt>
                <c:pt idx="20">
                  <c:v>-0.63819999999999999</c:v>
                </c:pt>
                <c:pt idx="21">
                  <c:v>-0.55179999999999996</c:v>
                </c:pt>
                <c:pt idx="22">
                  <c:v>-0.4577</c:v>
                </c:pt>
                <c:pt idx="23">
                  <c:v>-0.34760000000000002</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1.2912999999999999</c:v>
                </c:pt>
                <c:pt idx="1">
                  <c:v>1.3958999999999999</c:v>
                </c:pt>
                <c:pt idx="2">
                  <c:v>1.4947999999999999</c:v>
                </c:pt>
                <c:pt idx="3">
                  <c:v>1.5899000000000001</c:v>
                </c:pt>
                <c:pt idx="4">
                  <c:v>1.6414</c:v>
                </c:pt>
                <c:pt idx="5">
                  <c:v>1.7236</c:v>
                </c:pt>
                <c:pt idx="6">
                  <c:v>1.766</c:v>
                </c:pt>
                <c:pt idx="7">
                  <c:v>1.5248999999999999</c:v>
                </c:pt>
                <c:pt idx="8">
                  <c:v>0.87960000000000005</c:v>
                </c:pt>
                <c:pt idx="9">
                  <c:v>0.192</c:v>
                </c:pt>
                <c:pt idx="10">
                  <c:v>-0.4834</c:v>
                </c:pt>
                <c:pt idx="11">
                  <c:v>-1.1023000000000001</c:v>
                </c:pt>
                <c:pt idx="12">
                  <c:v>-1.6572</c:v>
                </c:pt>
                <c:pt idx="13">
                  <c:v>-1.8180000000000001</c:v>
                </c:pt>
                <c:pt idx="14">
                  <c:v>-1.8299000000000001</c:v>
                </c:pt>
                <c:pt idx="15">
                  <c:v>-1.6395999999999999</c:v>
                </c:pt>
                <c:pt idx="16">
                  <c:v>-1.2181</c:v>
                </c:pt>
                <c:pt idx="17">
                  <c:v>-0.52370000000000005</c:v>
                </c:pt>
                <c:pt idx="18">
                  <c:v>-0.13919999999999999</c:v>
                </c:pt>
                <c:pt idx="19">
                  <c:v>0.14180000000000001</c:v>
                </c:pt>
                <c:pt idx="20">
                  <c:v>0.37809999999999999</c:v>
                </c:pt>
                <c:pt idx="21">
                  <c:v>0.62439999999999996</c:v>
                </c:pt>
                <c:pt idx="22">
                  <c:v>0.80669999999999997</c:v>
                </c:pt>
                <c:pt idx="23">
                  <c:v>0.9486</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-0.68930000000000002</c:v>
                </c:pt>
                <c:pt idx="1">
                  <c:v>-0.59209999999999996</c:v>
                </c:pt>
                <c:pt idx="2">
                  <c:v>-0.4476</c:v>
                </c:pt>
                <c:pt idx="3">
                  <c:v>-0.36</c:v>
                </c:pt>
                <c:pt idx="4">
                  <c:v>-0.25269999999999998</c:v>
                </c:pt>
                <c:pt idx="5">
                  <c:v>-0.35110000000000002</c:v>
                </c:pt>
                <c:pt idx="6">
                  <c:v>-0.5111</c:v>
                </c:pt>
                <c:pt idx="7">
                  <c:v>-0.69599999999999995</c:v>
                </c:pt>
                <c:pt idx="8">
                  <c:v>-0.91900000000000004</c:v>
                </c:pt>
                <c:pt idx="9">
                  <c:v>-1.2887</c:v>
                </c:pt>
                <c:pt idx="10">
                  <c:v>-1.6679999999999999</c:v>
                </c:pt>
                <c:pt idx="11">
                  <c:v>-1.9943</c:v>
                </c:pt>
                <c:pt idx="12">
                  <c:v>-2.1657999999999999</c:v>
                </c:pt>
                <c:pt idx="13">
                  <c:v>-2.2730999999999999</c:v>
                </c:pt>
                <c:pt idx="14">
                  <c:v>-2.2347999999999999</c:v>
                </c:pt>
                <c:pt idx="15">
                  <c:v>-2.1027</c:v>
                </c:pt>
                <c:pt idx="16">
                  <c:v>-1.9682999999999999</c:v>
                </c:pt>
                <c:pt idx="17">
                  <c:v>-1.8081</c:v>
                </c:pt>
                <c:pt idx="18">
                  <c:v>-1.6377999999999999</c:v>
                </c:pt>
                <c:pt idx="19">
                  <c:v>-1.4320999999999999</c:v>
                </c:pt>
                <c:pt idx="20">
                  <c:v>-1.288</c:v>
                </c:pt>
                <c:pt idx="21">
                  <c:v>-1.1797</c:v>
                </c:pt>
                <c:pt idx="22">
                  <c:v>-1.0623</c:v>
                </c:pt>
                <c:pt idx="23">
                  <c:v>-0.92079999999999995</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0.55179999999999996</c:v>
                </c:pt>
                <c:pt idx="1">
                  <c:v>0.64549999999999996</c:v>
                </c:pt>
                <c:pt idx="2">
                  <c:v>0.73429999999999995</c:v>
                </c:pt>
                <c:pt idx="3">
                  <c:v>0.81979999999999997</c:v>
                </c:pt>
                <c:pt idx="4">
                  <c:v>0.86429999999999996</c:v>
                </c:pt>
                <c:pt idx="5">
                  <c:v>0.9355</c:v>
                </c:pt>
                <c:pt idx="6">
                  <c:v>0.96870000000000001</c:v>
                </c:pt>
                <c:pt idx="7">
                  <c:v>0.73050000000000004</c:v>
                </c:pt>
                <c:pt idx="8">
                  <c:v>0.1074</c:v>
                </c:pt>
                <c:pt idx="9">
                  <c:v>-0.55089999999999995</c:v>
                </c:pt>
                <c:pt idx="10">
                  <c:v>-1.1969000000000001</c:v>
                </c:pt>
                <c:pt idx="11">
                  <c:v>-1.7817000000000001</c:v>
                </c:pt>
                <c:pt idx="12">
                  <c:v>-2.2982999999999998</c:v>
                </c:pt>
                <c:pt idx="13">
                  <c:v>-2.4607000000000001</c:v>
                </c:pt>
                <c:pt idx="14">
                  <c:v>-2.4836</c:v>
                </c:pt>
                <c:pt idx="15">
                  <c:v>-2.3087</c:v>
                </c:pt>
                <c:pt idx="16">
                  <c:v>-1.9085000000000001</c:v>
                </c:pt>
                <c:pt idx="17">
                  <c:v>-1.2471000000000001</c:v>
                </c:pt>
                <c:pt idx="18">
                  <c:v>-0.88370000000000004</c:v>
                </c:pt>
                <c:pt idx="19">
                  <c:v>-0.61760000000000004</c:v>
                </c:pt>
                <c:pt idx="20">
                  <c:v>-0.41110000000000002</c:v>
                </c:pt>
                <c:pt idx="21">
                  <c:v>-0.18540000000000001</c:v>
                </c:pt>
                <c:pt idx="22">
                  <c:v>-1.9900000000000001E-2</c:v>
                </c:pt>
                <c:pt idx="23">
                  <c:v>0.10929999999999999</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-0.61980000000000002</c:v>
                </c:pt>
                <c:pt idx="1">
                  <c:v>-0.54710000000000003</c:v>
                </c:pt>
                <c:pt idx="2">
                  <c:v>-0.43759999999999999</c:v>
                </c:pt>
                <c:pt idx="3">
                  <c:v>-0.37390000000000001</c:v>
                </c:pt>
                <c:pt idx="4">
                  <c:v>-0.2913</c:v>
                </c:pt>
                <c:pt idx="5">
                  <c:v>-0.38900000000000001</c:v>
                </c:pt>
                <c:pt idx="6">
                  <c:v>-0.52070000000000005</c:v>
                </c:pt>
                <c:pt idx="7">
                  <c:v>-0.66659999999999997</c:v>
                </c:pt>
                <c:pt idx="8">
                  <c:v>-0.84060000000000001</c:v>
                </c:pt>
                <c:pt idx="9">
                  <c:v>-1.1517999999999999</c:v>
                </c:pt>
                <c:pt idx="10">
                  <c:v>-1.4551000000000001</c:v>
                </c:pt>
                <c:pt idx="11">
                  <c:v>-1.7585999999999999</c:v>
                </c:pt>
                <c:pt idx="12">
                  <c:v>-1.9074</c:v>
                </c:pt>
                <c:pt idx="13">
                  <c:v>-2.0030999999999999</c:v>
                </c:pt>
                <c:pt idx="14">
                  <c:v>-1.9404999999999999</c:v>
                </c:pt>
                <c:pt idx="15">
                  <c:v>-1.8088</c:v>
                </c:pt>
                <c:pt idx="16">
                  <c:v>-1.6848000000000001</c:v>
                </c:pt>
                <c:pt idx="17">
                  <c:v>-1.5387999999999999</c:v>
                </c:pt>
                <c:pt idx="18">
                  <c:v>-1.3875</c:v>
                </c:pt>
                <c:pt idx="19">
                  <c:v>-1.2064999999999999</c:v>
                </c:pt>
                <c:pt idx="20">
                  <c:v>-1.0831999999999999</c:v>
                </c:pt>
                <c:pt idx="21">
                  <c:v>-0.995</c:v>
                </c:pt>
                <c:pt idx="22">
                  <c:v>-0.89939999999999998</c:v>
                </c:pt>
                <c:pt idx="23">
                  <c:v>-0.78449999999999998</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4.5431</x:v>
      </x:c>
      <x:c r="D70" s="560">
        <x:v>5.9089</x:v>
      </x:c>
      <x:c r="E70" s="233">
        <x:v>3.195</x:v>
      </x:c>
      <x:c r="F70" s="233" t="inlineStr">
        <x:is>
          <x:t>Dec</x:t>
        </x:is>
      </x:c>
      <x:c r="G70" s="233">
        <x:v>31</x:v>
      </x:c>
      <x:c r="H70" s="233">
        <x:v>24</x:v>
      </x:c>
      <x:c r="I70" s="561">
        <x:v>5.665</x:v>
      </x:c>
      <x:c r="J70" s="233" t="inlineStr">
        <x:is>
          <x:t>Oct</x:t>
        </x:is>
      </x:c>
      <x:c r="K70" s="233">
        <x:v>18</x:v>
      </x:c>
      <x:c r="L70" s="562">
        <x:v>14</x:v>
      </x:c>
    </x:row>
    <x:row r="71" spans="2:34">
      <x:c r="B71" s="281" t="s">
        <x:v>26</x:v>
      </x:c>
      <x:c r="C71" s="563">
        <x:v>4.6367</x:v>
      </x:c>
      <x:c r="D71" s="564">
        <x:v>4.4314</x:v>
      </x:c>
      <x:c r="E71" s="233">
        <x:v>3.198</x:v>
      </x:c>
      <x:c r="F71" s="233" t="inlineStr">
        <x:is>
          <x:t>Dec</x:t>
        </x:is>
      </x:c>
      <x:c r="G71" s="233">
        <x:v>31</x:v>
      </x:c>
      <x:c r="H71" s="565">
        <x:v>24</x:v>
      </x:c>
      <x:c r="I71" s="233">
        <x:v>5.366</x:v>
      </x:c>
      <x:c r="J71" s="233" t="inlineStr">
        <x:is>
          <x:t>Jan</x:t>
        </x:is>
      </x:c>
      <x:c r="K71" s="233">
        <x:v>15</x:v>
      </x:c>
      <x:c r="L71" s="566">
        <x:v>14</x:v>
      </x:c>
    </x:row>
    <x:row r="72" spans="2:34">
      <x:c r="B72" s="281" t="s">
        <x:v>27</x:v>
      </x:c>
      <x:c r="C72" s="563">
        <x:v>4.7783</x:v>
      </x:c>
      <x:c r="D72" s="564">
        <x:v>4.0777</x:v>
      </x:c>
      <x:c r="E72" s="233">
        <x:v>3.248</x:v>
      </x:c>
      <x:c r="F72" s="233" t="inlineStr">
        <x:is>
          <x:t>Dec</x:t>
        </x:is>
      </x:c>
      <x:c r="G72" s="233">
        <x:v>31</x:v>
      </x:c>
      <x:c r="H72" s="565">
        <x:v>24</x:v>
      </x:c>
      <x:c r="I72" s="233">
        <x:v>4.377</x:v>
      </x:c>
      <x:c r="J72" s="233" t="inlineStr">
        <x:is>
          <x:t>Jun</x:t>
        </x:is>
      </x:c>
      <x:c r="K72" s="233">
        <x:v>26</x:v>
      </x:c>
      <x:c r="L72" s="566">
        <x:v>17</x:v>
      </x:c>
    </x:row>
    <x:row r="73" spans="2:34">
      <x:c r="B73" s="281" t="s">
        <x:v>28</x:v>
      </x:c>
      <x:c r="C73" s="563">
        <x:v>5.3551</x:v>
      </x:c>
      <x:c r="D73" s="564">
        <x:v>2.2443</x:v>
      </x:c>
      <x:c r="E73" s="233">
        <x:v>3.256</x:v>
      </x:c>
      <x:c r="F73" s="233" t="inlineStr">
        <x:is>
          <x:t>Dec</x:t>
        </x:is>
      </x:c>
      <x:c r="G73" s="233">
        <x:v>31</x:v>
      </x:c>
      <x:c r="H73" s="565">
        <x:v>24</x:v>
      </x:c>
      <x:c r="I73" s="233">
        <x:v>3.237</x:v>
      </x:c>
      <x:c r="J73" s="233" t="inlineStr">
        <x:is>
          <x:t>Jun</x:t>
        </x:is>
      </x:c>
      <x:c r="K73" s="233">
        <x:v>26</x:v>
      </x:c>
      <x:c r="L73" s="566">
        <x:v>17</x:v>
      </x:c>
    </x:row>
    <x:row r="74" spans="2:34">
      <x:c r="B74" s="281" t="s">
        <x:v>29</x:v>
      </x:c>
      <x:c r="C74" s="563">
        <x:v>2.8204</x:v>
      </x:c>
      <x:c r="D74" s="564">
        <x:v>5.6461</x:v>
      </x:c>
      <x:c r="E74" s="233">
        <x:v>4.988</x:v>
      </x:c>
      <x:c r="F74" s="233" t="inlineStr">
        <x:is>
          <x:t>Nov</x:t>
        </x:is>
      </x:c>
      <x:c r="G74" s="233">
        <x:v>26</x:v>
      </x:c>
      <x:c r="H74" s="565">
        <x:v>8</x:v>
      </x:c>
      <x:c r="I74" s="233">
        <x:v>5.584</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4.7450</x:v>
      </x:c>
      <x:c r="E75" s="233">
        <x:v>0.000</x:v>
      </x:c>
      <x:c r="F75" s="233"/>
      <x:c r="G75" s="233"/>
      <x:c r="H75" s="565"/>
      <x:c r="I75" s="233">
        <x:v>5.497</x:v>
      </x:c>
      <x:c r="J75" s="233" t="inlineStr">
        <x:is>
          <x:t>Oct</x:t>
        </x:is>
      </x:c>
      <x:c r="K75" s="233">
        <x:v>18</x:v>
      </x:c>
      <x:c r="L75" s="566">
        <x:v>14</x:v>
      </x:c>
      <x:c r="AB75" s="229"/>
      <x:c r="AC75" s="229"/>
      <x:c r="AD75" s="229"/>
      <x:c r="AE75" s="345"/>
      <x:c r="AF75" s="229"/>
      <x:c r="AG75" s="229"/>
      <x:c r="AH75" s="229"/>
    </x:row>
    <x:row r="76" spans="2:34">
      <x:c r="B76" s="656">
        <x:v>660</x:v>
      </x:c>
      <x:c r="C76" s="563">
        <x:v>3.9815</x:v>
      </x:c>
      <x:c r="D76" s="564">
        <x:v>3.2651</x:v>
      </x:c>
      <x:c r="E76" s="233">
        <x:v>2.897</x:v>
      </x:c>
      <x:c r="F76" s="233" t="inlineStr">
        <x:is>
          <x:t>Dec</x:t>
        </x:is>
      </x:c>
      <x:c r="G76" s="233">
        <x:v>31</x:v>
      </x:c>
      <x:c r="H76" s="565">
        <x:v>24</x:v>
      </x:c>
      <x:c r="I76" s="233">
        <x:v>3.513</x:v>
      </x:c>
      <x:c r="J76" s="233" t="inlineStr">
        <x:is>
          <x:t>Oct</x:t>
        </x:is>
      </x:c>
      <x:c r="K76" s="233">
        <x:v>18</x:v>
      </x:c>
      <x:c r="L76" s="566">
        <x:v>14</x:v>
      </x:c>
      <x:c r="AB76" s="229"/>
      <x:c r="AC76" s="229"/>
      <x:c r="AD76" s="229"/>
      <x:c r="AE76" s="345"/>
      <x:c r="AF76" s="229"/>
      <x:c r="AG76" s="229"/>
      <x:c r="AH76" s="229"/>
    </x:row>
    <x:row r="77" spans="2:34">
      <x:c r="B77" s="656">
        <x:v>670</x:v>
      </x:c>
      <x:c r="C77" s="563">
        <x:v>6.2232</x:v>
      </x:c>
      <x:c r="D77" s="564">
        <x:v>5.8818</x:v>
      </x:c>
      <x:c r="E77" s="233">
        <x:v>3.993</x:v>
      </x:c>
      <x:c r="F77" s="233" t="inlineStr">
        <x:is>
          <x:t>Nov</x:t>
        </x:is>
      </x:c>
      <x:c r="G77" s="233">
        <x:v>26</x:v>
      </x:c>
      <x:c r="H77" s="565">
        <x:v>7</x:v>
      </x:c>
      <x:c r="I77" s="233">
        <x:v>5.918</x:v>
      </x:c>
      <x:c r="J77" s="233" t="inlineStr">
        <x:is>
          <x:t>Oct</x:t>
        </x:is>
      </x:c>
      <x:c r="K77" s="233">
        <x:v>18</x:v>
      </x:c>
      <x:c r="L77" s="566">
        <x:v>14</x:v>
      </x:c>
      <x:c r="AB77" s="229"/>
      <x:c r="AC77" s="229"/>
      <x:c r="AD77" s="229"/>
      <x:c r="AE77" s="345"/>
      <x:c r="AF77" s="229"/>
      <x:c r="AG77" s="229"/>
      <x:c r="AH77" s="229"/>
    </x:row>
    <x:row r="78" spans="2:34">
      <x:c r="B78" s="656">
        <x:v>680</x:v>
      </x:c>
      <x:c r="C78" s="563">
        <x:v>2.2799</x:v>
      </x:c>
      <x:c r="D78" s="564">
        <x:v>6.4136</x:v>
      </x:c>
      <x:c r="E78" s="233">
        <x:v>2.113</x:v>
      </x:c>
      <x:c r="F78" s="233" t="inlineStr">
        <x:is>
          <x:t>Nov</x:t>
        </x:is>
      </x:c>
      <x:c r="G78" s="233">
        <x:v>26</x:v>
      </x:c>
      <x:c r="H78" s="565">
        <x:v>7</x:v>
      </x:c>
      <x:c r="I78" s="233">
        <x:v>5.972</x:v>
      </x:c>
      <x:c r="J78" s="233" t="inlineStr">
        <x:is>
          <x:t>Jan</x:t>
        </x:is>
      </x:c>
      <x:c r="K78" s="233">
        <x:v>22</x:v>
      </x:c>
      <x:c r="L78" s="566">
        <x:v>14</x:v>
      </x:c>
      <x:c r="AB78" s="229"/>
      <x:c r="AC78" s="229"/>
      <x:c r="AD78" s="229"/>
      <x:c r="AE78" s="345"/>
      <x:c r="AF78" s="229"/>
      <x:c r="AG78" s="229"/>
      <x:c r="AH78" s="229"/>
    </x:row>
    <x:row r="79" spans="2:34">
      <x:c r="B79" s="656">
        <x:v>685</x:v>
      </x:c>
      <x:c r="C79" s="563">
        <x:v>5.1366</x:v>
      </x:c>
      <x:c r="D79" s="564">
        <x:v>8.9323</x:v>
      </x:c>
      <x:c r="E79" s="233">
        <x:v>3.222</x:v>
      </x:c>
      <x:c r="F79" s="233" t="inlineStr">
        <x:is>
          <x:t>Dec</x:t>
        </x:is>
      </x:c>
      <x:c r="G79" s="233">
        <x:v>31</x:v>
      </x:c>
      <x:c r="H79" s="565">
        <x:v>24</x:v>
      </x:c>
      <x:c r="I79" s="233">
        <x:v>6.344</x:v>
      </x:c>
      <x:c r="J79" s="233" t="inlineStr">
        <x:is>
          <x:t>Oct</x:t>
        </x:is>
      </x:c>
      <x:c r="K79" s="233">
        <x:v>18</x:v>
      </x:c>
      <x:c r="L79" s="566">
        <x:v>14</x:v>
      </x:c>
      <x:c r="AB79" s="229"/>
      <x:c r="AC79" s="229"/>
      <x:c r="AD79" s="229"/>
      <x:c r="AE79" s="345"/>
      <x:c r="AG79" s="229"/>
      <x:c r="AH79" s="229"/>
    </x:row>
    <x:row r="80" spans="2:34">
      <x:c r="B80" s="656">
        <x:v>695</x:v>
      </x:c>
      <x:c r="C80" s="563">
        <x:v>2.9564</x:v>
      </x:c>
      <x:c r="D80" s="564">
        <x:v>9.1393</x:v>
      </x:c>
      <x:c r="E80" s="233">
        <x:v>2.118</x:v>
      </x:c>
      <x:c r="F80" s="233" t="inlineStr">
        <x:is>
          <x:t>Nov</x:t>
        </x:is>
      </x:c>
      <x:c r="G80" s="233">
        <x:v>26</x:v>
      </x:c>
      <x:c r="H80" s="565">
        <x:v>7</x:v>
      </x:c>
      <x:c r="I80" s="233">
        <x:v>6.566</x:v>
      </x:c>
      <x:c r="J80" s="233" t="inlineStr">
        <x:is>
          <x:t>Jan</x:t>
        </x:is>
      </x:c>
      <x:c r="K80" s="233">
        <x:v>22</x:v>
      </x:c>
      <x:c r="L80" s="566">
        <x:v>14</x:v>
      </x:c>
      <x:c r="AB80" s="229"/>
      <x:c r="AC80" s="229"/>
      <x:c r="AD80" s="229"/>
      <x:c r="AE80" s="345"/>
      <x:c r="AF80" s="229"/>
      <x:c r="AG80" s="229"/>
      <x:c r="AH80" s="229"/>
    </x:row>
    <x:row r="81" spans="2:34">
      <x:c r="B81" s="281" t="s">
        <x:v>32</x:v>
      </x:c>
      <x:c r="C81" s="563">
        <x:v>1.7893</x:v>
      </x:c>
      <x:c r="D81" s="564">
        <x:v>2.5147</x:v>
      </x:c>
      <x:c r="E81" s="233">
        <x:v>2.688</x:v>
      </x:c>
      <x:c r="F81" s="233" t="inlineStr">
        <x:is>
          <x:t>Feb</x:t>
        </x:is>
      </x:c>
      <x:c r="G81" s="233">
        <x:v>9</x:v>
      </x:c>
      <x:c r="H81" s="565">
        <x:v>6</x:v>
      </x:c>
      <x:c r="I81" s="233">
        <x:v>2.837</x:v>
      </x:c>
      <x:c r="J81" s="233" t="inlineStr">
        <x:is>
          <x:t>Sep</x:t>
        </x:is>
      </x:c>
      <x:c r="K81" s="233">
        <x:v>11</x:v>
      </x:c>
      <x:c r="L81" s="566">
        <x:v>15</x:v>
      </x:c>
    </x:row>
    <x:row r="82" spans="2:34">
      <x:c r="B82" s="281" t="s">
        <x:v>33</x:v>
      </x:c>
      <x:c r="C82" s="563">
        <x:v>2.1037</x:v>
      </x:c>
      <x:c r="D82" s="564">
        <x:v>1.4988</x:v>
      </x:c>
      <x:c r="E82" s="233">
        <x:v>2.708</x:v>
      </x:c>
      <x:c r="F82" s="233" t="inlineStr">
        <x:is>
          <x:t>Feb</x:t>
        </x:is>
      </x:c>
      <x:c r="G82" s="233">
        <x:v>9</x:v>
      </x:c>
      <x:c r="H82" s="565">
        <x:v>6</x:v>
      </x:c>
      <x:c r="I82" s="233">
        <x:v>2.141</x:v>
      </x:c>
      <x:c r="J82" s="233" t="inlineStr">
        <x:is>
          <x:t>Oct</x:t>
        </x:is>
      </x:c>
      <x:c r="K82" s="233">
        <x:v>1</x:v>
      </x:c>
      <x:c r="L82" s="566">
        <x:v>15</x:v>
      </x:c>
    </x:row>
    <x:row r="83" spans="2:34">
      <x:c r="B83" s="281" t="s">
        <x:v>34</x:v>
      </x:c>
      <x:c r="C83" s="563">
        <x:v>3.5691</x:v>
      </x:c>
      <x:c r="D83" s="564">
        <x:v>2.7353</x:v>
      </x:c>
      <x:c r="E83" s="233">
        <x:v>2.763</x:v>
      </x:c>
      <x:c r="F83" s="233" t="inlineStr">
        <x:is>
          <x:t>Feb</x:t>
        </x:is>
      </x:c>
      <x:c r="G83" s="233">
        <x:v>9</x:v>
      </x:c>
      <x:c r="H83" s="565">
        <x:v>6</x:v>
      </x:c>
      <x:c r="I83" s="233">
        <x:v>3.014</x:v>
      </x:c>
      <x:c r="J83" s="233" t="inlineStr">
        <x:is>
          <x:t>Jun</x:t>
        </x:is>
      </x:c>
      <x:c r="K83" s="233">
        <x:v>26</x:v>
      </x:c>
      <x:c r="L83" s="566">
        <x:v>17</x:v>
      </x:c>
    </x:row>
    <x:row r="84" spans="2:34">
      <x:c r="B84" s="281" t="s">
        <x:v>35</x:v>
      </x:c>
      <x:c r="C84" s="563">
        <x:v>4.6398</x:v>
      </x:c>
      <x:c r="D84" s="564">
        <x:v>1.4124</x:v>
      </x:c>
      <x:c r="E84" s="233">
        <x:v>2.810</x:v>
      </x:c>
      <x:c r="F84" s="233" t="inlineStr">
        <x:is>
          <x:t>Feb</x:t>
        </x:is>
      </x:c>
      <x:c r="G84" s="233">
        <x:v>9</x:v>
      </x:c>
      <x:c r="H84" s="565">
        <x:v>6</x:v>
      </x:c>
      <x:c r="I84" s="233">
        <x:v>2.180</x:v>
      </x:c>
      <x:c r="J84" s="233" t="inlineStr">
        <x:is>
          <x:t>Jun</x:t>
        </x:is>
      </x:c>
      <x:c r="K84" s="233">
        <x:v>26</x:v>
      </x:c>
      <x:c r="L84" s="566">
        <x:v>18</x:v>
      </x:c>
      <x:c r="AB84" s="229"/>
      <x:c r="AC84" s="229"/>
      <x:c r="AD84" s="229"/>
      <x:c r="AE84" s="345"/>
      <x:c r="AF84" s="229"/>
      <x:c r="AG84" s="229"/>
      <x:c r="AH84" s="229"/>
    </x:row>
    <x:row r="85" spans="2:34">
      <x:c r="B85" s="281" t="s">
        <x:v>36</x:v>
      </x:c>
      <x:c r="C85" s="563">
        <x:v>1.2141</x:v>
      </x:c>
      <x:c r="D85" s="564">
        <x:v>2.4473</x:v>
      </x:c>
      <x:c r="E85" s="233">
        <x:v>4.053</x:v>
      </x:c>
      <x:c r="F85" s="233" t="inlineStr">
        <x:is>
          <x:t>Feb</x:t>
        </x:is>
      </x:c>
      <x:c r="G85" s="233">
        <x:v>9</x:v>
      </x:c>
      <x:c r="H85" s="565">
        <x:v>8</x:v>
      </x:c>
      <x:c r="I85" s="233">
        <x:v>2.837</x:v>
      </x:c>
      <x:c r="J85" s="233" t="inlineStr">
        <x:is>
          <x:t>Sep</x:t>
        </x:is>
      </x:c>
      <x:c r="K85" s="233">
        <x:v>11</x:v>
      </x:c>
      <x:c r="L85" s="566">
        <x:v>15</x:v>
      </x:c>
      <x:c r="AB85" s="229"/>
      <x:c r="AC85" s="229"/>
      <x:c r="AD85" s="229"/>
      <x:c r="AE85" s="345"/>
      <x:c r="AF85" s="229"/>
      <x:c r="AG85" s="229"/>
      <x:c r="AH85" s="229"/>
    </x:row>
    <x:row r="86" spans="2:34">
      <x:c r="B86" s="281" t="s">
        <x:v>37</x:v>
      </x:c>
      <x:c r="C86" s="563">
        <x:v>0.0000</x:v>
      </x:c>
      <x:c r="D86" s="564">
        <x:v>0.8351</x:v>
      </x:c>
      <x:c r="E86" s="233">
        <x:v>0.000</x:v>
      </x:c>
      <x:c r="F86" s="233"/>
      <x:c r="G86" s="233"/>
      <x:c r="H86" s="565"/>
      <x:c r="I86" s="233">
        <x:v>2.397</x:v>
      </x:c>
      <x:c r="J86" s="233" t="inlineStr">
        <x:is>
          <x:t>Sep</x:t>
        </x:is>
      </x:c>
      <x:c r="K86" s="233">
        <x:v>11</x:v>
      </x:c>
      <x:c r="L86" s="566">
        <x:v>15</x:v>
      </x:c>
      <x:c r="AB86" s="229"/>
      <x:c r="AC86" s="229"/>
      <x:c r="AD86" s="229"/>
      <x:c r="AE86" s="345"/>
      <x:c r="AF86" s="229"/>
      <x:c r="AG86" s="229"/>
      <x:c r="AH86" s="229"/>
    </x:row>
    <x:row r="87" spans="2:34">
      <x:c r="B87" s="281" t="s">
        <x:v>38</x:v>
      </x:c>
      <x:c r="C87" s="563">
        <x:v>3.0578</x:v>
      </x:c>
      <x:c r="D87" s="564">
        <x:v>0.8591</x:v>
      </x:c>
      <x:c r="E87" s="233">
        <x:v>2.310</x:v>
      </x:c>
      <x:c r="F87" s="233" t="inlineStr">
        <x:is>
          <x:t>Feb</x:t>
        </x:is>
      </x:c>
      <x:c r="G87" s="233">
        <x:v>9</x:v>
      </x:c>
      <x:c r="H87" s="565">
        <x:v>6</x:v>
      </x:c>
      <x:c r="I87" s="233">
        <x:v>1.455</x:v>
      </x:c>
      <x:c r="J87" s="233" t="inlineStr">
        <x:is>
          <x:t>Jun</x:t>
        </x:is>
      </x:c>
      <x:c r="K87" s="233">
        <x:v>26</x:v>
      </x:c>
      <x:c r="L87" s="566">
        <x:v>16</x:v>
      </x:c>
      <x:c r="AB87" s="229"/>
      <x:c r="AC87" s="229"/>
      <x:c r="AD87" s="229"/>
      <x:c r="AE87" s="345"/>
      <x:c r="AF87" s="229"/>
      <x:c r="AG87" s="229"/>
      <x:c r="AH87" s="229"/>
    </x:row>
    <x:row r="88" spans="2:34">
      <x:c r="B88" s="656">
        <x:v>980</x:v>
      </x:c>
      <x:c r="C88" s="563">
        <x:v>0.4178</x:v>
      </x:c>
      <x:c r="D88" s="564">
        <x:v>3.7605</x:v>
      </x:c>
      <x:c r="E88" s="233">
        <x:v>1.669</x:v>
      </x:c>
      <x:c r="F88" s="233" t="inlineStr">
        <x:is>
          <x:t>Feb</x:t>
        </x:is>
      </x:c>
      <x:c r="G88" s="233">
        <x:v>9</x:v>
      </x:c>
      <x:c r="H88" s="565">
        <x:v>6</x:v>
      </x:c>
      <x:c r="I88" s="233">
        <x:v>3.152</x:v>
      </x:c>
      <x:c r="J88" s="233" t="inlineStr">
        <x:is>
          <x:t>Oct</x:t>
        </x:is>
      </x:c>
      <x:c r="K88" s="233">
        <x:v>18</x:v>
      </x:c>
      <x:c r="L88" s="566">
        <x:v>15</x:v>
      </x:c>
      <x:c r="AB88" s="229"/>
      <x:c r="AC88" s="229"/>
      <x:c r="AD88" s="229"/>
      <x:c r="AE88" s="345"/>
      <x:c r="AF88" s="229"/>
      <x:c r="AG88" s="229"/>
      <x:c r="AH88" s="229"/>
    </x:row>
    <x:row r="89" spans="2:34">
      <x:c r="B89" s="656">
        <x:v>985</x:v>
      </x:c>
      <x:c r="C89" s="563">
        <x:v>2.5737</x:v>
      </x:c>
      <x:c r="D89" s="564">
        <x:v>6.3918</x:v>
      </x:c>
      <x:c r="E89" s="233">
        <x:v>2.693</x:v>
      </x:c>
      <x:c r="F89" s="233" t="inlineStr">
        <x:is>
          <x:t>Feb</x:t>
        </x:is>
      </x:c>
      <x:c r="G89" s="233">
        <x:v>9</x:v>
      </x:c>
      <x:c r="H89" s="565">
        <x:v>6</x:v>
      </x:c>
      <x:c r="I89" s="233">
        <x:v>3.543</x:v>
      </x:c>
      <x:c r="J89" s="233" t="inlineStr">
        <x:is>
          <x:t>Oct</x:t>
        </x:is>
      </x:c>
      <x:c r="K89" s="233">
        <x:v>1</x:v>
      </x:c>
      <x:c r="L89" s="566">
        <x:v>14</x:v>
      </x:c>
      <x:c r="AB89" s="229"/>
      <x:c r="AC89" s="229"/>
      <x:c r="AD89" s="229"/>
      <x:c r="AE89" s="345"/>
      <x:c r="AF89" s="229"/>
      <x:c r="AG89" s="229"/>
      <x:c r="AH89" s="229"/>
    </x:row>
    <x:row r="90" spans="2:34">
      <x:c r="B90" s="656">
        <x:v>995</x:v>
      </x:c>
      <x:c r="C90" s="563">
        <x:v>1.0441</x:v>
      </x:c>
      <x:c r="D90" s="564">
        <x:v>7.2349</x:v>
      </x:c>
      <x:c r="E90" s="233">
        <x:v>1.715</x:v>
      </x:c>
      <x:c r="F90" s="233" t="inlineStr">
        <x:is>
          <x:t>Feb</x:t>
        </x:is>
      </x:c>
      <x:c r="G90" s="233">
        <x:v>9</x:v>
      </x:c>
      <x:c r="H90" s="565">
        <x:v>6</x:v>
      </x:c>
      <x:c r="I90" s="233">
        <x:v>3.628</x:v>
      </x:c>
      <x:c r="J90" s="233" t="inlineStr">
        <x:is>
          <x:t>Oct</x:t>
        </x:is>
      </x:c>
      <x:c r="K90" s="233">
        <x:v>18</x:v>
      </x:c>
      <x:c r="L90" s="566">
        <x:v>15</x:v>
      </x:c>
      <x:c r="AB90" s="229"/>
      <x:c r="AC90" s="229"/>
      <x:c r="AD90" s="229"/>
      <x:c r="AE90" s="345"/>
      <x:c r="AF90" s="229"/>
      <x:c r="AG90" s="229"/>
      <x:c r="AH90" s="229"/>
    </x:row>
    <x:row r="91" spans="2:34">
      <x:c r="B91" s="281" t="s">
        <x:v>40</x:v>
      </x:c>
      <x:c r="C91" s="563">
        <x:v>4.1385</x:v>
      </x:c>
      <x:c r="D91" s="564">
        <x:v>0.6905</x:v>
      </x:c>
      <x:c r="E91" s="233">
        <x:v>1.730</x:v>
      </x:c>
      <x:c r="F91" s="233" t="inlineStr">
        <x:is>
          <x:t>Dec</x:t>
        </x:is>
      </x:c>
      <x:c r="G91" s="233">
        <x:v>31</x:v>
      </x:c>
      <x:c r="H91" s="565">
        <x:v>24</x:v>
      </x:c>
      <x:c r="I91" s="233">
        <x:v>1.055</x:v>
      </x:c>
      <x:c r="J91" s="233" t="inlineStr">
        <x:is>
          <x:t>Jun</x:t>
        </x:is>
      </x:c>
      <x:c r="K91" s="233">
        <x:v>26</x:v>
      </x:c>
      <x:c r="L91" s="566">
        <x:v>16</x:v>
      </x:c>
      <x:c r="AB91" s="229"/>
      <x:c r="AC91" s="229"/>
      <x:c r="AD91" s="229"/>
      <x:c r="AE91" s="345"/>
      <x:c r="AF91" s="229"/>
      <x:c r="AG91" s="229"/>
      <x:c r="AH91" s="229"/>
    </x:row>
    <x:row r="92" spans="2:34">
      <x:c r="B92" s="281" t="s">
        <x:v>41</x:v>
      </x:c>
      <x:c r="C92" s="563">
        <x:v>5.1155</x:v>
      </x:c>
      <x:c r="D92" s="564">
        <x:v>0.9171</x:v>
      </x:c>
      <x:c r="E92" s="233">
        <x:v>2.224</x:v>
      </x:c>
      <x:c r="F92" s="233" t="inlineStr">
        <x:is>
          <x:t>Nov</x:t>
        </x:is>
      </x:c>
      <x:c r="G92" s="233">
        <x:v>26</x:v>
      </x:c>
      <x:c r="H92" s="565">
        <x:v>7</x:v>
      </x:c>
      <x:c r="I92" s="233">
        <x:v>1.447</x:v>
      </x:c>
      <x:c r="J92" s="233" t="inlineStr">
        <x:is>
          <x:t>Aug</x:t>
        </x:is>
      </x:c>
      <x:c r="K92" s="233">
        <x:v>19</x:v>
      </x:c>
      <x:c r="L92" s="566">
        <x:v>12</x:v>
      </x:c>
      <x:c r="AB92" s="229"/>
      <x:c r="AC92" s="229"/>
      <x:c r="AD92" s="229"/>
      <x:c r="AE92" s="345"/>
      <x:c r="AF92" s="229"/>
      <x:c r="AG92" s="229"/>
      <x:c r="AH92" s="229"/>
    </x:row>
    <x:row r="93" spans="2:34">
      <x:c r="B93" s="281" t="s">
        <x:v>42</x:v>
      </x:c>
      <x:c r="C93" s="563">
        <x:v>6.5085</x:v>
      </x:c>
      <x:c r="D93" s="564">
        <x:v>0.4831</x:v>
      </x:c>
      <x:c r="E93" s="233">
        <x:v>2.540</x:v>
      </x:c>
      <x:c r="F93" s="233" t="inlineStr">
        <x:is>
          <x:t>Dec</x:t>
        </x:is>
      </x:c>
      <x:c r="G93" s="233">
        <x:v>31</x:v>
      </x:c>
      <x:c r="H93" s="565">
        <x:v>24</x:v>
      </x:c>
      <x:c r="I93" s="233">
        <x:v>0.962</x:v>
      </x:c>
      <x:c r="J93" s="233" t="inlineStr">
        <x:is>
          <x:t>Jun</x:t>
        </x:is>
      </x:c>
      <x:c r="K93" s="233">
        <x:v>26</x:v>
      </x:c>
      <x:c r="L93" s="566">
        <x:v>17</x:v>
      </x:c>
      <x:c r="AB93" s="229"/>
      <x:c r="AC93" s="229"/>
      <x:c r="AD93" s="229"/>
      <x:c r="AE93" s="345"/>
      <x:c r="AF93" s="229"/>
      <x:c r="AG93" s="229"/>
      <x:c r="AH93" s="229"/>
    </x:row>
    <x:row r="94" spans="2:34">
      <x:c r="B94" s="281" t="s">
        <x:v>43</x:v>
      </x:c>
      <x:c r="C94" s="563">
        <x:v>5.5838</x:v>
      </x:c>
      <x:c r="D94" s="564">
        <x:v>0.9988</x:v>
      </x:c>
      <x:c r="E94" s="233">
        <x:v>2.449</x:v>
      </x:c>
      <x:c r="F94" s="233" t="inlineStr">
        <x:is>
          <x:t>Nov</x:t>
        </x:is>
      </x:c>
      <x:c r="G94" s="233">
        <x:v>26</x:v>
      </x:c>
      <x:c r="H94" s="565">
        <x:v>7</x:v>
      </x:c>
      <x:c r="I94" s="233">
        <x:v>1.438</x:v>
      </x:c>
      <x:c r="J94" s="233" t="inlineStr">
        <x:is>
          <x:t>Jun</x:t>
        </x:is>
      </x:c>
      <x:c r="K94" s="233">
        <x:v>26</x:v>
      </x:c>
      <x:c r="L94" s="566">
        <x:v>17</x:v>
      </x:c>
      <x:c r="AB94" s="229"/>
      <x:c r="AC94" s="229"/>
      <x:c r="AD94" s="229"/>
      <x:c r="AE94" s="345"/>
      <x:c r="AF94" s="229"/>
      <x:c r="AG94" s="229"/>
      <x:c r="AH94" s="229"/>
    </x:row>
    <x:row r="95" spans="2:34">
      <x:c r="B95" s="281" t="s">
        <x:v>44</x:v>
      </x:c>
      <x:c r="C95" s="563">
        <x:v>7.1548</x:v>
      </x:c>
      <x:c r="D95" s="564">
        <x:v>0.5365</x:v>
      </x:c>
      <x:c r="E95" s="233">
        <x:v>2.728</x:v>
      </x:c>
      <x:c r="F95" s="233" t="inlineStr">
        <x:is>
          <x:t>Dec</x:t>
        </x:is>
      </x:c>
      <x:c r="G95" s="233">
        <x:v>31</x:v>
      </x:c>
      <x:c r="H95" s="565">
        <x:v>24</x:v>
      </x:c>
      <x:c r="I95" s="233">
        <x:v>1.061</x:v>
      </x:c>
      <x:c r="J95" s="233" t="inlineStr">
        <x:is>
          <x:t>Jun</x:t>
        </x:is>
      </x:c>
      <x:c r="K95" s="233">
        <x:v>26</x:v>
      </x:c>
      <x:c r="L95" s="566">
        <x:v>17</x:v>
      </x:c>
      <x:c r="AB95" s="229"/>
      <x:c r="AC95" s="229"/>
      <x:c r="AD95" s="229"/>
      <x:c r="AE95" s="345"/>
      <x:c r="AF95" s="229"/>
      <x:c r="AG95" s="229"/>
      <x:c r="AH95" s="229"/>
    </x:row>
    <x:row r="96" spans="2:34">
      <x:c r="B96" s="281" t="s">
        <x:v>45</x:v>
      </x:c>
      <x:c r="C96" s="563">
        <x:v>10.4774</x:v>
      </x:c>
      <x:c r="D96" s="564">
        <x:v>0.9329</x:v>
      </x:c>
      <x:c r="E96" s="233">
        <x:v>4.171</x:v>
      </x:c>
      <x:c r="F96" s="233" t="inlineStr">
        <x:is>
          <x:t>Dec</x:t>
        </x:is>
      </x:c>
      <x:c r="G96" s="233">
        <x:v>31</x:v>
      </x:c>
      <x:c r="H96" s="565">
        <x:v>24</x:v>
      </x:c>
      <x:c r="I96" s="233">
        <x:v>1.771</x:v>
      </x:c>
      <x:c r="J96" s="233" t="inlineStr">
        <x:is>
          <x:t>Jun</x:t>
        </x:is>
      </x:c>
      <x:c r="K96" s="233">
        <x:v>26</x:v>
      </x:c>
      <x:c r="L96" s="566">
        <x:v>17</x:v>
      </x:c>
      <x:c r="AB96" s="229"/>
      <x:c r="AC96" s="229"/>
      <x:c r="AD96" s="229"/>
      <x:c r="AE96" s="345"/>
      <x:c r="AF96" s="229"/>
      <x:c r="AG96" s="229"/>
      <x:c r="AH96" s="229"/>
    </x:row>
    <x:row r="97" spans="2:34">
      <x:c r="B97" s="281" t="s">
        <x:v>47</x:v>
      </x:c>
      <x:c r="C97" s="563">
        <x:v>5.9263</x:v>
      </x:c>
      <x:c r="D97" s="564">
        <x:v>0.8616</x:v>
      </x:c>
      <x:c r="E97" s="233">
        <x:v>2.549</x:v>
      </x:c>
      <x:c r="F97" s="233" t="inlineStr">
        <x:is>
          <x:t>Dec</x:t>
        </x:is>
      </x:c>
      <x:c r="G97" s="233">
        <x:v>31</x:v>
      </x:c>
      <x:c r="H97" s="565">
        <x:v>24</x:v>
      </x:c>
      <x:c r="I97" s="233">
        <x:v>1.239</x:v>
      </x:c>
      <x:c r="J97" s="233" t="inlineStr">
        <x:is>
          <x:t>Jun</x:t>
        </x:is>
      </x:c>
      <x:c r="K97" s="233">
        <x:v>26</x:v>
      </x:c>
      <x:c r="L97" s="566">
        <x:v>17</x:v>
      </x:c>
      <x:c r="AB97" s="229"/>
      <x:c r="AC97" s="229"/>
      <x:c r="AD97" s="229"/>
      <x:c r="AE97" s="345"/>
      <x:c r="AF97" s="229"/>
      <x:c r="AG97" s="229"/>
      <x:c r="AH97" s="229"/>
    </x:row>
    <x:row r="98" spans="2:34">
      <x:c r="B98" s="281" t="s">
        <x:v>48</x:v>
      </x:c>
      <x:c r="C98" s="563">
        <x:v>5.3835</x:v>
      </x:c>
      <x:c r="D98" s="564">
        <x:v>3.1878</x:v>
      </x:c>
      <x:c r="E98" s="233">
        <x:v>2.715</x:v>
      </x:c>
      <x:c r="F98" s="233" t="inlineStr">
        <x:is>
          <x:t>Dec</x:t>
        </x:is>
      </x:c>
      <x:c r="G98" s="233">
        <x:v>31</x:v>
      </x:c>
      <x:c r="H98" s="565">
        <x:v>24</x:v>
      </x:c>
      <x:c r="I98" s="233">
        <x:v>3.334</x:v>
      </x:c>
      <x:c r="J98" s="233" t="inlineStr">
        <x:is>
          <x:t>Sep</x:t>
        </x:is>
      </x:c>
      <x:c r="K98" s="233">
        <x:v>12</x:v>
      </x:c>
      <x:c r="L98" s="566">
        <x:v>13</x:v>
      </x:c>
      <x:c r="AB98" s="229"/>
      <x:c r="AC98" s="229"/>
      <x:c r="AD98" s="229"/>
      <x:c r="AE98" s="345"/>
      <x:c r="AF98" s="229"/>
      <x:c r="AG98" s="229"/>
      <x:c r="AH98" s="229"/>
    </x:row>
    <x:row r="99" spans="2:34">
      <x:c r="B99" s="281" t="s">
        <x:v>49</x:v>
      </x:c>
      <x:c r="C99" s="563">
        <x:v>4.7631</x:v>
      </x:c>
      <x:c r="D99" s="564">
        <x:v>7.2650</x:v>
      </x:c>
      <x:c r="E99" s="233">
        <x:v>2.683</x:v>
      </x:c>
      <x:c r="F99" s="233" t="inlineStr">
        <x:is>
          <x:t>Feb</x:t>
        </x:is>
      </x:c>
      <x:c r="G99" s="233">
        <x:v>9</x:v>
      </x:c>
      <x:c r="H99" s="565">
        <x:v>6</x:v>
      </x:c>
      <x:c r="I99" s="233">
        <x:v>6.012</x:v>
      </x:c>
      <x:c r="J99" s="233" t="inlineStr">
        <x:is>
          <x:t>Jan</x:t>
        </x:is>
      </x:c>
      <x:c r="K99" s="233">
        <x:v>22</x:v>
      </x:c>
      <x:c r="L99" s="566">
        <x:v>14</x:v>
      </x:c>
      <x:c r="AB99" s="229"/>
      <x:c r="AC99" s="229"/>
      <x:c r="AD99" s="229"/>
      <x:c r="AE99" s="345"/>
      <x:c r="AF99" s="229"/>
      <x:c r="AG99" s="229"/>
      <x:c r="AH99" s="229"/>
    </x:row>
    <x:row r="100" spans="2:34">
      <x:c r="B100" s="281" t="s">
        <x:v>50</x:v>
      </x:c>
      <x:c r="C100" s="563">
        <x:v>5.0779</x:v>
      </x:c>
      <x:c r="D100" s="564">
        <x:v>4.9332</x:v>
      </x:c>
      <x:c r="E100" s="233">
        <x:v>2.700</x:v>
      </x:c>
      <x:c r="F100" s="233" t="inlineStr">
        <x:is>
          <x:t>Dec</x:t>
        </x:is>
      </x:c>
      <x:c r="G100" s="233">
        <x:v>31</x:v>
      </x:c>
      <x:c r="H100" s="565">
        <x:v>24</x:v>
      </x:c>
      <x:c r="I100" s="233">
        <x:v>4.047</x:v>
      </x:c>
      <x:c r="J100" s="233" t="inlineStr">
        <x:is>
          <x:t>Jan</x:t>
        </x:is>
      </x:c>
      <x:c r="K100" s="233">
        <x:v>22</x:v>
      </x:c>
      <x:c r="L100" s="566">
        <x:v>14</x:v>
      </x:c>
      <x:c r="AB100" s="229"/>
      <x:c r="AC100" s="229"/>
      <x:c r="AD100" s="229"/>
      <x:c r="AE100" s="345"/>
      <x:c r="AF100" s="229"/>
      <x:c r="AG100" s="229"/>
      <x:c r="AH100" s="229"/>
    </x:row>
    <x:row r="101" spans="2:34">
      <x:c r="B101" s="281" t="s">
        <x:v>51</x:v>
      </x:c>
      <x:c r="C101" s="563">
        <x:v>4.8679</x:v>
      </x:c>
      <x:c r="D101" s="564">
        <x:v>5.6594</x:v>
      </x:c>
      <x:c r="E101" s="233">
        <x:v>2.683</x:v>
      </x:c>
      <x:c r="F101" s="233" t="inlineStr">
        <x:is>
          <x:t>Feb</x:t>
        </x:is>
      </x:c>
      <x:c r="G101" s="233">
        <x:v>9</x:v>
      </x:c>
      <x:c r="H101" s="565">
        <x:v>6</x:v>
      </x:c>
      <x:c r="I101" s="233">
        <x:v>5.763</x:v>
      </x:c>
      <x:c r="J101" s="233" t="inlineStr">
        <x:is>
          <x:t>Jan</x:t>
        </x:is>
      </x:c>
      <x:c r="K101" s="233">
        <x:v>22</x:v>
      </x:c>
      <x:c r="L101" s="566">
        <x:v>14</x:v>
      </x:c>
      <x:c r="AB101" s="229"/>
      <x:c r="AC101" s="229"/>
      <x:c r="AD101" s="229"/>
      <x:c r="AE101" s="345"/>
      <x:c r="AF101" s="229"/>
      <x:c r="AG101" s="229"/>
      <x:c r="AH101" s="229"/>
    </x:row>
    <x:row r="102" spans="2:34">
      <x:c r="B102" s="281" t="s">
        <x:v>52</x:v>
      </x:c>
      <x:c r="C102" s="563">
        <x:v>4.8951</x:v>
      </x:c>
      <x:c r="D102" s="564">
        <x:v>5.0539</x:v>
      </x:c>
      <x:c r="E102" s="233">
        <x:v>2.711</x:v>
      </x:c>
      <x:c r="F102" s="233" t="inlineStr">
        <x:is>
          <x:t>Dec</x:t>
        </x:is>
      </x:c>
      <x:c r="G102" s="233">
        <x:v>31</x:v>
      </x:c>
      <x:c r="H102" s="565">
        <x:v>24</x:v>
      </x:c>
      <x:c r="I102" s="233">
        <x:v>3.996</x:v>
      </x:c>
      <x:c r="J102" s="233" t="inlineStr">
        <x:is>
          <x:t>Jun</x:t>
        </x:is>
      </x:c>
      <x:c r="K102" s="233">
        <x:v>26</x:v>
      </x:c>
      <x:c r="L102" s="566">
        <x:v>17</x:v>
      </x:c>
      <x:c r="AB102" s="229"/>
      <x:c r="AC102" s="229"/>
      <x:c r="AD102" s="229"/>
      <x:c r="AE102" s="345"/>
      <x:c r="AF102" s="229"/>
      <x:c r="AG102" s="229"/>
      <x:c r="AH102" s="229"/>
    </x:row>
    <x:row r="103" spans="2:34">
      <x:c r="B103" s="281" t="s">
        <x:v>53</x:v>
      </x:c>
      <x:c r="C103" s="563">
        <x:v>5.5257</x:v>
      </x:c>
      <x:c r="D103" s="564">
        <x:v>2.7922</x:v>
      </x:c>
      <x:c r="E103" s="233">
        <x:v>2.719</x:v>
      </x:c>
      <x:c r="F103" s="233" t="inlineStr">
        <x:is>
          <x:t>Dec</x:t>
        </x:is>
      </x:c>
      <x:c r="G103" s="233">
        <x:v>31</x:v>
      </x:c>
      <x:c r="H103" s="565">
        <x:v>24</x:v>
      </x:c>
      <x:c r="I103" s="233">
        <x:v>2.921</x:v>
      </x:c>
      <x:c r="J103" s="233" t="inlineStr">
        <x:is>
          <x:t>Jun</x:t>
        </x:is>
      </x:c>
      <x:c r="K103" s="233">
        <x:v>26</x:v>
      </x:c>
      <x:c r="L103" s="566">
        <x:v>18</x:v>
      </x:c>
      <x:c r="AB103" s="229"/>
      <x:c r="AC103" s="229"/>
      <x:c r="AD103" s="229"/>
      <x:c r="AE103" s="345"/>
      <x:c r="AF103" s="229"/>
      <x:c r="AG103" s="229"/>
      <x:c r="AH103" s="229"/>
    </x:row>
    <x:row r="104" spans="2:34">
      <x:c r="B104" s="281" t="s">
        <x:v>54</x:v>
      </x:c>
      <x:c r="C104" s="563">
        <x:v>4.1069</x:v>
      </x:c>
      <x:c r="D104" s="564">
        <x:v>4.8015</x:v>
      </x:c>
      <x:c r="E104" s="233">
        <x:v>2.683</x:v>
      </x:c>
      <x:c r="F104" s="233" t="inlineStr">
        <x:is>
          <x:t>Feb</x:t>
        </x:is>
      </x:c>
      <x:c r="G104" s="233">
        <x:v>9</x:v>
      </x:c>
      <x:c r="H104" s="565">
        <x:v>6</x:v>
      </x:c>
      <x:c r="I104" s="233">
        <x:v>5.403</x:v>
      </x:c>
      <x:c r="J104" s="233" t="inlineStr">
        <x:is>
          <x:t>Jan</x:t>
        </x:is>
      </x:c>
      <x:c r="K104" s="233">
        <x:v>22</x:v>
      </x:c>
      <x:c r="L104" s="566">
        <x:v>14</x:v>
      </x:c>
    </x:row>
    <x:row r="105" spans="2:34">
      <x:c r="B105" s="281" t="s">
        <x:v>55</x:v>
      </x:c>
      <x:c r="C105" s="563">
        <x:v>5.1836</x:v>
      </x:c>
      <x:c r="D105" s="564">
        <x:v>0.0018</x:v>
      </x:c>
      <x:c r="E105" s="233">
        <x:v>2.093</x:v>
      </x:c>
      <x:c r="F105" s="233" t="inlineStr">
        <x:is>
          <x:t>Dec</x:t>
        </x:is>
      </x:c>
      <x:c r="G105" s="233">
        <x:v>31</x:v>
      </x:c>
      <x:c r="H105" s="565">
        <x:v>24</x:v>
      </x:c>
      <x:c r="I105" s="233">
        <x:v>0.220</x:v>
      </x:c>
      <x:c r="J105" s="233" t="inlineStr">
        <x:is>
          <x:t>Jun</x:t>
        </x:is>
      </x:c>
      <x:c r="K105" s="233">
        <x:v>14</x:v>
      </x:c>
      <x:c r="L105" s="566">
        <x:v>18</x:v>
      </x:c>
    </x:row>
    <x:row r="106" spans="2:34">
      <x:c r="B106" s="281" t="s">
        <x:v>56</x:v>
      </x:c>
      <x:c r="C106" s="563">
        <x:v>7.0289</x:v>
      </x:c>
      <x:c r="D106" s="564">
        <x:v>0.0122</x:v>
      </x:c>
      <x:c r="E106" s="233">
        <x:v>2.728</x:v>
      </x:c>
      <x:c r="F106" s="233" t="inlineStr">
        <x:is>
          <x:t>Dec</x:t>
        </x:is>
      </x:c>
      <x:c r="G106" s="233">
        <x:v>31</x:v>
      </x:c>
      <x:c r="H106" s="565">
        <x:v>24</x:v>
      </x:c>
      <x:c r="I106" s="233">
        <x:v>0.493</x:v>
      </x:c>
      <x:c r="J106" s="233" t="inlineStr">
        <x:is>
          <x:t>Jun</x:t>
        </x:is>
      </x:c>
      <x:c r="K106" s="233">
        <x:v>26</x:v>
      </x:c>
      <x:c r="L106" s="566">
        <x:v>18</x:v>
      </x:c>
    </x:row>
    <x:row r="107" spans="2:34">
      <x:c r="B107" s="281" t="s">
        <x:v>57</x:v>
      </x:c>
      <x:c r="C107" s="563">
        <x:v>8.6813</x:v>
      </x:c>
      <x:c r="D107" s="564">
        <x:v>0.0334</x:v>
      </x:c>
      <x:c r="E107" s="233">
        <x:v>3.450</x:v>
      </x:c>
      <x:c r="F107" s="233" t="inlineStr">
        <x:is>
          <x:t>Dec</x:t>
        </x:is>
      </x:c>
      <x:c r="G107" s="233">
        <x:v>31</x:v>
      </x:c>
      <x:c r="H107" s="565">
        <x:v>24</x:v>
      </x:c>
      <x:c r="I107" s="233">
        <x:v>0.727</x:v>
      </x:c>
      <x:c r="J107" s="233" t="inlineStr">
        <x:is>
          <x:t>Jun</x:t>
        </x:is>
      </x:c>
      <x:c r="K107" s="233">
        <x:v>26</x:v>
      </x:c>
      <x:c r="L107" s="566">
        <x:v>18</x:v>
      </x:c>
    </x:row>
    <x:row r="108" spans="2:34">
      <x:c r="B108" s="281" t="s">
        <x:v>58</x:v>
      </x:c>
      <x:c r="C108" s="563">
        <x:v>7.4568</x:v>
      </x:c>
      <x:c r="D108" s="564">
        <x:v>0.1042</x:v>
      </x:c>
      <x:c r="E108" s="233">
        <x:v>3.270</x:v>
      </x:c>
      <x:c r="F108" s="233" t="inlineStr">
        <x:is>
          <x:t>Dec</x:t>
        </x:is>
      </x:c>
      <x:c r="G108" s="233">
        <x:v>31</x:v>
      </x:c>
      <x:c r="H108" s="565">
        <x:v>24</x:v>
      </x:c>
      <x:c r="I108" s="233">
        <x:v>0.928</x:v>
      </x:c>
      <x:c r="J108" s="233" t="inlineStr">
        <x:is>
          <x:t>Jun</x:t>
        </x:is>
      </x:c>
      <x:c r="K108" s="233">
        <x:v>26</x:v>
      </x:c>
      <x:c r="L108" s="566">
        <x:v>17</x:v>
      </x:c>
    </x:row>
    <x:row r="109" spans="2:34">
      <x:c r="B109" s="281" t="s">
        <x:v>59</x:v>
      </x:c>
      <x:c r="C109" s="563">
        <x:v>6.0162</x:v>
      </x:c>
      <x:c r="D109" s="564">
        <x:v>0.8049</x:v>
      </x:c>
      <x:c r="E109" s="233">
        <x:v>3.262</x:v>
      </x:c>
      <x:c r="F109" s="233" t="inlineStr">
        <x:is>
          <x:t>Dec</x:t>
        </x:is>
      </x:c>
      <x:c r="G109" s="233">
        <x:v>31</x:v>
      </x:c>
      <x:c r="H109" s="565">
        <x:v>24</x:v>
      </x:c>
      <x:c r="I109" s="233">
        <x:v>1.842</x:v>
      </x:c>
      <x:c r="J109" s="233" t="inlineStr">
        <x:is>
          <x:t>Aug</x:t>
        </x:is>
      </x:c>
      <x:c r="K109" s="233">
        <x:v>19</x:v>
      </x:c>
      <x:c r="L109" s="566">
        <x:v>12</x:v>
      </x:c>
    </x:row>
    <x:row r="110" spans="2:34">
      <x:c r="B110" s="281" t="s">
        <x:v>60</x:v>
      </x:c>
      <x:c r="C110" s="563">
        <x:v>4.8009</x:v>
      </x:c>
      <x:c r="D110" s="564">
        <x:v>4.0076</x:v>
      </x:c>
      <x:c r="E110" s="233">
        <x:v>3.225</x:v>
      </x:c>
      <x:c r="F110" s="233" t="inlineStr">
        <x:is>
          <x:t>Dec</x:t>
        </x:is>
      </x:c>
      <x:c r="G110" s="233">
        <x:v>31</x:v>
      </x:c>
      <x:c r="H110" s="565">
        <x:v>24</x:v>
      </x:c>
      <x:c r="I110" s="233">
        <x:v>4.220</x:v>
      </x:c>
      <x:c r="J110" s="233" t="inlineStr">
        <x:is>
          <x:t>Oct</x:t>
        </x:is>
      </x:c>
      <x:c r="K110" s="233">
        <x:v>18</x:v>
      </x:c>
      <x:c r="L110" s="566">
        <x:v>14</x:v>
      </x:c>
    </x:row>
    <x:row r="111" spans="2:34">
      <x:c r="B111" s="656">
        <x:v>450</x:v>
      </x:c>
      <x:c r="C111" s="563">
        <x:v>3.7701</x:v>
      </x:c>
      <x:c r="D111" s="564">
        <x:v>6.7485</x:v>
      </x:c>
      <x:c r="E111" s="233">
        <x:v>3.021</x:v>
      </x:c>
      <x:c r="F111" s="233" t="inlineStr">
        <x:is>
          <x:t>Dec</x:t>
        </x:is>
      </x:c>
      <x:c r="G111" s="233">
        <x:v>31</x:v>
      </x:c>
      <x:c r="H111" s="565">
        <x:v>24</x:v>
      </x:c>
      <x:c r="I111" s="233">
        <x:v>6.367</x:v>
      </x:c>
      <x:c r="J111" s="233" t="inlineStr">
        <x:is>
          <x:t>Jan</x:t>
        </x:is>
      </x:c>
      <x:c r="K111" s="233">
        <x:v>22</x:v>
      </x:c>
      <x:c r="L111" s="566">
        <x:v>14</x:v>
      </x:c>
    </x:row>
    <x:row r="112" spans="2:34">
      <x:c r="B112" s="656">
        <x:v>460</x:v>
      </x:c>
      <x:c r="C112" s="563">
        <x:v>4.2647</x:v>
      </x:c>
      <x:c r="D112" s="564">
        <x:v>6.4920</x:v>
      </x:c>
      <x:c r="E112" s="233">
        <x:v>3.243</x:v>
      </x:c>
      <x:c r="F112" s="233" t="inlineStr">
        <x:is>
          <x:t>Dec</x:t>
        </x:is>
      </x:c>
      <x:c r="G112" s="233">
        <x:v>31</x:v>
      </x:c>
      <x:c r="H112" s="565">
        <x:v>24</x:v>
      </x:c>
      <x:c r="I112" s="233">
        <x:v>6.293</x:v>
      </x:c>
      <x:c r="J112" s="233" t="inlineStr">
        <x:is>
          <x:t>Jan</x:t>
        </x:is>
      </x:c>
      <x:c r="K112" s="233">
        <x:v>15</x:v>
      </x:c>
      <x:c r="L112" s="566">
        <x:v>14</x:v>
      </x:c>
    </x:row>
    <x:row r="113" spans="2:12">
      <x:c r="B113" s="656">
        <x:v>470</x:v>
      </x:c>
      <x:c r="C113" s="563">
        <x:v>4.0359</x:v>
      </x:c>
      <x:c r="D113" s="564">
        <x:v>6.1699</x:v>
      </x:c>
      <x:c r="E113" s="233">
        <x:v>3.107</x:v>
      </x:c>
      <x:c r="F113" s="233" t="inlineStr">
        <x:is>
          <x:t>Dec</x:t>
        </x:is>
      </x:c>
      <x:c r="G113" s="233">
        <x:v>31</x:v>
      </x:c>
      <x:c r="H113" s="565">
        <x:v>24</x:v>
      </x:c>
      <x:c r="I113" s="233">
        <x:v>5.739</x:v>
      </x:c>
      <x:c r="J113" s="233" t="inlineStr">
        <x:is>
          <x:t>Jan</x:t>
        </x:is>
      </x:c>
      <x:c r="K113" s="233">
        <x:v>22</x:v>
      </x:c>
      <x:c r="L113" s="566">
        <x:v>14</x:v>
      </x:c>
    </x:row>
    <x:row r="114" spans="2:12">
      <x:c r="B114" s="281" t="s">
        <x:v>61</x:v>
      </x:c>
      <x:c r="C114" s="563">
        <x:v>5.4932</x:v>
      </x:c>
      <x:c r="D114" s="564">
        <x:v>0.2855</x:v>
      </x:c>
      <x:c r="E114" s="233">
        <x:v>2.855</x:v>
      </x:c>
      <x:c r="F114" s="233" t="inlineStr">
        <x:is>
          <x:t>Feb</x:t>
        </x:is>
      </x:c>
      <x:c r="G114" s="233">
        <x:v>9</x:v>
      </x:c>
      <x:c r="H114" s="565">
        <x:v>6</x:v>
      </x:c>
      <x:c r="I114" s="233">
        <x:v>1.055</x:v>
      </x:c>
      <x:c r="J114" s="233" t="inlineStr">
        <x:is>
          <x:t>Jul</x:t>
        </x:is>
      </x:c>
      <x:c r="K114" s="233">
        <x:v>18</x:v>
      </x:c>
      <x:c r="L114" s="566">
        <x:v>14</x:v>
      </x:c>
    </x:row>
    <x:row r="115" spans="2:12" ht="15.3" thickBot="1">
      <x:c r="B115" s="287" t="s">
        <x:v>62</x:v>
      </x:c>
      <x:c r="C115" s="567">
        <x:v>2.6058</x:v>
      </x:c>
      <x:c r="D115" s="568">
        <x:v>1.5192</x:v>
      </x:c>
      <x:c r="E115" s="567">
        <x:v>2.745</x:v>
      </x:c>
      <x:c r="F115" s="569" t="inlineStr">
        <x:is>
          <x:t>Feb</x:t>
        </x:is>
      </x:c>
      <x:c r="G115" s="569">
        <x:v>9</x:v>
      </x:c>
      <x:c r="H115" s="570">
        <x:v>6</x:v>
      </x:c>
      <x:c r="I115" s="569">
        <x:v>2.244</x:v>
      </x:c>
      <x:c r="J115" s="569" t="inlineStr">
        <x:is>
          <x:t>Sep</x:t>
        </x:is>
      </x:c>
      <x:c r="K115" s="569">
        <x:v>11</x:v>
      </x:c>
      <x:c r="L115" s="571">
        <x:v>15</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24.79</x:v>
      </x:c>
      <x:c r="D130" s="559">
        <x:v>-14.03</x:v>
      </x:c>
      <x:c r="E130" s="233" t="inlineStr">
        <x:is>
          <x:t>Feb</x:t>
        </x:is>
      </x:c>
      <x:c r="F130" s="573">
        <x:v>9</x:v>
      </x:c>
      <x:c r="G130" s="573">
        <x:v>7</x:v>
      </x:c>
      <x:c r="H130" s="574">
        <x:v>64.93</x:v>
      </x:c>
      <x:c r="I130" s="233" t="inlineStr">
        <x:is>
          <x:t>Oct</x:t>
        </x:is>
      </x:c>
      <x:c r="J130" s="573">
        <x:v>18</x:v>
      </x:c>
      <x:c r="K130" s="562">
        <x:v>15</x:v>
      </x:c>
    </x:row>
    <x:row r="131" spans="2:11">
      <x:c r="B131" s="281" t="s">
        <x:v>75</x:v>
      </x:c>
      <x:c r="C131" s="575">
        <x:v>24.95</x:v>
      </x:c>
      <x:c r="D131" s="563">
        <x:v>0.66</x:v>
      </x:c>
      <x:c r="E131" s="233" t="inlineStr">
        <x:is>
          <x:t>Feb</x:t>
        </x:is>
      </x:c>
      <x:c r="F131" s="233">
        <x:v>9</x:v>
      </x:c>
      <x:c r="G131" s="233">
        <x:v>7</x:v>
      </x:c>
      <x:c r="H131" s="561">
        <x:v>44.81</x:v>
      </x:c>
      <x:c r="I131" s="233" t="inlineStr">
        <x:is>
          <x:t>Sep</x:t>
        </x:is>
      </x:c>
      <x:c r="J131" s="233">
        <x:v>12</x:v>
      </x:c>
      <x:c r="K131" s="566">
        <x:v>15</x:v>
      </x:c>
    </x:row>
    <x:row r="132" spans="2:11">
      <x:c r="B132" s="281" t="s">
        <x:v>76</x:v>
      </x:c>
      <x:c r="C132" s="575">
        <x:v>18.98</x:v>
      </x:c>
      <x:c r="D132" s="563">
        <x:v>-17.31</x:v>
      </x:c>
      <x:c r="E132" s="233" t="inlineStr">
        <x:is>
          <x:t>Dec</x:t>
        </x:is>
      </x:c>
      <x:c r="F132" s="233">
        <x:v>31</x:v>
      </x:c>
      <x:c r="G132" s="233">
        <x:v>24</x:v>
      </x:c>
      <x:c r="H132" s="561">
        <x:v>63.51</x:v>
      </x:c>
      <x:c r="I132" s="233" t="inlineStr">
        <x:is>
          <x:t>Oct</x:t>
        </x:is>
      </x:c>
      <x:c r="J132" s="233">
        <x:v>1</x:v>
      </x:c>
      <x:c r="K132" s="566">
        <x:v>15</x:v>
      </x:c>
    </x:row>
    <x:row r="133" spans="2:11">
      <x:c r="B133" s="281" t="s">
        <x:v>77</x:v>
      </x:c>
      <x:c r="C133" s="575">
        <x:v>15.19</x:v>
      </x:c>
      <x:c r="D133" s="563">
        <x:v>-12.70</x:v>
      </x:c>
      <x:c r="E133" s="233" t="inlineStr">
        <x:is>
          <x:t>Dec</x:t>
        </x:is>
      </x:c>
      <x:c r="F133" s="233">
        <x:v>31</x:v>
      </x:c>
      <x:c r="G133" s="233">
        <x:v>24</x:v>
      </x:c>
      <x:c r="H133" s="561">
        <x:v>37.68</x:v>
      </x:c>
      <x:c r="I133" s="233" t="inlineStr">
        <x:is>
          <x:t>Sep</x:t>
        </x:is>
      </x:c>
      <x:c r="J133" s="233">
        <x:v>11</x:v>
      </x:c>
      <x:c r="K133" s="566">
        <x:v>15</x:v>
      </x:c>
    </x:row>
    <x:row r="134" spans="2:11">
      <x:c r="B134" s="550" t="s">
        <x:v>680</x:v>
      </x:c>
      <x:c r="C134" s="575">
        <x:v>31.18</x:v>
      </x:c>
      <x:c r="D134" s="563">
        <x:v>-8.19</x:v>
      </x:c>
      <x:c r="E134" s="233" t="inlineStr">
        <x:is>
          <x:t>Feb</x:t>
        </x:is>
      </x:c>
      <x:c r="F134" s="233">
        <x:v>9</x:v>
      </x:c>
      <x:c r="G134" s="233">
        <x:v>7</x:v>
      </x:c>
      <x:c r="H134" s="561">
        <x:v>72.05</x:v>
      </x:c>
      <x:c r="I134" s="233" t="inlineStr">
        <x:is>
          <x:t>Oct</x:t>
        </x:is>
      </x:c>
      <x:c r="J134" s="233">
        <x:v>18</x:v>
      </x:c>
      <x:c r="K134" s="566">
        <x:v>16</x:v>
      </x:c>
    </x:row>
    <x:row r="135" spans="2:11">
      <x:c r="B135" s="550" t="s">
        <x:v>681</x:v>
      </x:c>
      <x:c r="C135" s="575">
        <x:v>31.38</x:v>
      </x:c>
      <x:c r="D135" s="563">
        <x:v>10.36</x:v>
      </x:c>
      <x:c r="E135" s="233" t="inlineStr">
        <x:is>
          <x:t>Nov</x:t>
        </x:is>
      </x:c>
      <x:c r="F135" s="233">
        <x:v>4</x:v>
      </x:c>
      <x:c r="G135" s="233">
        <x:v>7</x:v>
      </x:c>
      <x:c r="H135" s="561">
        <x:v>50.82</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799.84</x:v>
      </x:c>
    </x:row>
    <x:row r="164" spans="2:11">
      <x:c r="B164" s="550" t="s">
        <x:v>688</x:v>
      </x:c>
      <x:c r="C164" s="575">
        <x:v>424.30</x:v>
      </x:c>
    </x:row>
    <x:row r="165" spans="2:11">
      <x:c r="B165" s="550" t="s">
        <x:v>689</x:v>
      </x:c>
      <x:c r="C165" s="575">
        <x:v>1037.54</x:v>
      </x:c>
    </x:row>
    <x:row r="166" spans="2:11" ht="15.3" thickBot="1">
      <x:c r="B166" s="302" t="s">
        <x:v>690</x:v>
      </x:c>
      <x:c r="C166" s="576">
        <x:v>632.10</x:v>
      </x:c>
    </x:row>
    <x:row r="167" spans="2:11">
      <x:c r="C167" s="147"/>
    </x:row>
    <x:row r="168" spans="2:11">
      <x:c r="B168" s="147" t="s">
        <x:v>691</x:v>
      </x:c>
      <x:c r="C168" s="147"/>
    </x:row>
    <x:row r="169" spans="2:11" ht="15.3" thickBot="1">
      <x:c r="B169" s="147" t="s">
        <x:v>686</x:v>
      </x:c>
      <x:c r="C169" s="284" t="s">
        <x:v>170</x:v>
      </x:c>
    </x:row>
    <x:row r="170" spans="2:11">
      <x:c r="B170" s="301" t="s">
        <x:v>692</x:v>
      </x:c>
      <x:c r="C170" s="572">
        <x:v>692.68</x:v>
      </x:c>
    </x:row>
    <x:row r="171" spans="2:11" ht="15.3" thickBot="1">
      <x:c r="B171" s="302" t="s">
        <x:v>693</x:v>
      </x:c>
      <x:c r="C171" s="576">
        <x:v>474.70</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-6.51</x:v>
      </x:c>
      <x:c r="D178" s="579">
        <x:v>-46.29</x:v>
      </x:c>
      <x:c r="E178" s="569" t="inlineStr">
        <x:is>
          <x:t>Dec</x:t>
        </x:is>
      </x:c>
      <x:c r="F178" s="579">
        <x:v>31</x:v>
      </x:c>
      <x:c r="G178" s="579">
        <x:v>24</x:v>
      </x:c>
      <x:c r="H178" s="580">
        <x:v>25.23</x:v>
      </x:c>
      <x:c r="I178" s="569" t="inlineStr">
        <x:is>
          <x:t>Aug</x:t>
        </x:is>
      </x:c>
      <x:c r="J178" s="579">
        <x:v>4</x:v>
      </x:c>
      <x:c r="K178" s="581">
        <x:v>15</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730.98</x:v>
      </x:c>
      <x:c r="D190" s="582">
        <x:v>480.35</x:v>
      </x:c>
      <x:c r="E190" s="561">
        <x:v>2.969</x:v>
      </x:c>
      <x:c r="F190" s="233">
        <x:v>1</x:v>
      </x:c>
      <x:c r="G190" s="565">
        <x:v>4</x:v>
      </x:c>
      <x:c r="H190" s="233">
        <x:v>5.530</x:v>
      </x:c>
      <x:c r="I190" s="233">
        <x:v>15</x:v>
      </x:c>
      <x:c r="J190" s="233">
        <x:v>14</x:v>
      </x:c>
      <x:c r="K190" s="563">
        <x:v>289.09</x:v>
      </x:c>
      <x:c r="L190" s="582">
        <x:v>51.02</x:v>
      </x:c>
      <x:c r="M190" s="233">
        <x:v>1.976</x:v>
      </x:c>
      <x:c r="N190" s="233">
        <x:v>18</x:v>
      </x:c>
      <x:c r="O190" s="233">
        <x:v>7</x:v>
      </x:c>
      <x:c r="P190" s="561">
        <x:v>1.845</x:v>
      </x:c>
      <x:c r="Q190" s="233">
        <x:v>22</x:v>
      </x:c>
      <x:c r="R190" s="566">
        <x:v>15</x:v>
      </x:c>
    </x:row>
    <x:row r="191" spans="2:21">
      <x:c r="B191" s="675" t="s">
        <x:v>145</x:v>
      </x:c>
      <x:c r="C191" s="563">
        <x:v>700.21</x:v>
      </x:c>
      <x:c r="D191" s="582">
        <x:v>363.07</x:v>
      </x:c>
      <x:c r="E191" s="561">
        <x:v>3.156</x:v>
      </x:c>
      <x:c r="F191" s="233">
        <x:v>9</x:v>
      </x:c>
      <x:c r="G191" s="565">
        <x:v>6</x:v>
      </x:c>
      <x:c r="H191" s="233">
        <x:v>4.813</x:v>
      </x:c>
      <x:c r="I191" s="233">
        <x:v>15</x:v>
      </x:c>
      <x:c r="J191" s="233">
        <x:v>15</x:v>
      </x:c>
      <x:c r="K191" s="563">
        <x:v>320.52</x:v>
      </x:c>
      <x:c r="L191" s="582">
        <x:v>12.77</x:v>
      </x:c>
      <x:c r="M191" s="233">
        <x:v>2.688</x:v>
      </x:c>
      <x:c r="N191" s="233">
        <x:v>9</x:v>
      </x:c>
      <x:c r="O191" s="233">
        <x:v>6</x:v>
      </x:c>
      <x:c r="P191" s="561">
        <x:v>1.023</x:v>
      </x:c>
      <x:c r="Q191" s="233">
        <x:v>15</x:v>
      </x:c>
      <x:c r="R191" s="566">
        <x:v>15</x:v>
      </x:c>
    </x:row>
    <x:row r="192" spans="2:21">
      <x:c r="B192" s="675" t="s">
        <x:v>147</x:v>
      </x:c>
      <x:c r="C192" s="563">
        <x:v>501.44</x:v>
      </x:c>
      <x:c r="D192" s="582">
        <x:v>470.88</x:v>
      </x:c>
      <x:c r="E192" s="561">
        <x:v>2.299</x:v>
      </x:c>
      <x:c r="F192" s="233">
        <x:v>17</x:v>
      </x:c>
      <x:c r="G192" s="565">
        <x:v>6</x:v>
      </x:c>
      <x:c r="H192" s="233">
        <x:v>4.464</x:v>
      </x:c>
      <x:c r="I192" s="233">
        <x:v>18</x:v>
      </x:c>
      <x:c r="J192" s="233">
        <x:v>14</x:v>
      </x:c>
      <x:c r="K192" s="563">
        <x:v>139.91</x:v>
      </x:c>
      <x:c r="L192" s="582">
        <x:v>67.35</x:v>
      </x:c>
      <x:c r="M192" s="233">
        <x:v>1.868</x:v>
      </x:c>
      <x:c r="N192" s="233">
        <x:v>17</x:v>
      </x:c>
      <x:c r="O192" s="233">
        <x:v>6</x:v>
      </x:c>
      <x:c r="P192" s="561">
        <x:v>1.559</x:v>
      </x:c>
      <x:c r="Q192" s="233">
        <x:v>11</x:v>
      </x:c>
      <x:c r="R192" s="566">
        <x:v>14</x:v>
      </x:c>
    </x:row>
    <x:row r="193" spans="2:21">
      <x:c r="B193" s="675" t="s">
        <x:v>149</x:v>
      </x:c>
      <x:c r="C193" s="563">
        <x:v>524.02</x:v>
      </x:c>
      <x:c r="D193" s="582">
        <x:v>249.38</x:v>
      </x:c>
      <x:c r="E193" s="561">
        <x:v>2.431</x:v>
      </x:c>
      <x:c r="F193" s="233">
        <x:v>11</x:v>
      </x:c>
      <x:c r="G193" s="565">
        <x:v>5</x:v>
      </x:c>
      <x:c r="H193" s="233">
        <x:v>3.661</x:v>
      </x:c>
      <x:c r="I193" s="233">
        <x:v>12</x:v>
      </x:c>
      <x:c r="J193" s="233">
        <x:v>14</x:v>
      </x:c>
      <x:c r="K193" s="563">
        <x:v>271.00</x:v>
      </x:c>
      <x:c r="L193" s="582">
        <x:v>22.66</x:v>
      </x:c>
      <x:c r="M193" s="233">
        <x:v>2.001</x:v>
      </x:c>
      <x:c r="N193" s="233">
        <x:v>3</x:v>
      </x:c>
      <x:c r="O193" s="233">
        <x:v>3</x:v>
      </x:c>
      <x:c r="P193" s="561">
        <x:v>1.047</x:v>
      </x:c>
      <x:c r="Q193" s="233">
        <x:v>7</x:v>
      </x:c>
      <x:c r="R193" s="566">
        <x:v>15</x:v>
      </x:c>
    </x:row>
    <x:row r="194" spans="2:21">
      <x:c r="B194" s="675" t="s">
        <x:v>151</x:v>
      </x:c>
      <x:c r="C194" s="563">
        <x:v>159.78</x:v>
      </x:c>
      <x:c r="D194" s="582">
        <x:v>352.92</x:v>
      </x:c>
      <x:c r="E194" s="561">
        <x:v>1.761</x:v>
      </x:c>
      <x:c r="F194" s="233">
        <x:v>1</x:v>
      </x:c>
      <x:c r="G194" s="565">
        <x:v>4</x:v>
      </x:c>
      <x:c r="H194" s="233">
        <x:v>3.037</x:v>
      </x:c>
      <x:c r="I194" s="233">
        <x:v>21</x:v>
      </x:c>
      <x:c r="J194" s="233">
        <x:v>14</x:v>
      </x:c>
      <x:c r="K194" s="563">
        <x:v>33.75</x:v>
      </x:c>
      <x:c r="L194" s="582">
        <x:v>120.94</x:v>
      </x:c>
      <x:c r="M194" s="233">
        <x:v>1.317</x:v>
      </x:c>
      <x:c r="N194" s="233">
        <x:v>1</x:v>
      </x:c>
      <x:c r="O194" s="233">
        <x:v>5</x:v>
      </x:c>
      <x:c r="P194" s="561">
        <x:v>1.574</x:v>
      </x:c>
      <x:c r="Q194" s="233">
        <x:v>11</x:v>
      </x:c>
      <x:c r="R194" s="566">
        <x:v>14</x:v>
      </x:c>
    </x:row>
    <x:row r="195" spans="2:21">
      <x:c r="B195" s="675" t="s">
        <x:v>153</x:v>
      </x:c>
      <x:c r="C195" s="563">
        <x:v>20.50</x:v>
      </x:c>
      <x:c r="D195" s="582">
        <x:v>542.18</x:v>
      </x:c>
      <x:c r="E195" s="561">
        <x:v>1.086</x:v>
      </x:c>
      <x:c r="F195" s="233">
        <x:v>9</x:v>
      </x:c>
      <x:c r="G195" s="565">
        <x:v>5</x:v>
      </x:c>
      <x:c r="H195" s="233">
        <x:v>3.306</x:v>
      </x:c>
      <x:c r="I195" s="233">
        <x:v>26</x:v>
      </x:c>
      <x:c r="J195" s="233">
        <x:v>14</x:v>
      </x:c>
      <x:c r="K195" s="563">
        <x:v>0.00</x:v>
      </x:c>
      <x:c r="L195" s="582">
        <x:v>400.22</x:v>
      </x:c>
      <x:c r="M195" s="233">
        <x:v>0.000</x:v>
      </x:c>
      <x:c r="N195" s="233"/>
      <x:c r="O195" s="233"/>
      <x:c r="P195" s="561">
        <x:v>1.972</x:v>
      </x:c>
      <x:c r="Q195" s="233">
        <x:v>26</x:v>
      </x:c>
      <x:c r="R195" s="566">
        <x:v>14</x:v>
      </x:c>
    </x:row>
    <x:row r="196" spans="2:21">
      <x:c r="B196" s="675" t="s">
        <x:v>155</x:v>
      </x:c>
      <x:c r="C196" s="563">
        <x:v>20.34</x:v>
      </x:c>
      <x:c r="D196" s="582">
        <x:v>547.79</x:v>
      </x:c>
      <x:c r="E196" s="561">
        <x:v>0.709</x:v>
      </x:c>
      <x:c r="F196" s="233">
        <x:v>26</x:v>
      </x:c>
      <x:c r="G196" s="565">
        <x:v>5</x:v>
      </x:c>
      <x:c r="H196" s="233">
        <x:v>3.525</x:v>
      </x:c>
      <x:c r="I196" s="233">
        <x:v>17</x:v>
      </x:c>
      <x:c r="J196" s="233">
        <x:v>14</x:v>
      </x:c>
      <x:c r="K196" s="563">
        <x:v>0.00</x:v>
      </x:c>
      <x:c r="L196" s="582">
        <x:v>407.26</x:v>
      </x:c>
      <x:c r="M196" s="233">
        <x:v>0.000</x:v>
      </x:c>
      <x:c r="N196" s="233"/>
      <x:c r="O196" s="233"/>
      <x:c r="P196" s="561">
        <x:v>2.127</x:v>
      </x:c>
      <x:c r="Q196" s="233">
        <x:v>17</x:v>
      </x:c>
      <x:c r="R196" s="566">
        <x:v>14</x:v>
      </x:c>
    </x:row>
    <x:row r="197" spans="2:21">
      <x:c r="B197" s="675" t="s">
        <x:v>157</x:v>
      </x:c>
      <x:c r="C197" s="563">
        <x:v>13.33</x:v>
      </x:c>
      <x:c r="D197" s="582">
        <x:v>660.22</x:v>
      </x:c>
      <x:c r="E197" s="561">
        <x:v>0.670</x:v>
      </x:c>
      <x:c r="F197" s="233">
        <x:v>17</x:v>
      </x:c>
      <x:c r="G197" s="565">
        <x:v>6</x:v>
      </x:c>
      <x:c r="H197" s="233">
        <x:v>4.417</x:v>
      </x:c>
      <x:c r="I197" s="233">
        <x:v>27</x:v>
      </x:c>
      <x:c r="J197" s="233">
        <x:v>13</x:v>
      </x:c>
      <x:c r="K197" s="563">
        <x:v>0.00</x:v>
      </x:c>
      <x:c r="L197" s="582">
        <x:v>526.60</x:v>
      </x:c>
      <x:c r="M197" s="233">
        <x:v>0.000</x:v>
      </x:c>
      <x:c r="N197" s="233"/>
      <x:c r="O197" s="233"/>
      <x:c r="P197" s="561">
        <x:v>2.475</x:v>
      </x:c>
      <x:c r="Q197" s="233">
        <x:v>19</x:v>
      </x:c>
      <x:c r="R197" s="566">
        <x:v>14</x:v>
      </x:c>
    </x:row>
    <x:row r="198" spans="2:21">
      <x:c r="B198" s="675" t="s">
        <x:v>159</x:v>
      </x:c>
      <x:c r="C198" s="563">
        <x:v>95.59</x:v>
      </x:c>
      <x:c r="D198" s="582">
        <x:v>735.70</x:v>
      </x:c>
      <x:c r="E198" s="561">
        <x:v>1.260</x:v>
      </x:c>
      <x:c r="F198" s="233">
        <x:v>28</x:v>
      </x:c>
      <x:c r="G198" s="565">
        <x:v>24</x:v>
      </x:c>
      <x:c r="H198" s="233">
        <x:v>5.141</x:v>
      </x:c>
      <x:c r="I198" s="233">
        <x:v>30</x:v>
      </x:c>
      <x:c r="J198" s="233">
        <x:v>14</x:v>
      </x:c>
      <x:c r="K198" s="563">
        <x:v>0.32</x:v>
      </x:c>
      <x:c r="L198" s="582">
        <x:v>499.25</x:v>
      </x:c>
      <x:c r="M198" s="233">
        <x:v>0.166</x:v>
      </x:c>
      <x:c r="N198" s="233">
        <x:v>29</x:v>
      </x:c>
      <x:c r="O198" s="233">
        <x:v>7</x:v>
      </x:c>
      <x:c r="P198" s="561">
        <x:v>2.837</x:v>
      </x:c>
      <x:c r="Q198" s="233">
        <x:v>11</x:v>
      </x:c>
      <x:c r="R198" s="566">
        <x:v>15</x:v>
      </x:c>
    </x:row>
    <x:row r="199" spans="2:21">
      <x:c r="B199" s="675" t="s">
        <x:v>161</x:v>
      </x:c>
      <x:c r="C199" s="563">
        <x:v>369.49</x:v>
      </x:c>
      <x:c r="D199" s="582">
        <x:v>657.21</x:v>
      </x:c>
      <x:c r="E199" s="561">
        <x:v>1.840</x:v>
      </x:c>
      <x:c r="F199" s="233">
        <x:v>15</x:v>
      </x:c>
      <x:c r="G199" s="565">
        <x:v>5</x:v>
      </x:c>
      <x:c r="H199" s="233">
        <x:v>5.665</x:v>
      </x:c>
      <x:c r="I199" s="233">
        <x:v>18</x:v>
      </x:c>
      <x:c r="J199" s="233">
        <x:v>14</x:v>
      </x:c>
      <x:c r="K199" s="563">
        <x:v>78.57</x:v>
      </x:c>
      <x:c r="L199" s="582">
        <x:v>288.39</x:v>
      </x:c>
      <x:c r="M199" s="233">
        <x:v>1.292</x:v>
      </x:c>
      <x:c r="N199" s="583">
        <x:v>7</x:v>
      </x:c>
      <x:c r="O199" s="233">
        <x:v>7</x:v>
      </x:c>
      <x:c r="P199" s="561">
        <x:v>2.812</x:v>
      </x:c>
      <x:c r="Q199" s="233">
        <x:v>1</x:v>
      </x:c>
      <x:c r="R199" s="566">
        <x:v>14</x:v>
      </x:c>
    </x:row>
    <x:row r="200" spans="2:21">
      <x:c r="B200" s="675" t="s">
        <x:v>163</x:v>
      </x:c>
      <x:c r="C200" s="563">
        <x:v>643.58</x:v>
      </x:c>
      <x:c r="D200" s="582">
        <x:v>410.94</x:v>
      </x:c>
      <x:c r="E200" s="561">
        <x:v>3.146</x:v>
      </x:c>
      <x:c r="F200" s="233">
        <x:v>26</x:v>
      </x:c>
      <x:c r="G200" s="565">
        <x:v>7</x:v>
      </x:c>
      <x:c r="H200" s="233">
        <x:v>5.483</x:v>
      </x:c>
      <x:c r="I200" s="233">
        <x:v>28</x:v>
      </x:c>
      <x:c r="J200" s="233">
        <x:v>14</x:v>
      </x:c>
      <x:c r="K200" s="563">
        <x:v>312.82</x:v>
      </x:c>
      <x:c r="L200" s="582">
        <x:v>64.78</x:v>
      </x:c>
      <x:c r="M200" s="233">
        <x:v>2.421</x:v>
      </x:c>
      <x:c r="N200" s="233">
        <x:v>26</x:v>
      </x:c>
      <x:c r="O200" s="233">
        <x:v>8</x:v>
      </x:c>
      <x:c r="P200" s="561">
        <x:v>1.876</x:v>
      </x:c>
      <x:c r="Q200" s="233">
        <x:v>22</x:v>
      </x:c>
      <x:c r="R200" s="566">
        <x:v>14</x:v>
      </x:c>
    </x:row>
    <x:row r="201" spans="2:21" ht="15.3" thickBot="1">
      <x:c r="B201" s="676" t="s">
        <x:v>165</x:v>
      </x:c>
      <x:c r="C201" s="567">
        <x:v>763.85</x:v>
      </x:c>
      <x:c r="D201" s="584">
        <x:v>438.24</x:v>
      </x:c>
      <x:c r="E201" s="577">
        <x:v>3.195</x:v>
      </x:c>
      <x:c r="F201" s="569">
        <x:v>31</x:v>
      </x:c>
      <x:c r="G201" s="570">
        <x:v>24</x:v>
      </x:c>
      <x:c r="H201" s="569">
        <x:v>5.436</x:v>
      </x:c>
      <x:c r="I201" s="569">
        <x:v>1</x:v>
      </x:c>
      <x:c r="J201" s="569">
        <x:v>14</x:v>
      </x:c>
      <x:c r="K201" s="567">
        <x:v>343.34</x:v>
      </x:c>
      <x:c r="L201" s="584">
        <x:v>53.46</x:v>
      </x:c>
      <x:c r="M201" s="569">
        <x:v>2.150</x:v>
      </x:c>
      <x:c r="N201" s="569">
        <x:v>9</x:v>
      </x:c>
      <x:c r="O201" s="569">
        <x:v>7</x:v>
      </x:c>
      <x:c r="P201" s="577">
        <x:v>1.733</x:v>
      </x:c>
      <x:c r="Q201" s="569">
        <x:v>2</x:v>
      </x:c>
      <x:c r="R201" s="571">
        <x:v>14</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-32.69</x:v>
      </x:c>
      <x:c r="J230" s="233">
        <x:v>3.74</x:v>
      </x:c>
      <x:c r="K230" s="566">
        <x:v>2.39</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-32.68</x:v>
      </x:c>
      <x:c r="J231" s="233">
        <x:v>4.47</x:v>
      </x:c>
      <x:c r="K231" s="566">
        <x:v>1.87</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-34.48</x:v>
      </x:c>
      <x:c r="J232" s="233">
        <x:v>3.93</x:v>
      </x:c>
      <x:c r="K232" s="566">
        <x:v>0.47</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-35.53</x:v>
      </x:c>
      <x:c r="J233" s="233">
        <x:v>3.73</x:v>
      </x:c>
      <x:c r="K233" s="566">
        <x:v>-0.75</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-35.54</x:v>
      </x:c>
      <x:c r="J234" s="233">
        <x:v>3.72</x:v>
      </x:c>
      <x:c r="K234" s="566">
        <x:v>-2.12</x:v>
      </x:c>
      <x:c r="L234" s="563">
        <x:v>0.00</x:v>
      </x:c>
      <x:c r="M234" s="233">
        <x:v>0.00</x:v>
      </x:c>
      <x:c r="N234" s="565">
        <x:v>0.00</x:v>
      </x:c>
      <x:c r="O234" s="233">
        <x:v>0.00</x:v>
      </x:c>
      <x:c r="P234" s="233">
        <x:v>0.00</x:v>
      </x:c>
      <x:c r="Q234" s="233">
        <x:v>0.00</x:v>
      </x:c>
      <x:c r="R234" s="561">
        <x:v>0.62</x:v>
      </x:c>
      <x:c r="S234" s="233">
        <x:v>0.33</x:v>
      </x:c>
      <x:c r="T234" s="566">
        <x:v>0.82</x:v>
      </x:c>
    </x:row>
    <x:row r="235" spans="2:20">
      <x:c r="B235" s="325">
        <x:v>6</x:v>
      </x:c>
      <x:c r="C235" s="563">
        <x:v>15.00</x:v>
      </x:c>
      <x:c r="D235" s="233">
        <x:v>7.74</x:v>
      </x:c>
      <x:c r="E235" s="233">
        <x:v>7.74</x:v>
      </x:c>
      <x:c r="F235" s="561">
        <x:v>88.43</x:v>
      </x:c>
      <x:c r="G235" s="233">
        <x:v>25.21</x:v>
      </x:c>
      <x:c r="H235" s="233">
        <x:v>25.21</x:v>
      </x:c>
      <x:c r="I235" s="563">
        <x:v>-36.50</x:v>
      </x:c>
      <x:c r="J235" s="233">
        <x:v>3.85</x:v>
      </x:c>
      <x:c r="K235" s="566">
        <x:v>0.15</x:v>
      </x:c>
      <x:c r="L235" s="563">
        <x:v>0.00</x:v>
      </x:c>
      <x:c r="M235" s="233">
        <x:v>0.00</x:v>
      </x:c>
      <x:c r="N235" s="565">
        <x:v>0.00</x:v>
      </x:c>
      <x:c r="O235" s="233">
        <x:v>4.47</x:v>
      </x:c>
      <x:c r="P235" s="233">
        <x:v>2.36</x:v>
      </x:c>
      <x:c r="Q235" s="233">
        <x:v>5.87</x:v>
      </x:c>
      <x:c r="R235" s="561">
        <x:v>14.57</x:v>
      </x:c>
      <x:c r="S235" s="233">
        <x:v>7.69</x:v>
      </x:c>
      <x:c r="T235" s="566">
        <x:v>19.12</x:v>
      </x:c>
    </x:row>
    <x:row r="236" spans="2:20">
      <x:c r="B236" s="325">
        <x:v>7</x:v>
      </x:c>
      <x:c r="C236" s="563">
        <x:v>60.00</x:v>
      </x:c>
      <x:c r="D236" s="233">
        <x:v>31.29</x:v>
      </x:c>
      <x:c r="E236" s="233">
        <x:v>31.29</x:v>
      </x:c>
      <x:c r="F236" s="561">
        <x:v>274.47</x:v>
      </x:c>
      <x:c r="G236" s="233">
        <x:v>52.67</x:v>
      </x:c>
      <x:c r="H236" s="233">
        <x:v>52.67</x:v>
      </x:c>
      <x:c r="I236" s="563">
        <x:v>-36.56</x:v>
      </x:c>
      <x:c r="J236" s="233">
        <x:v>4.38</x:v>
      </x:c>
      <x:c r="K236" s="566">
        <x:v>2.28</x:v>
      </x:c>
      <x:c r="L236" s="563">
        <x:v>0.00</x:v>
      </x:c>
      <x:c r="M236" s="233">
        <x:v>0.00</x:v>
      </x:c>
      <x:c r="N236" s="565">
        <x:v>0.00</x:v>
      </x:c>
      <x:c r="O236" s="233">
        <x:v>18.09</x:v>
      </x:c>
      <x:c r="P236" s="233">
        <x:v>9.55</x:v>
      </x:c>
      <x:c r="Q236" s="233">
        <x:v>23.73</x:v>
      </x:c>
      <x:c r="R236" s="561">
        <x:v>30.44</x:v>
      </x:c>
      <x:c r="S236" s="233">
        <x:v>16.07</x:v>
      </x:c>
      <x:c r="T236" s="566">
        <x:v>39.94</x:v>
      </x:c>
    </x:row>
    <x:row r="237" spans="2:20">
      <x:c r="B237" s="325">
        <x:v>8</x:v>
      </x:c>
      <x:c r="C237" s="563">
        <x:v>111.00</x:v>
      </x:c>
      <x:c r="D237" s="233">
        <x:v>57.48</x:v>
      </x:c>
      <x:c r="E237" s="233">
        <x:v>57.21</x:v>
      </x:c>
      <x:c r="F237" s="561">
        <x:v>478.01</x:v>
      </x:c>
      <x:c r="G237" s="233">
        <x:v>79.43</x:v>
      </x:c>
      <x:c r="H237" s="233">
        <x:v>79.43</x:v>
      </x:c>
      <x:c r="I237" s="563">
        <x:v>-35.99</x:v>
      </x:c>
      <x:c r="J237" s="233">
        <x:v>4.44</x:v>
      </x:c>
      <x:c r="K237" s="566">
        <x:v>3.21</x:v>
      </x:c>
      <x:c r="L237" s="563">
        <x:v>102.47</x:v>
      </x:c>
      <x:c r="M237" s="233">
        <x:v>53.79</x:v>
      </x:c>
      <x:c r="N237" s="565">
        <x:v>138.34</x:v>
      </x:c>
      <x:c r="O237" s="233">
        <x:v>33.22</x:v>
      </x:c>
      <x:c r="P237" s="233">
        <x:v>17.53</x:v>
      </x:c>
      <x:c r="Q237" s="233">
        <x:v>43.59</x:v>
      </x:c>
      <x:c r="R237" s="561">
        <x:v>45.91</x:v>
      </x:c>
      <x:c r="S237" s="233">
        <x:v>24.23</x:v>
      </x:c>
      <x:c r="T237" s="566">
        <x:v>60.24</x:v>
      </x:c>
    </x:row>
    <x:row r="238" spans="2:20">
      <x:c r="B238" s="325">
        <x:v>9</x:v>
      </x:c>
      <x:c r="C238" s="563">
        <x:v>158.00</x:v>
      </x:c>
      <x:c r="D238" s="233">
        <x:v>82.85</x:v>
      </x:c>
      <x:c r="E238" s="233">
        <x:v>80.81</x:v>
      </x:c>
      <x:c r="F238" s="561">
        <x:v>669.37</x:v>
      </x:c>
      <x:c r="G238" s="233">
        <x:v>170.67</x:v>
      </x:c>
      <x:c r="H238" s="233">
        <x:v>101.86</x:v>
      </x:c>
      <x:c r="I238" s="563">
        <x:v>-34.71</x:v>
      </x:c>
      <x:c r="J238" s="233">
        <x:v>4.96</x:v>
      </x:c>
      <x:c r="K238" s="566">
        <x:v>4.35</x:v>
      </x:c>
      <x:c r="L238" s="563">
        <x:v>317.41</x:v>
      </x:c>
      <x:c r="M238" s="233">
        <x:v>167.77</x:v>
      </x:c>
      <x:c r="N238" s="565">
        <x:v>404.72</x:v>
      </x:c>
      <x:c r="O238" s="233">
        <x:v>47.89</x:v>
      </x:c>
      <x:c r="P238" s="233">
        <x:v>25.27</x:v>
      </x:c>
      <x:c r="Q238" s="233">
        <x:v>62.83</x:v>
      </x:c>
      <x:c r="R238" s="561">
        <x:v>64.94</x:v>
      </x:c>
      <x:c r="S238" s="233">
        <x:v>34.13</x:v>
      </x:c>
      <x:c r="T238" s="566">
        <x:v>91.76</x:v>
      </x:c>
    </x:row>
    <x:row r="239" spans="2:20">
      <x:c r="B239" s="325">
        <x:v>10</x:v>
      </x:c>
      <x:c r="C239" s="563">
        <x:v>195.00</x:v>
      </x:c>
      <x:c r="D239" s="233">
        <x:v>103.65</x:v>
      </x:c>
      <x:c r="E239" s="233">
        <x:v>99.24</x:v>
      </x:c>
      <x:c r="F239" s="561">
        <x:v>828.38</x:v>
      </x:c>
      <x:c r="G239" s="233">
        <x:v>300.50</x:v>
      </x:c>
      <x:c r="H239" s="233">
        <x:v>117.63</x:v>
      </x:c>
      <x:c r="I239" s="563">
        <x:v>-34.03</x:v>
      </x:c>
      <x:c r="J239" s="233">
        <x:v>6.27</x:v>
      </x:c>
      <x:c r="K239" s="566">
        <x:v>7.17</x:v>
      </x:c>
      <x:c r="L239" s="563">
        <x:v>473.79</x:v>
      </x:c>
      <x:c r="M239" s="233">
        <x:v>252.17</x:v>
      </x:c>
      <x:c r="N239" s="565">
        <x:v>588.22</x:v>
      </x:c>
      <x:c r="O239" s="233">
        <x:v>59.91</x:v>
      </x:c>
      <x:c r="P239" s="233">
        <x:v>31.62</x:v>
      </x:c>
      <x:c r="Q239" s="233">
        <x:v>78.60</x:v>
      </x:c>
      <x:c r="R239" s="561">
        <x:v>108.99</x:v>
      </x:c>
      <x:c r="S239" s="233">
        <x:v>56.82</x:v>
      </x:c>
      <x:c r="T239" s="566">
        <x:v>168.67</x:v>
      </x:c>
    </x:row>
    <x:row r="240" spans="2:20">
      <x:c r="B240" s="325">
        <x:v>11</x:v>
      </x:c>
      <x:c r="C240" s="563">
        <x:v>263.00</x:v>
      </x:c>
      <x:c r="D240" s="233">
        <x:v>141.61</x:v>
      </x:c>
      <x:c r="E240" s="233">
        <x:v>131.23</x:v>
      </x:c>
      <x:c r="F240" s="561">
        <x:v>942.66</x:v>
      </x:c>
      <x:c r="G240" s="233">
        <x:v>395.15</x:v>
      </x:c>
      <x:c r="H240" s="233">
        <x:v>126.77</x:v>
      </x:c>
      <x:c r="I240" s="563">
        <x:v>-32.54</x:v>
      </x:c>
      <x:c r="J240" s="233">
        <x:v>7.07</x:v>
      </x:c>
      <x:c r="K240" s="566">
        <x:v>7.18</x:v>
      </x:c>
      <x:c r="L240" s="563">
        <x:v>583.49</x:v>
      </x:c>
      <x:c r="M240" s="233">
        <x:v>312.87</x:v>
      </x:c>
      <x:c r="N240" s="565">
        <x:v>715.67</x:v>
      </x:c>
      <x:c r="O240" s="233">
        <x:v>81.85</x:v>
      </x:c>
      <x:c r="P240" s="233">
        <x:v>43.19</x:v>
      </x:c>
      <x:c r="Q240" s="233">
        <x:v>107.39</x:v>
      </x:c>
      <x:c r="R240" s="561">
        <x:v>162.59</x:v>
      </x:c>
      <x:c r="S240" s="233">
        <x:v>84.70</x:v>
      </x:c>
      <x:c r="T240" s="566">
        <x:v>245.12</x:v>
      </x:c>
    </x:row>
    <x:row r="241" spans="2:29">
      <x:c r="B241" s="325">
        <x:v>12</x:v>
      </x:c>
      <x:c r="C241" s="563">
        <x:v>278.00</x:v>
      </x:c>
      <x:c r="D241" s="233">
        <x:v>150.74</x:v>
      </x:c>
      <x:c r="E241" s="233">
        <x:v>138.42</x:v>
      </x:c>
      <x:c r="F241" s="561">
        <x:v>1004.97</x:v>
      </x:c>
      <x:c r="G241" s="233">
        <x:v>446.05</x:v>
      </x:c>
      <x:c r="H241" s="233">
        <x:v>130.34</x:v>
      </x:c>
      <x:c r="I241" s="563">
        <x:v>-31.69</x:v>
      </x:c>
      <x:c r="J241" s="233">
        <x:v>6.37</x:v>
      </x:c>
      <x:c r="K241" s="566">
        <x:v>7.03</x:v>
      </x:c>
      <x:c r="L241" s="563">
        <x:v>644.48</x:v>
      </x:c>
      <x:c r="M241" s="233">
        <x:v>347.36</x:v>
      </x:c>
      <x:c r="N241" s="565">
        <x:v>785.88</x:v>
      </x:c>
      <x:c r="O241" s="233">
        <x:v>87.13</x:v>
      </x:c>
      <x:c r="P241" s="233">
        <x:v>45.98</x:v>
      </x:c>
      <x:c r="Q241" s="233">
        <x:v>114.31</x:v>
      </x:c>
      <x:c r="R241" s="561">
        <x:v>197.96</x:v>
      </x:c>
      <x:c r="S241" s="233">
        <x:v>103.26</x:v>
      </x:c>
      <x:c r="T241" s="566">
        <x:v>290.49</x:v>
      </x:c>
    </x:row>
    <x:row r="242" spans="2:29">
      <x:c r="B242" s="325">
        <x:v>13</x:v>
      </x:c>
      <x:c r="C242" s="563">
        <x:v>277.00</x:v>
      </x:c>
      <x:c r="D242" s="233">
        <x:v>150.11</x:v>
      </x:c>
      <x:c r="E242" s="233">
        <x:v>142.31</x:v>
      </x:c>
      <x:c r="F242" s="561">
        <x:v>1008.22</x:v>
      </x:c>
      <x:c r="G242" s="233">
        <x:v>449.13</x:v>
      </x:c>
      <x:c r="H242" s="233">
        <x:v>238.63</x:v>
      </x:c>
      <x:c r="I242" s="563">
        <x:v>-29.85</x:v>
      </x:c>
      <x:c r="J242" s="233">
        <x:v>4.31</x:v>
      </x:c>
      <x:c r="K242" s="566">
        <x:v>7.47</x:v>
      </x:c>
      <x:c r="L242" s="563">
        <x:v>655.30</x:v>
      </x:c>
      <x:c r="M242" s="233">
        <x:v>353.52</x:v>
      </x:c>
      <x:c r="N242" s="565">
        <x:v>798.34</x:v>
      </x:c>
      <x:c r="O242" s="233">
        <x:v>86.76</x:v>
      </x:c>
      <x:c r="P242" s="233">
        <x:v>45.79</x:v>
      </x:c>
      <x:c r="Q242" s="233">
        <x:v>113.83</x:v>
      </x:c>
      <x:c r="R242" s="561">
        <x:v>200.29</x:v>
      </x:c>
      <x:c r="S242" s="233">
        <x:v>104.49</x:v>
      </x:c>
      <x:c r="T242" s="566">
        <x:v>293.36</x:v>
      </x:c>
    </x:row>
    <x:row r="243" spans="2:29">
      <x:c r="B243" s="325">
        <x:v>14</x:v>
      </x:c>
      <x:c r="C243" s="563">
        <x:v>259.00</x:v>
      </x:c>
      <x:c r="D243" s="233">
        <x:v>139.22</x:v>
      </x:c>
      <x:c r="E243" s="233">
        <x:v>139.98</x:v>
      </x:c>
      <x:c r="F243" s="561">
        <x:v>954.79</x:v>
      </x:c>
      <x:c r="G243" s="233">
        <x:v>405.03</x:v>
      </x:c>
      <x:c r="H243" s="233">
        <x:v>475.15</x:v>
      </x:c>
      <x:c r="I243" s="563">
        <x:v>-31.52</x:v>
      </x:c>
      <x:c r="J243" s="233">
        <x:v>3.29</x:v>
      </x:c>
      <x:c r="K243" s="566">
        <x:v>6.63</x:v>
      </x:c>
      <x:c r="L243" s="563">
        <x:v>613.71</x:v>
      </x:c>
      <x:c r="M243" s="233">
        <x:v>329.92</x:v>
      </x:c>
      <x:c r="N243" s="565">
        <x:v>750.45</x:v>
      </x:c>
      <x:c r="O243" s="233">
        <x:v>80.47</x:v>
      </x:c>
      <x:c r="P243" s="233">
        <x:v>42.47</x:v>
      </x:c>
      <x:c r="Q243" s="233">
        <x:v>105.58</x:v>
      </x:c>
      <x:c r="R243" s="561">
        <x:v>169.04</x:v>
      </x:c>
      <x:c r="S243" s="233">
        <x:v>88.08</x:v>
      </x:c>
      <x:c r="T243" s="566">
        <x:v>253.65</x:v>
      </x:c>
    </x:row>
    <x:row r="244" spans="2:29">
      <x:c r="B244" s="325">
        <x:v>15</x:v>
      </x:c>
      <x:c r="C244" s="563">
        <x:v>227.00</x:v>
      </x:c>
      <x:c r="D244" s="233">
        <x:v>120.37</x:v>
      </x:c>
      <x:c r="E244" s="233">
        <x:v>128.19</x:v>
      </x:c>
      <x:c r="F244" s="561">
        <x:v>848.14</x:v>
      </x:c>
      <x:c r="G244" s="233">
        <x:v>316.30</x:v>
      </x:c>
      <x:c r="H244" s="233">
        <x:v>673.23</x:v>
      </x:c>
      <x:c r="I244" s="563">
        <x:v>-31.57</x:v>
      </x:c>
      <x:c r="J244" s="233">
        <x:v>2.00</x:v>
      </x:c>
      <x:c r="K244" s="566">
        <x:v>7.98</x:v>
      </x:c>
      <x:c r="L244" s="563">
        <x:v>523.02</x:v>
      </x:c>
      <x:c r="M244" s="233">
        <x:v>279.24</x:v>
      </x:c>
      <x:c r="N244" s="565">
        <x:v>645.43</x:v>
      </x:c>
      <x:c r="O244" s="233">
        <x:v>69.57</x:v>
      </x:c>
      <x:c r="P244" s="233">
        <x:v>36.72</x:v>
      </x:c>
      <x:c r="Q244" s="233">
        <x:v>91.28</x:v>
      </x:c>
      <x:c r="R244" s="561">
        <x:v>116.63</x:v>
      </x:c>
      <x:c r="S244" s="233">
        <x:v>60.77</x:v>
      </x:c>
      <x:c r="T244" s="566">
        <x:v>180.39</x:v>
      </x:c>
    </x:row>
    <x:row r="245" spans="2:29">
      <x:c r="B245" s="325">
        <x:v>16</x:v>
      </x:c>
      <x:c r="C245" s="563">
        <x:v>181.00</x:v>
      </x:c>
      <x:c r="D245" s="233">
        <x:v>94.26</x:v>
      </x:c>
      <x:c r="E245" s="233">
        <x:v>106.06</x:v>
      </x:c>
      <x:c r="F245" s="561">
        <x:v>694.98</x:v>
      </x:c>
      <x:c r="G245" s="233">
        <x:v>190.37</x:v>
      </x:c>
      <x:c r="H245" s="233">
        <x:v>809.49</x:v>
      </x:c>
      <x:c r="I245" s="563">
        <x:v>-31.95</x:v>
      </x:c>
      <x:c r="J245" s="233">
        <x:v>1.33</x:v>
      </x:c>
      <x:c r="K245" s="566">
        <x:v>6.96</x:v>
      </x:c>
      <x:c r="L245" s="563">
        <x:v>385.93</x:v>
      </x:c>
      <x:c r="M245" s="233">
        <x:v>204.55</x:v>
      </x:c>
      <x:c r="N245" s="565">
        <x:v>485.29</x:v>
      </x:c>
      <x:c r="O245" s="233">
        <x:v>54.48</x:v>
      </x:c>
      <x:c r="P245" s="233">
        <x:v>28.75</x:v>
      </x:c>
      <x:c r="Q245" s="233">
        <x:v>71.48</x:v>
      </x:c>
      <x:c r="R245" s="561">
        <x:v>69.55</x:v>
      </x:c>
      <x:c r="S245" s="233">
        <x:v>36.50</x:v>
      </x:c>
      <x:c r="T245" s="566">
        <x:v>100.66</x:v>
      </x:c>
    </x:row>
    <x:row r="246" spans="2:29">
      <x:c r="B246" s="325">
        <x:v>17</x:v>
      </x:c>
      <x:c r="C246" s="563">
        <x:v>104.00</x:v>
      </x:c>
      <x:c r="D246" s="233">
        <x:v>53.76</x:v>
      </x:c>
      <x:c r="E246" s="233">
        <x:v>59.00</x:v>
      </x:c>
      <x:c r="F246" s="561">
        <x:v>507.45</x:v>
      </x:c>
      <x:c r="G246" s="233">
        <x:v>83.16</x:v>
      </x:c>
      <x:c r="H246" s="233">
        <x:v>861.93</x:v>
      </x:c>
      <x:c r="I246" s="563">
        <x:v>-32.47</x:v>
      </x:c>
      <x:c r="J246" s="233">
        <x:v>3.33</x:v>
      </x:c>
      <x:c r="K246" s="566">
        <x:v>8.36</x:v>
      </x:c>
      <x:c r="L246" s="563">
        <x:v>202.24</x:v>
      </x:c>
      <x:c r="M246" s="233">
        <x:v>106.44</x:v>
      </x:c>
      <x:c r="N246" s="565">
        <x:v>266.37</x:v>
      </x:c>
      <x:c r="O246" s="233">
        <x:v>31.07</x:v>
      </x:c>
      <x:c r="P246" s="233">
        <x:v>16.40</x:v>
      </x:c>
      <x:c r="Q246" s="233">
        <x:v>40.77</x:v>
      </x:c>
      <x:c r="R246" s="561">
        <x:v>48.07</x:v>
      </x:c>
      <x:c r="S246" s="233">
        <x:v>25.37</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-34.80</x:v>
      </x:c>
      <x:c r="J247" s="233">
        <x:v>3.33</x:v>
      </x:c>
      <x:c r="K247" s="566">
        <x:v>7.11</x:v>
      </x:c>
      <x:c r="L247" s="563">
        <x:v>17.84</x:v>
      </x:c>
      <x:c r="M247" s="233">
        <x:v>9.33</x:v>
      </x:c>
      <x:c r="N247" s="565">
        <x:v>24.99</x:v>
      </x:c>
      <x:c r="O247" s="233">
        <x:v>16.00</x:v>
      </x:c>
      <x:c r="P247" s="233">
        <x:v>8.45</x:v>
      </x:c>
      <x:c r="Q247" s="233">
        <x:v>21.00</x:v>
      </x:c>
      <x:c r="R247" s="561">
        <x:v>32.85</x:v>
      </x:c>
      <x:c r="S247" s="233">
        <x:v>17.34</x:v>
      </x:c>
      <x:c r="T247" s="566">
        <x:v>43.10</x:v>
      </x:c>
    </x:row>
    <x:row r="248" spans="2:29">
      <x:c r="B248" s="325">
        <x:v>19</x:v>
      </x:c>
      <x:c r="C248" s="563">
        <x:v>11.00</x:v>
      </x:c>
      <x:c r="D248" s="233">
        <x:v>5.66</x:v>
      </x:c>
      <x:c r="E248" s="233">
        <x:v>5.66</x:v>
      </x:c>
      <x:c r="F248" s="561">
        <x:v>111.65</x:v>
      </x:c>
      <x:c r="G248" s="233">
        <x:v>29.07</x:v>
      </x:c>
      <x:c r="H248" s="233">
        <x:v>588.02</x:v>
      </x:c>
      <x:c r="I248" s="563">
        <x:v>-34.94</x:v>
      </x:c>
      <x:c r="J248" s="233">
        <x:v>2.54</x:v>
      </x:c>
      <x:c r="K248" s="566">
        <x:v>6.65</x:v>
      </x:c>
      <x:c r="L248" s="563">
        <x:v>0.00</x:v>
      </x:c>
      <x:c r="M248" s="233">
        <x:v>0.00</x:v>
      </x:c>
      <x:c r="N248" s="565">
        <x:v>0.00</x:v>
      </x:c>
      <x:c r="O248" s="233">
        <x:v>3.27</x:v>
      </x:c>
      <x:c r="P248" s="233">
        <x:v>1.73</x:v>
      </x:c>
      <x:c r="Q248" s="233">
        <x:v>4.29</x:v>
      </x:c>
      <x:c r="R248" s="561">
        <x:v>16.80</x:v>
      </x:c>
      <x:c r="S248" s="233">
        <x:v>8.87</x:v>
      </x:c>
      <x:c r="T248" s="566">
        <x:v>22.04</x:v>
      </x:c>
    </x:row>
    <x:row r="249" spans="2:29">
      <x:c r="B249" s="325">
        <x:v>20</x:v>
      </x:c>
      <x:c r="C249" s="563">
        <x:v>0.00</x:v>
      </x:c>
      <x:c r="D249" s="233">
        <x:v>0.00</x:v>
      </x:c>
      <x:c r="E249" s="233">
        <x:v>0.00</x:v>
      </x:c>
      <x:c r="F249" s="561">
        <x:v>5.02</x:v>
      </x:c>
      <x:c r="G249" s="233">
        <x:v>3.02</x:v>
      </x:c>
      <x:c r="H249" s="233">
        <x:v>83.70</x:v>
      </x:c>
      <x:c r="I249" s="563">
        <x:v>-35.34</x:v>
      </x:c>
      <x:c r="J249" s="233">
        <x:v>2.04</x:v>
      </x:c>
      <x:c r="K249" s="566">
        <x:v>5.53</x:v>
      </x:c>
      <x:c r="L249" s="563">
        <x:v>0.00</x:v>
      </x:c>
      <x:c r="M249" s="233">
        <x:v>0.00</x:v>
      </x:c>
      <x:c r="N249" s="565">
        <x:v>0.00</x:v>
      </x:c>
      <x:c r="O249" s="233">
        <x:v>0.00</x:v>
      </x:c>
      <x:c r="P249" s="233">
        <x:v>0.00</x:v>
      </x:c>
      <x:c r="Q249" s="233">
        <x:v>0.00</x:v>
      </x:c>
      <x:c r="R249" s="561">
        <x:v>1.74</x:v>
      </x:c>
      <x:c r="S249" s="233">
        <x:v>0.92</x:v>
      </x:c>
      <x:c r="T249" s="566">
        <x:v>2.29</x:v>
      </x:c>
    </x:row>
    <x:row r="250" spans="2:29">
      <x:c r="B250" s="325">
        <x:v>21</x:v>
      </x:c>
      <x:c r="C250" s="563">
        <x:v>0.00</x:v>
      </x:c>
      <x:c r="D250" s="233">
        <x:v>0.00</x:v>
      </x:c>
      <x:c r="E250" s="233">
        <x:v>0.00</x:v>
      </x:c>
      <x:c r="F250" s="561">
        <x:v>0.00</x:v>
      </x:c>
      <x:c r="G250" s="233">
        <x:v>0.00</x:v>
      </x:c>
      <x:c r="H250" s="233">
        <x:v>0.00</x:v>
      </x:c>
      <x:c r="I250" s="563">
        <x:v>-36.42</x:v>
      </x:c>
      <x:c r="J250" s="233">
        <x:v>2.05</x:v>
      </x:c>
      <x:c r="K250" s="566">
        <x:v>3.76</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-37.27</x:v>
      </x:c>
      <x:c r="J251" s="233">
        <x:v>1.85</x:v>
      </x:c>
      <x:c r="K251" s="566">
        <x:v>3.66</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-37.26</x:v>
      </x:c>
      <x:c r="J252" s="233">
        <x:v>0.96</x:v>
      </x:c>
      <x:c r="K252" s="566">
        <x:v>3.20</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-36.76</x:v>
      </x:c>
      <x:c r="J253" s="569">
        <x:v>0.96</x:v>
      </x:c>
      <x:c r="K253" s="571">
        <x:v>2.25</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2.2340</x:v>
      </x:c>
      <x:c r="D262" s="232">
        <x:v>0.2485</x:v>
      </x:c>
      <x:c r="E262" s="233">
        <x:v>1.9349</x:v>
      </x:c>
      <x:c r="F262" s="233">
        <x:v>2.8032</x:v>
      </x:c>
      <x:c r="G262" s="233">
        <x:v>1.3493</x:v>
      </x:c>
      <x:c r="H262" s="233">
        <x:v>2.2727</x:v>
      </x:c>
      <x:c r="I262" s="233">
        <x:v>1.4576</x:v>
      </x:c>
      <x:c r="J262" s="233">
        <x:v>1.0981</x:v>
      </x:c>
      <x:c r="K262" s="232">
        <x:v>0.0000</x:v>
      </x:c>
      <x:c r="L262" s="233">
        <x:v>0.0000</x:v>
      </x:c>
      <x:c r="M262" s="233">
        <x:v>1.2913</x:v>
      </x:c>
      <x:c r="N262" s="565">
        <x:v>0.5518</x:v>
      </x:c>
      <x:c r="O262" s="233">
        <x:v>0.0000</x:v>
      </x:c>
      <x:c r="P262" s="233">
        <x:v>0.0000</x:v>
      </x:c>
      <x:c r="Q262" s="233">
        <x:v>0.0000</x:v>
      </x:c>
      <x:c r="R262" s="233">
        <x:v>0.0000</x:v>
      </x:c>
      <x:c r="S262" s="233">
        <x:v>0.0116</x:v>
      </x:c>
      <x:c r="T262" s="233">
        <x:v>-0.0901</x:v>
      </x:c>
      <x:c r="U262" s="233">
        <x:v>-0.0226</x:v>
      </x:c>
      <x:c r="V262" s="233">
        <x:v>-0.1685</x:v>
      </x:c>
      <x:c r="W262" s="233">
        <x:v>-0.6893</x:v>
      </x:c>
      <x:c r="X262" s="566">
        <x:v>-0.6198</x:v>
      </x:c>
      <x:c r="Y262" s="585">
        <x:v>10.00</x:v>
      </x:c>
      <x:c r="Z262" s="586">
        <x:v>15.53</x:v>
      </x:c>
      <x:c r="AD262" s="231"/>
      <x:c r="AE262" s="231"/>
      <x:c r="AF262" s="231"/>
      <x:c r="AG262" s="231"/>
      <x:c r="AH262" s="231"/>
      <x:c r="AI262" s="231"/>
      <x:c r="AJ262" s="231"/>
      <x:c r="AK262" s="231"/>
      <x:c r="AL262" s="231"/>
      <x:c r="AM262" s="231"/>
      <x:c r="AN262" s="231"/>
      <x:c r="AO262" s="231"/>
    </x:row>
    <x:row r="263" spans="2:41">
      <x:c r="B263" s="325">
        <x:v>2</x:v>
      </x:c>
      <x:c r="C263" s="563">
        <x:v>2.3061</x:v>
      </x:c>
      <x:c r="D263" s="232">
        <x:v>0.8269</x:v>
      </x:c>
      <x:c r="E263" s="233">
        <x:v>1.9868</x:v>
      </x:c>
      <x:c r="F263" s="233">
        <x:v>2.9152</x:v>
      </x:c>
      <x:c r="G263" s="233">
        <x:v>1.4453</x:v>
      </x:c>
      <x:c r="H263" s="233">
        <x:v>2.3298</x:v>
      </x:c>
      <x:c r="I263" s="233">
        <x:v>1.5142</x:v>
      </x:c>
      <x:c r="J263" s="233">
        <x:v>1.2188</x:v>
      </x:c>
      <x:c r="K263" s="232">
        <x:v>0.0000</x:v>
      </x:c>
      <x:c r="L263" s="233">
        <x:v>0.0000</x:v>
      </x:c>
      <x:c r="M263" s="233">
        <x:v>1.3959</x:v>
      </x:c>
      <x:c r="N263" s="565">
        <x:v>0.6455</x:v>
      </x:c>
      <x:c r="O263" s="233">
        <x:v>0.0000</x:v>
      </x:c>
      <x:c r="P263" s="233">
        <x:v>0.0000</x:v>
      </x:c>
      <x:c r="Q263" s="233">
        <x:v>0.0000</x:v>
      </x:c>
      <x:c r="R263" s="233">
        <x:v>0.0000</x:v>
      </x:c>
      <x:c r="S263" s="233">
        <x:v>0.1149</x:v>
      </x:c>
      <x:c r="T263" s="233">
        <x:v>-0.0174</x:v>
      </x:c>
      <x:c r="U263" s="233">
        <x:v>0.0000</x:v>
      </x:c>
      <x:c r="V263" s="233">
        <x:v>-0.1018</x:v>
      </x:c>
      <x:c r="W263" s="233">
        <x:v>-0.5921</x:v>
      </x:c>
      <x:c r="X263" s="566">
        <x:v>-0.5471</x:v>
      </x:c>
      <x:c r="Y263" s="585">
        <x:v>10.00</x:v>
      </x:c>
      <x:c r="Z263" s="586">
        <x:v>14.86</x:v>
      </x:c>
    </x:row>
    <x:row r="264" spans="2:41">
      <x:c r="B264" s="325">
        <x:v>3</x:v>
      </x:c>
      <x:c r="C264" s="563">
        <x:v>2.3636</x:v>
      </x:c>
      <x:c r="D264" s="232">
        <x:v>1.1219</x:v>
      </x:c>
      <x:c r="E264" s="233">
        <x:v>2.0276</x:v>
      </x:c>
      <x:c r="F264" s="233">
        <x:v>3.0106</x:v>
      </x:c>
      <x:c r="G264" s="233">
        <x:v>1.5178</x:v>
      </x:c>
      <x:c r="H264" s="233">
        <x:v>2.3781</x:v>
      </x:c>
      <x:c r="I264" s="233">
        <x:v>1.5616</x:v>
      </x:c>
      <x:c r="J264" s="233">
        <x:v>1.3324</x:v>
      </x:c>
      <x:c r="K264" s="232">
        <x:v>0.0000</x:v>
      </x:c>
      <x:c r="L264" s="233">
        <x:v>0.0000</x:v>
      </x:c>
      <x:c r="M264" s="233">
        <x:v>1.4948</x:v>
      </x:c>
      <x:c r="N264" s="565">
        <x:v>0.7343</x:v>
      </x:c>
      <x:c r="O264" s="233">
        <x:v>0.0000</x:v>
      </x:c>
      <x:c r="P264" s="233">
        <x:v>0.0000</x:v>
      </x:c>
      <x:c r="Q264" s="233">
        <x:v>0.0117</x:v>
      </x:c>
      <x:c r="R264" s="233">
        <x:v>0.0000</x:v>
      </x:c>
      <x:c r="S264" s="233">
        <x:v>0.3066</x:v>
      </x:c>
      <x:c r="T264" s="233">
        <x:v>0.1085</x:v>
      </x:c>
      <x:c r="U264" s="233">
        <x:v>0.0000</x:v>
      </x:c>
      <x:c r="V264" s="233">
        <x:v>-0.0134</x:v>
      </x:c>
      <x:c r="W264" s="233">
        <x:v>-0.4476</x:v>
      </x:c>
      <x:c r="X264" s="566">
        <x:v>-0.4376</x:v>
      </x:c>
      <x:c r="Y264" s="585">
        <x:v>10.00</x:v>
      </x:c>
      <x:c r="Z264" s="586">
        <x:v>14.26</x:v>
      </x:c>
    </x:row>
    <x:row r="265" spans="2:41">
      <x:c r="B265" s="325">
        <x:v>4</x:v>
      </x:c>
      <x:c r="C265" s="563">
        <x:v>2.4148</x:v>
      </x:c>
      <x:c r="D265" s="232">
        <x:v>1.3111</x:v>
      </x:c>
      <x:c r="E265" s="233">
        <x:v>2.0647</x:v>
      </x:c>
      <x:c r="F265" s="233">
        <x:v>3.0970</x:v>
      </x:c>
      <x:c r="G265" s="233">
        <x:v>1.5767</x:v>
      </x:c>
      <x:c r="H265" s="233">
        <x:v>2.4237</x:v>
      </x:c>
      <x:c r="I265" s="233">
        <x:v>1.6046</x:v>
      </x:c>
      <x:c r="J265" s="233">
        <x:v>1.4409</x:v>
      </x:c>
      <x:c r="K265" s="232">
        <x:v>0.0000</x:v>
      </x:c>
      <x:c r="L265" s="233">
        <x:v>0.0484</x:v>
      </x:c>
      <x:c r="M265" s="233">
        <x:v>1.5899</x:v>
      </x:c>
      <x:c r="N265" s="565">
        <x:v>0.8198</x:v>
      </x:c>
      <x:c r="O265" s="233">
        <x:v>0.0000</x:v>
      </x:c>
      <x:c r="P265" s="233">
        <x:v>0.0000</x:v>
      </x:c>
      <x:c r="Q265" s="233">
        <x:v>0.3067</x:v>
      </x:c>
      <x:c r="R265" s="233">
        <x:v>0.0000</x:v>
      </x:c>
      <x:c r="S265" s="233">
        <x:v>0.3782</x:v>
      </x:c>
      <x:c r="T265" s="233">
        <x:v>0.1586</x:v>
      </x:c>
      <x:c r="U265" s="233">
        <x:v>0.0000</x:v>
      </x:c>
      <x:c r="V265" s="233">
        <x:v>0.0000</x:v>
      </x:c>
      <x:c r="W265" s="233">
        <x:v>-0.3600</x:v>
      </x:c>
      <x:c r="X265" s="566">
        <x:v>-0.3739</x:v>
      </x:c>
      <x:c r="Y265" s="585">
        <x:v>10.00</x:v>
      </x:c>
      <x:c r="Z265" s="586">
        <x:v>13.67</x:v>
      </x:c>
    </x:row>
    <x:row r="266" spans="2:41">
      <x:c r="B266" s="325">
        <x:v>5</x:v>
      </x:c>
      <x:c r="C266" s="563">
        <x:v>2.4053</x:v>
      </x:c>
      <x:c r="D266" s="232">
        <x:v>1.3835</x:v>
      </x:c>
      <x:c r="E266" s="233">
        <x:v>2.0527</x:v>
      </x:c>
      <x:c r="F266" s="233">
        <x:v>3.0972</x:v>
      </x:c>
      <x:c r="G266" s="233">
        <x:v>1.5810</x:v>
      </x:c>
      <x:c r="H266" s="233">
        <x:v>2.4108</x:v>
      </x:c>
      <x:c r="I266" s="233">
        <x:v>1.5987</x:v>
      </x:c>
      <x:c r="J266" s="233">
        <x:v>1.5046</x:v>
      </x:c>
      <x:c r="K266" s="232">
        <x:v>0.0000</x:v>
      </x:c>
      <x:c r="L266" s="233">
        <x:v>0.1686</x:v>
      </x:c>
      <x:c r="M266" s="233">
        <x:v>1.6414</x:v>
      </x:c>
      <x:c r="N266" s="565">
        <x:v>0.8643</x:v>
      </x:c>
      <x:c r="O266" s="233">
        <x:v>0.1853</x:v>
      </x:c>
      <x:c r="P266" s="233">
        <x:v>0.0000</x:v>
      </x:c>
      <x:c r="Q266" s="233">
        <x:v>0.4938</x:v>
      </x:c>
      <x:c r="R266" s="233">
        <x:v>0.0000</x:v>
      </x:c>
      <x:c r="S266" s="233">
        <x:v>0.4638</x:v>
      </x:c>
      <x:c r="T266" s="233">
        <x:v>0.2271</x:v>
      </x:c>
      <x:c r="U266" s="233">
        <x:v>0.0000</x:v>
      </x:c>
      <x:c r="V266" s="233">
        <x:v>0.0000</x:v>
      </x:c>
      <x:c r="W266" s="233">
        <x:v>-0.2527</x:v>
      </x:c>
      <x:c r="X266" s="566">
        <x:v>-0.2913</x:v>
      </x:c>
      <x:c r="Y266" s="585">
        <x:v>10.00</x:v>
      </x:c>
      <x:c r="Z266" s="586">
        <x:v>13.20</x:v>
      </x:c>
    </x:row>
    <x:row r="267" spans="2:41">
      <x:c r="B267" s="325">
        <x:v>6</x:v>
      </x:c>
      <x:c r="C267" s="563">
        <x:v>2.4437</x:v>
      </x:c>
      <x:c r="D267" s="232">
        <x:v>1.4776</x:v>
      </x:c>
      <x:c r="E267" s="233">
        <x:v>2.0891</x:v>
      </x:c>
      <x:c r="F267" s="233">
        <x:v>3.1216</x:v>
      </x:c>
      <x:c r="G267" s="233">
        <x:v>1.6151</x:v>
      </x:c>
      <x:c r="H267" s="233">
        <x:v>2.4470</x:v>
      </x:c>
      <x:c r="I267" s="233">
        <x:v>1.6264</x:v>
      </x:c>
      <x:c r="J267" s="233">
        <x:v>1.5979</x:v>
      </x:c>
      <x:c r="K267" s="232">
        <x:v>0.0000</x:v>
      </x:c>
      <x:c r="L267" s="233">
        <x:v>0.2934</x:v>
      </x:c>
      <x:c r="M267" s="233">
        <x:v>1.7236</x:v>
      </x:c>
      <x:c r="N267" s="565">
        <x:v>0.9355</x:v>
      </x:c>
      <x:c r="O267" s="233">
        <x:v>0.0000</x:v>
      </x:c>
      <x:c r="P267" s="233">
        <x:v>0.0000</x:v>
      </x:c>
      <x:c r="Q267" s="233">
        <x:v>0.1869</x:v>
      </x:c>
      <x:c r="R267" s="233">
        <x:v>0.0000</x:v>
      </x:c>
      <x:c r="S267" s="233">
        <x:v>0.1362</x:v>
      </x:c>
      <x:c r="T267" s="233">
        <x:v>0.0160</x:v>
      </x:c>
      <x:c r="U267" s="233">
        <x:v>0.0000</x:v>
      </x:c>
      <x:c r="V267" s="233">
        <x:v>0.0000</x:v>
      </x:c>
      <x:c r="W267" s="233">
        <x:v>-0.3511</x:v>
      </x:c>
      <x:c r="X267" s="566">
        <x:v>-0.3890</x:v>
      </x:c>
      <x:c r="Y267" s="585">
        <x:v>10.00</x:v>
      </x:c>
      <x:c r="Z267" s="586">
        <x:v>12.65</x:v>
      </x:c>
    </x:row>
    <x:row r="268" spans="2:41">
      <x:c r="B268" s="325">
        <x:v>7</x:v>
      </x:c>
      <x:c r="C268" s="563">
        <x:v>2.4335</x:v>
      </x:c>
      <x:c r="D268" s="232">
        <x:v>1.5017</x:v>
      </x:c>
      <x:c r="E268" s="233">
        <x:v>2.0842</x:v>
      </x:c>
      <x:c r="F268" s="233">
        <x:v>3.0909</x:v>
      </x:c>
      <x:c r="G268" s="233">
        <x:v>1.6052</x:v>
      </x:c>
      <x:c r="H268" s="233">
        <x:v>2.4355</x:v>
      </x:c>
      <x:c r="I268" s="233">
        <x:v>1.6124</x:v>
      </x:c>
      <x:c r="J268" s="233">
        <x:v>1.6504</x:v>
      </x:c>
      <x:c r="K268" s="232">
        <x:v>0.0000</x:v>
      </x:c>
      <x:c r="L268" s="233">
        <x:v>0.3748</x:v>
      </x:c>
      <x:c r="M268" s="233">
        <x:v>1.7660</x:v>
      </x:c>
      <x:c r="N268" s="565">
        <x:v>0.9687</x:v>
      </x:c>
      <x:c r="O268" s="233">
        <x:v>0.0000</x:v>
      </x:c>
      <x:c r="P268" s="233">
        <x:v>0.0000</x:v>
      </x:c>
      <x:c r="Q268" s="233">
        <x:v>0.0000</x:v>
      </x:c>
      <x:c r="R268" s="233">
        <x:v>0.0000</x:v>
      </x:c>
      <x:c r="S268" s="233">
        <x:v>-0.3095</x:v>
      </x:c>
      <x:c r="T268" s="233">
        <x:v>-0.2746</x:v>
      </x:c>
      <x:c r="U268" s="233">
        <x:v>0.0000</x:v>
      </x:c>
      <x:c r="V268" s="233">
        <x:v>-0.0537</x:v>
      </x:c>
      <x:c r="W268" s="233">
        <x:v>-0.5111</x:v>
      </x:c>
      <x:c r="X268" s="566">
        <x:v>-0.5207</x:v>
      </x:c>
      <x:c r="Y268" s="585">
        <x:v>10.00</x:v>
      </x:c>
      <x:c r="Z268" s="586">
        <x:v>12.19</x:v>
      </x:c>
    </x:row>
    <x:row r="269" spans="2:41">
      <x:c r="B269" s="325">
        <x:v>8</x:v>
      </x:c>
      <x:c r="C269" s="563">
        <x:v>1.7917</x:v>
      </x:c>
      <x:c r="D269" s="232">
        <x:v>3.6463</x:v>
      </x:c>
      <x:c r="E269" s="233">
        <x:v>1.6675</x:v>
      </x:c>
      <x:c r="F269" s="233">
        <x:v>2.4007</x:v>
      </x:c>
      <x:c r="G269" s="233">
        <x:v>1.0179</x:v>
      </x:c>
      <x:c r="H269" s="233">
        <x:v>1.7930</x:v>
      </x:c>
      <x:c r="I269" s="233">
        <x:v>1.0225</x:v>
      </x:c>
      <x:c r="J269" s="233">
        <x:v>1.4188</x:v>
      </x:c>
      <x:c r="K269" s="232">
        <x:v>2.6099</x:v>
      </x:c>
      <x:c r="L269" s="233">
        <x:v>0.1813</x:v>
      </x:c>
      <x:c r="M269" s="233">
        <x:v>1.5249</x:v>
      </x:c>
      <x:c r="N269" s="565">
        <x:v>0.7305</x:v>
      </x:c>
      <x:c r="O269" s="233">
        <x:v>0.0000</x:v>
      </x:c>
      <x:c r="P269" s="233">
        <x:v>0.0000</x:v>
      </x:c>
      <x:c r="Q269" s="233">
        <x:v>0.0000</x:v>
      </x:c>
      <x:c r="R269" s="233">
        <x:v>0.0000</x:v>
      </x:c>
      <x:c r="S269" s="233">
        <x:v>-0.7311</x:v>
      </x:c>
      <x:c r="T269" s="233">
        <x:v>-0.5829</x:v>
      </x:c>
      <x:c r="U269" s="233">
        <x:v>0.0000</x:v>
      </x:c>
      <x:c r="V269" s="233">
        <x:v>-0.2081</x:v>
      </x:c>
      <x:c r="W269" s="233">
        <x:v>-0.6960</x:v>
      </x:c>
      <x:c r="X269" s="566">
        <x:v>-0.6666</x:v>
      </x:c>
      <x:c r="Y269" s="585">
        <x:v>20.00</x:v>
      </x:c>
      <x:c r="Z269" s="586">
        <x:v>20.00</x:v>
      </x:c>
    </x:row>
    <x:row r="270" spans="2:41">
      <x:c r="B270" s="325">
        <x:v>9</x:v>
      </x:c>
      <x:c r="C270" s="563">
        <x:v>0.2378</x:v>
      </x:c>
      <x:c r="D270" s="232">
        <x:v>1.0982</x:v>
      </x:c>
      <x:c r="E270" s="233">
        <x:v>0.6636</x:v>
      </x:c>
      <x:c r="F270" s="233">
        <x:v>0.7045</x:v>
      </x:c>
      <x:c r="G270" s="233">
        <x:v>0.0000</x:v>
      </x:c>
      <x:c r="H270" s="233">
        <x:v>0.2386</x:v>
      </x:c>
      <x:c r="I270" s="233">
        <x:v>-0.4260</x:v>
      </x:c>
      <x:c r="J270" s="233">
        <x:v>0.7822</x:v>
      </x:c>
      <x:c r="K270" s="232">
        <x:v>1.5365</x:v>
      </x:c>
      <x:c r="L270" s="233">
        <x:v>0.0000</x:v>
      </x:c>
      <x:c r="M270" s="233">
        <x:v>0.8796</x:v>
      </x:c>
      <x:c r="N270" s="565">
        <x:v>0.1074</x:v>
      </x:c>
      <x:c r="O270" s="233">
        <x:v>0.0000</x:v>
      </x:c>
      <x:c r="P270" s="233">
        <x:v>0.0000</x:v>
      </x:c>
      <x:c r="Q270" s="233">
        <x:v>0.0000</x:v>
      </x:c>
      <x:c r="R270" s="233">
        <x:v>0.0000</x:v>
      </x:c>
      <x:c r="S270" s="233">
        <x:v>-1.1923</x:v>
      </x:c>
      <x:c r="T270" s="233">
        <x:v>-0.9326</x:v>
      </x:c>
      <x:c r="U270" s="233">
        <x:v>-0.1945</x:v>
      </x:c>
      <x:c r="V270" s="233">
        <x:v>-0.3846</x:v>
      </x:c>
      <x:c r="W270" s="233">
        <x:v>-0.9190</x:v>
      </x:c>
      <x:c r="X270" s="566">
        <x:v>-0.8406</x:v>
      </x:c>
      <x:c r="Y270" s="585">
        <x:v>20.00</x:v>
      </x:c>
      <x:c r="Z270" s="586">
        <x:v>20.00</x:v>
      </x:c>
    </x:row>
    <x:row r="271" spans="2:41">
      <x:c r="B271" s="325">
        <x:v>10</x:v>
      </x:c>
      <x:c r="C271" s="563">
        <x:v>0.0000</x:v>
      </x:c>
      <x:c r="D271" s="232">
        <x:v>0.0000</x:v>
      </x:c>
      <x:c r="E271" s="233">
        <x:v>0.0000</x:v>
      </x:c>
      <x:c r="F271" s="233">
        <x:v>0.0000</x:v>
      </x:c>
      <x:c r="G271" s="233">
        <x:v>-0.1956</x:v>
      </x:c>
      <x:c r="H271" s="233">
        <x:v>-1.3738</x:v>
      </x:c>
      <x:c r="I271" s="233">
        <x:v>-1.9775</x:v>
      </x:c>
      <x:c r="J271" s="233">
        <x:v>0.1024</x:v>
      </x:c>
      <x:c r="K271" s="232">
        <x:v>0.7677</x:v>
      </x:c>
      <x:c r="L271" s="233">
        <x:v>0.0000</x:v>
      </x:c>
      <x:c r="M271" s="233">
        <x:v>0.1920</x:v>
      </x:c>
      <x:c r="N271" s="565">
        <x:v>-0.5509</x:v>
      </x:c>
      <x:c r="O271" s="233">
        <x:v>-0.7271</x:v>
      </x:c>
      <x:c r="P271" s="233">
        <x:v>-0.3422</x:v>
      </x:c>
      <x:c r="Q271" s="233">
        <x:v>-0.7462</x:v>
      </x:c>
      <x:c r="R271" s="233">
        <x:v>-0.6519</x:v>
      </x:c>
      <x:c r="S271" s="233">
        <x:v>-1.8935</x:v>
      </x:c>
      <x:c r="T271" s="233">
        <x:v>-1.5126</x:v>
      </x:c>
      <x:c r="U271" s="233">
        <x:v>-0.5819</x:v>
      </x:c>
      <x:c r="V271" s="233">
        <x:v>-0.6971</x:v>
      </x:c>
      <x:c r="W271" s="233">
        <x:v>-1.2887</x:v>
      </x:c>
      <x:c r="X271" s="566">
        <x:v>-1.1518</x:v>
      </x:c>
      <x:c r="Y271" s="585">
        <x:v>23.12</x:v>
      </x:c>
      <x:c r="Z271" s="586">
        <x:v>20.00</x:v>
      </x:c>
    </x:row>
    <x:row r="272" spans="2:41">
      <x:c r="B272" s="325">
        <x:v>11</x:v>
      </x:c>
      <x:c r="C272" s="563">
        <x:v>-1.3779</x:v>
      </x:c>
      <x:c r="D272" s="232">
        <x:v>-0.8873</x:v>
      </x:c>
      <x:c r="E272" s="233">
        <x:v>0.0000</x:v>
      </x:c>
      <x:c r="F272" s="233">
        <x:v>-0.8036</x:v>
      </x:c>
      <x:c r="G272" s="233">
        <x:v>-2.2608</x:v>
      </x:c>
      <x:c r="H272" s="233">
        <x:v>-2.8192</x:v>
      </x:c>
      <x:c r="I272" s="233">
        <x:v>-3.4066</x:v>
      </x:c>
      <x:c r="J272" s="233">
        <x:v>0.0000</x:v>
      </x:c>
      <x:c r="K272" s="232">
        <x:v>0.0352</x:v>
      </x:c>
      <x:c r="L272" s="233">
        <x:v>0.0000</x:v>
      </x:c>
      <x:c r="M272" s="233">
        <x:v>-0.4834</x:v>
      </x:c>
      <x:c r="N272" s="565">
        <x:v>-1.1969</x:v>
      </x:c>
      <x:c r="O272" s="233">
        <x:v>-1.7468</x:v>
      </x:c>
      <x:c r="P272" s="233">
        <x:v>-1.1856</x:v>
      </x:c>
      <x:c r="Q272" s="233">
        <x:v>-1.9201</x:v>
      </x:c>
      <x:c r="R272" s="233">
        <x:v>-1.4624</x:v>
      </x:c>
      <x:c r="S272" s="233">
        <x:v>-2.6536</x:v>
      </x:c>
      <x:c r="T272" s="233">
        <x:v>-2.1386</x:v>
      </x:c>
      <x:c r="U272" s="233">
        <x:v>-0.9744</x:v>
      </x:c>
      <x:c r="V272" s="233">
        <x:v>-1.0072</x:v>
      </x:c>
      <x:c r="W272" s="233">
        <x:v>-1.6680</x:v>
      </x:c>
      <x:c r="X272" s="566">
        <x:v>-1.4551</x:v>
      </x:c>
      <x:c r="Y272" s="585">
        <x:v>27.00</x:v>
      </x:c>
      <x:c r="Z272" s="586">
        <x:v>20.00</x:v>
      </x:c>
    </x:row>
    <x:row r="273" spans="2:41">
      <x:c r="B273" s="325">
        <x:v>12</x:v>
      </x:c>
      <x:c r="C273" s="563">
        <x:v>-2.9378</x:v>
      </x:c>
      <x:c r="D273" s="232">
        <x:v>-2.6869</x:v>
      </x:c>
      <x:c r="E273" s="233">
        <x:v>-0.7603</x:v>
      </x:c>
      <x:c r="F273" s="233">
        <x:v>-2.5491</x:v>
      </x:c>
      <x:c r="G273" s="233">
        <x:v>-3.6931</x:v>
      </x:c>
      <x:c r="H273" s="233">
        <x:v>-3.9913</x:v>
      </x:c>
      <x:c r="I273" s="233">
        <x:v>-4.5708</x:v>
      </x:c>
      <x:c r="J273" s="233">
        <x:v>0.0000</x:v>
      </x:c>
      <x:c r="K273" s="232">
        <x:v>0.0000</x:v>
      </x:c>
      <x:c r="L273" s="233">
        <x:v>-0.1506</x:v>
      </x:c>
      <x:c r="M273" s="233">
        <x:v>-1.1023</x:v>
      </x:c>
      <x:c r="N273" s="565">
        <x:v>-1.7817</x:v>
      </x:c>
      <x:c r="O273" s="233">
        <x:v>-2.4235</x:v>
      </x:c>
      <x:c r="P273" s="233">
        <x:v>-1.6627</x:v>
      </x:c>
      <x:c r="Q273" s="233">
        <x:v>-2.6975</x:v>
      </x:c>
      <x:c r="R273" s="233">
        <x:v>-2.1263</x:v>
      </x:c>
      <x:c r="S273" s="233">
        <x:v>-3.2181</x:v>
      </x:c>
      <x:c r="T273" s="233">
        <x:v>-2.7171</x:v>
      </x:c>
      <x:c r="U273" s="233">
        <x:v>-1.3002</x:v>
      </x:c>
      <x:c r="V273" s="233">
        <x:v>-1.3036</x:v>
      </x:c>
      <x:c r="W273" s="233">
        <x:v>-1.9943</x:v>
      </x:c>
      <x:c r="X273" s="566">
        <x:v>-1.7586</x:v>
      </x:c>
      <x:c r="Y273" s="585">
        <x:v>27.00</x:v>
      </x:c>
      <x:c r="Z273" s="586">
        <x:v>21.79</x:v>
      </x:c>
    </x:row>
    <x:row r="274" spans="2:41">
      <x:c r="B274" s="325">
        <x:v>13</x:v>
      </x:c>
      <x:c r="C274" s="563">
        <x:v>-3.9779</x:v>
      </x:c>
      <x:c r="D274" s="232">
        <x:v>-3.8278</x:v>
      </x:c>
      <x:c r="E274" s="233">
        <x:v>-1.6992</x:v>
      </x:c>
      <x:c r="F274" s="233">
        <x:v>-3.7304</x:v>
      </x:c>
      <x:c r="G274" s="233">
        <x:v>-4.7047</x:v>
      </x:c>
      <x:c r="H274" s="233">
        <x:v>-4.8496</x:v>
      </x:c>
      <x:c r="I274" s="233">
        <x:v>-5.4142</x:v>
      </x:c>
      <x:c r="J274" s="233">
        <x:v>0.0000</x:v>
      </x:c>
      <x:c r="K274" s="232">
        <x:v>0.0000</x:v>
      </x:c>
      <x:c r="L274" s="233">
        <x:v>-0.8470</x:v>
      </x:c>
      <x:c r="M274" s="233">
        <x:v>-1.6572</x:v>
      </x:c>
      <x:c r="N274" s="565">
        <x:v>-2.2983</x:v>
      </x:c>
      <x:c r="O274" s="233">
        <x:v>-2.7597</x:v>
      </x:c>
      <x:c r="P274" s="233">
        <x:v>-1.9126</x:v>
      </x:c>
      <x:c r="Q274" s="233">
        <x:v>-3.0982</x:v>
      </x:c>
      <x:c r="R274" s="233">
        <x:v>-2.4667</x:v>
      </x:c>
      <x:c r="S274" s="233">
        <x:v>-3.4826</x:v>
      </x:c>
      <x:c r="T274" s="233">
        <x:v>-2.9978</x:v>
      </x:c>
      <x:c r="U274" s="233">
        <x:v>-1.4802</x:v>
      </x:c>
      <x:c r="V274" s="233">
        <x:v>-1.4560</x:v>
      </x:c>
      <x:c r="W274" s="233">
        <x:v>-2.1658</x:v>
      </x:c>
      <x:c r="X274" s="566">
        <x:v>-1.9074</x:v>
      </x:c>
      <x:c r="Y274" s="585">
        <x:v>27.00</x:v>
      </x:c>
      <x:c r="Z274" s="586">
        <x:v>23.81</x:v>
      </x:c>
    </x:row>
    <x:row r="275" spans="2:41">
      <x:c r="B275" s="325">
        <x:v>14</x:v>
      </x:c>
      <x:c r="C275" s="563">
        <x:v>-4.0854</x:v>
      </x:c>
      <x:c r="D275" s="232">
        <x:v>-3.9954</x:v>
      </x:c>
      <x:c r="E275" s="233">
        <x:v>-1.8558</x:v>
      </x:c>
      <x:c r="F275" s="233">
        <x:v>-3.6298</x:v>
      </x:c>
      <x:c r="G275" s="233">
        <x:v>-4.9130</x:v>
      </x:c>
      <x:c r="H275" s="233">
        <x:v>-4.8639</x:v>
      </x:c>
      <x:c r="I275" s="233">
        <x:v>-5.5302</x:v>
      </x:c>
      <x:c r="J275" s="233">
        <x:v>0.0000</x:v>
      </x:c>
      <x:c r="K275" s="232">
        <x:v>0.0000</x:v>
      </x:c>
      <x:c r="L275" s="233">
        <x:v>-1.0927</x:v>
      </x:c>
      <x:c r="M275" s="233">
        <x:v>-1.8180</x:v>
      </x:c>
      <x:c r="N275" s="565">
        <x:v>-2.4607</x:v>
      </x:c>
      <x:c r="O275" s="233">
        <x:v>-2.8512</x:v>
      </x:c>
      <x:c r="P275" s="233">
        <x:v>-2.0011</x:v>
      </x:c>
      <x:c r="Q275" s="233">
        <x:v>-3.2279</x:v>
      </x:c>
      <x:c r="R275" s="233">
        <x:v>-2.5708</x:v>
      </x:c>
      <x:c r="S275" s="233">
        <x:v>-3.5351</x:v>
      </x:c>
      <x:c r="T275" s="233">
        <x:v>-3.0685</x:v>
      </x:c>
      <x:c r="U275" s="233">
        <x:v>-1.5924</x:v>
      </x:c>
      <x:c r="V275" s="233">
        <x:v>-1.5517</x:v>
      </x:c>
      <x:c r="W275" s="233">
        <x:v>-2.2731</x:v>
      </x:c>
      <x:c r="X275" s="566">
        <x:v>-2.0031</x:v>
      </x:c>
      <x:c r="Y275" s="585">
        <x:v>27.00</x:v>
      </x:c>
      <x:c r="Z275" s="586">
        <x:v>24.84</x:v>
      </x:c>
    </x:row>
    <x:row r="276" spans="2:41">
      <x:c r="B276" s="325">
        <x:v>15</x:v>
      </x:c>
      <x:c r="C276" s="563">
        <x:v>-3.6991</x:v>
      </x:c>
      <x:c r="D276" s="232">
        <x:v>-3.6450</x:v>
      </x:c>
      <x:c r="E276" s="233">
        <x:v>-1.6516</x:v>
      </x:c>
      <x:c r="F276" s="233">
        <x:v>-3.1624</x:v>
      </x:c>
      <x:c r="G276" s="233">
        <x:v>-4.6225</x:v>
      </x:c>
      <x:c r="H276" s="233">
        <x:v>-4.4210</x:v>
      </x:c>
      <x:c r="I276" s="233">
        <x:v>-5.1799</x:v>
      </x:c>
      <x:c r="J276" s="233">
        <x:v>-0.0493</x:v>
      </x:c>
      <x:c r="K276" s="232">
        <x:v>0.0000</x:v>
      </x:c>
      <x:c r="L276" s="233">
        <x:v>-1.1899</x:v>
      </x:c>
      <x:c r="M276" s="233">
        <x:v>-1.8299</x:v>
      </x:c>
      <x:c r="N276" s="565">
        <x:v>-2.4836</x:v>
      </x:c>
      <x:c r="O276" s="233">
        <x:v>-2.6575</x:v>
      </x:c>
      <x:c r="P276" s="233">
        <x:v>-1.9298</x:v>
      </x:c>
      <x:c r="Q276" s="233">
        <x:v>-3.0116</x:v>
      </x:c>
      <x:c r="R276" s="233">
        <x:v>-2.3507</x:v>
      </x:c>
      <x:c r="S276" s="233">
        <x:v>-3.3115</x:v>
      </x:c>
      <x:c r="T276" s="233">
        <x:v>-2.8210</x:v>
      </x:c>
      <x:c r="U276" s="233">
        <x:v>-1.5642</x:v>
      </x:c>
      <x:c r="V276" s="233">
        <x:v>-1.4954</x:v>
      </x:c>
      <x:c r="W276" s="233">
        <x:v>-2.2348</x:v>
      </x:c>
      <x:c r="X276" s="566">
        <x:v>-1.9405</x:v>
      </x:c>
      <x:c r="Y276" s="585">
        <x:v>27.00</x:v>
      </x:c>
      <x:c r="Z276" s="586">
        <x:v>25.35</x:v>
      </x:c>
    </x:row>
    <x:row r="277" spans="2:41">
      <x:c r="B277" s="325">
        <x:v>16</x:v>
      </x:c>
      <x:c r="C277" s="563">
        <x:v>-2.8108</x:v>
      </x:c>
      <x:c r="D277" s="232">
        <x:v>-2.7783</x:v>
      </x:c>
      <x:c r="E277" s="233">
        <x:v>-1.1159</x:v>
      </x:c>
      <x:c r="F277" s="233">
        <x:v>-2.2217</x:v>
      </x:c>
      <x:c r="G277" s="233">
        <x:v>-3.8139</x:v>
      </x:c>
      <x:c r="H277" s="233">
        <x:v>-3.4996</x:v>
      </x:c>
      <x:c r="I277" s="233">
        <x:v>-4.3346</x:v>
      </x:c>
      <x:c r="J277" s="233">
        <x:v>0.0000</x:v>
      </x:c>
      <x:c r="K277" s="232">
        <x:v>0.0000</x:v>
      </x:c>
      <x:c r="L277" s="233">
        <x:v>-1.0813</x:v>
      </x:c>
      <x:c r="M277" s="233">
        <x:v>-1.6396</x:v>
      </x:c>
      <x:c r="N277" s="565">
        <x:v>-2.3087</x:v>
      </x:c>
      <x:c r="O277" s="233">
        <x:v>-2.2240</x:v>
      </x:c>
      <x:c r="P277" s="233">
        <x:v>-1.6701</x:v>
      </x:c>
      <x:c r="Q277" s="233">
        <x:v>-2.4884</x:v>
      </x:c>
      <x:c r="R277" s="233">
        <x:v>-1.9498</x:v>
      </x:c>
      <x:c r="S277" s="233">
        <x:v>-2.8680</x:v>
      </x:c>
      <x:c r="T277" s="233">
        <x:v>-2.4111</x:v>
      </x:c>
      <x:c r="U277" s="233">
        <x:v>-1.4348</x:v>
      </x:c>
      <x:c r="V277" s="233">
        <x:v>-1.3623</x:v>
      </x:c>
      <x:c r="W277" s="233">
        <x:v>-2.1027</x:v>
      </x:c>
      <x:c r="X277" s="566">
        <x:v>-1.8088</x:v>
      </x:c>
      <x:c r="Y277" s="585">
        <x:v>27.00</x:v>
      </x:c>
      <x:c r="Z277" s="586">
        <x:v>25.21</x:v>
      </x:c>
    </x:row>
    <x:row r="278" spans="2:41">
      <x:c r="B278" s="325">
        <x:v>17</x:v>
      </x:c>
      <x:c r="C278" s="563">
        <x:v>-1.4423</x:v>
      </x:c>
      <x:c r="D278" s="232">
        <x:v>-1.4227</x:v>
      </x:c>
      <x:c r="E278" s="233">
        <x:v>-0.2667</x:v>
      </x:c>
      <x:c r="F278" s="233">
        <x:v>-0.9059</x:v>
      </x:c>
      <x:c r="G278" s="233">
        <x:v>-2.5012</x:v>
      </x:c>
      <x:c r="H278" s="233">
        <x:v>-2.1041</x:v>
      </x:c>
      <x:c r="I278" s="233">
        <x:v>-2.9922</x:v>
      </x:c>
      <x:c r="J278" s="233">
        <x:v>0.0000</x:v>
      </x:c>
      <x:c r="K278" s="232">
        <x:v>0.0000</x:v>
      </x:c>
      <x:c r="L278" s="233">
        <x:v>-0.7453</x:v>
      </x:c>
      <x:c r="M278" s="233">
        <x:v>-1.2181</x:v>
      </x:c>
      <x:c r="N278" s="565">
        <x:v>-1.9085</x:v>
      </x:c>
      <x:c r="O278" s="233">
        <x:v>-1.7963</x:v>
      </x:c>
      <x:c r="P278" s="233">
        <x:v>-1.3893</x:v>
      </x:c>
      <x:c r="Q278" s="233">
        <x:v>-1.9667</x:v>
      </x:c>
      <x:c r="R278" s="233">
        <x:v>-1.5750</x:v>
      </x:c>
      <x:c r="S278" s="233">
        <x:v>-2.4358</x:v>
      </x:c>
      <x:c r="T278" s="233">
        <x:v>-2.0316</x:v>
      </x:c>
      <x:c r="U278" s="233">
        <x:v>-1.3033</x:v>
      </x:c>
      <x:c r="V278" s="233">
        <x:v>-1.2374</x:v>
      </x:c>
      <x:c r="W278" s="233">
        <x:v>-1.9683</x:v>
      </x:c>
      <x:c r="X278" s="566">
        <x:v>-1.6848</x:v>
      </x:c>
      <x:c r="Y278" s="585">
        <x:v>27.00</x:v>
      </x:c>
      <x:c r="Z278" s="586">
        <x:v>24.29</x:v>
      </x:c>
    </x:row>
    <x:row r="279" spans="2:41">
      <x:c r="B279" s="325">
        <x:v>18</x:v>
      </x:c>
      <x:c r="C279" s="563">
        <x:v>0.0000</x:v>
      </x:c>
      <x:c r="D279" s="232">
        <x:v>0.0000</x:v>
      </x:c>
      <x:c r="E279" s="233">
        <x:v>0.0000</x:v>
      </x:c>
      <x:c r="F279" s="233">
        <x:v>0.0000</x:v>
      </x:c>
      <x:c r="G279" s="233">
        <x:v>-0.7360</x:v>
      </x:c>
      <x:c r="H279" s="233">
        <x:v>-0.2055</x:v>
      </x:c>
      <x:c r="I279" s="233">
        <x:v>-1.2031</x:v>
      </x:c>
      <x:c r="J279" s="233">
        <x:v>0.0000</x:v>
      </x:c>
      <x:c r="K279" s="232">
        <x:v>0.0000</x:v>
      </x:c>
      <x:c r="L279" s="233">
        <x:v>-0.1446</x:v>
      </x:c>
      <x:c r="M279" s="233">
        <x:v>-0.5237</x:v>
      </x:c>
      <x:c r="N279" s="565">
        <x:v>-1.2471</x:v>
      </x:c>
      <x:c r="O279" s="233">
        <x:v>-1.3817</x:v>
      </x:c>
      <x:c r="P279" s="233">
        <x:v>-1.0975</x:v>
      </x:c>
      <x:c r="Q279" s="233">
        <x:v>-1.4624</x:v>
      </x:c>
      <x:c r="R279" s="233">
        <x:v>-1.2146</x:v>
      </x:c>
      <x:c r="S279" s="233">
        <x:v>-2.0163</x:v>
      </x:c>
      <x:c r="T279" s="233">
        <x:v>-1.6663</x:v>
      </x:c>
      <x:c r="U279" s="233">
        <x:v>-1.1479</x:v>
      </x:c>
      <x:c r="V279" s="233">
        <x:v>-1.0929</x:v>
      </x:c>
      <x:c r="W279" s="233">
        <x:v>-1.8081</x:v>
      </x:c>
      <x:c r="X279" s="566">
        <x:v>-1.5388</x:v>
      </x:c>
      <x:c r="Y279" s="585">
        <x:v>25.39</x:v>
      </x:c>
      <x:c r="Z279" s="586">
        <x:v>22.41</x:v>
      </x:c>
    </x:row>
    <x:row r="280" spans="2:41">
      <x:c r="B280" s="325">
        <x:v>19</x:v>
      </x:c>
      <x:c r="C280" s="563">
        <x:v>0.0000</x:v>
      </x:c>
      <x:c r="D280" s="232">
        <x:v>0.0000</x:v>
      </x:c>
      <x:c r="E280" s="233">
        <x:v>0.1189</x:v>
      </x:c>
      <x:c r="F280" s="233">
        <x:v>0.5605</x:v>
      </x:c>
      <x:c r="G280" s="233">
        <x:v>0.0000</x:v>
      </x:c>
      <x:c r="H280" s="233">
        <x:v>0.9064</x:v>
      </x:c>
      <x:c r="I280" s="233">
        <x:v>-0.1259</x:v>
      </x:c>
      <x:c r="J280" s="233">
        <x:v>0.0000</x:v>
      </x:c>
      <x:c r="K280" s="232">
        <x:v>0.0000</x:v>
      </x:c>
      <x:c r="L280" s="233">
        <x:v>0.0000</x:v>
      </x:c>
      <x:c r="M280" s="233">
        <x:v>-0.1392</x:v>
      </x:c>
      <x:c r="N280" s="565">
        <x:v>-0.8837</x:v>
      </x:c>
      <x:c r="O280" s="233">
        <x:v>-0.9693</x:v>
      </x:c>
      <x:c r="P280" s="233">
        <x:v>-0.7946</x:v>
      </x:c>
      <x:c r="Q280" s="233">
        <x:v>-0.9793</x:v>
      </x:c>
      <x:c r="R280" s="233">
        <x:v>-0.8698</x:v>
      </x:c>
      <x:c r="S280" s="233">
        <x:v>-1.6003</x:v>
      </x:c>
      <x:c r="T280" s="233">
        <x:v>-1.3178</x:v>
      </x:c>
      <x:c r="U280" s="233">
        <x:v>-0.9821</x:v>
      </x:c>
      <x:c r="V280" s="233">
        <x:v>-0.9431</x:v>
      </x:c>
      <x:c r="W280" s="233">
        <x:v>-1.6378</x:v>
      </x:c>
      <x:c r="X280" s="566">
        <x:v>-1.3875</x:v>
      </x:c>
      <x:c r="Y280" s="585">
        <x:v>20.81</x:v>
      </x:c>
      <x:c r="Z280" s="586">
        <x:v>21.15</x:v>
      </x:c>
    </x:row>
    <x:row r="281" spans="2:41">
      <x:c r="B281" s="325">
        <x:v>20</x:v>
      </x:c>
      <x:c r="C281" s="563">
        <x:v>0.9287</x:v>
      </x:c>
      <x:c r="D281" s="232">
        <x:v>0.9388</x:v>
      </x:c>
      <x:c r="E281" s="233">
        <x:v>1.0272</x:v>
      </x:c>
      <x:c r="F281" s="233">
        <x:v>1.7367</x:v>
      </x:c>
      <x:c r="G281" s="233">
        <x:v>0.0000</x:v>
      </x:c>
      <x:c r="H281" s="233">
        <x:v>1.5554</x:v>
      </x:c>
      <x:c r="I281" s="233">
        <x:v>0.5420</x:v>
      </x:c>
      <x:c r="J281" s="233">
        <x:v>0.0000</x:v>
      </x:c>
      <x:c r="K281" s="232">
        <x:v>0.0000</x:v>
      </x:c>
      <x:c r="L281" s="233">
        <x:v>0.0000</x:v>
      </x:c>
      <x:c r="M281" s="233">
        <x:v>0.1418</x:v>
      </x:c>
      <x:c r="N281" s="565">
        <x:v>-0.6176</x:v>
      </x:c>
      <x:c r="O281" s="233">
        <x:v>-0.4836</x:v>
      </x:c>
      <x:c r="P281" s="233">
        <x:v>-0.4140</x:v>
      </x:c>
      <x:c r="Q281" s="233">
        <x:v>-0.4229</x:v>
      </x:c>
      <x:c r="R281" s="233">
        <x:v>-0.4987</x:v>
      </x:c>
      <x:c r="S281" s="233">
        <x:v>-1.1106</x:v>
      </x:c>
      <x:c r="T281" s="233">
        <x:v>-0.9429</x:v>
      </x:c>
      <x:c r="U281" s="233">
        <x:v>-0.7813</x:v>
      </x:c>
      <x:c r="V281" s="233">
        <x:v>-0.7644</x:v>
      </x:c>
      <x:c r="W281" s="233">
        <x:v>-1.4321</x:v>
      </x:c>
      <x:c r="X281" s="566">
        <x:v>-1.2065</x:v>
      </x:c>
      <x:c r="Y281" s="585">
        <x:v>20.00</x:v>
      </x:c>
      <x:c r="Z281" s="586">
        <x:v>20.18</x:v>
      </x:c>
    </x:row>
    <x:row r="282" spans="2:41">
      <x:c r="B282" s="325">
        <x:v>21</x:v>
      </x:c>
      <x:c r="C282" s="563">
        <x:v>1.6355</x:v>
      </x:c>
      <x:c r="D282" s="232">
        <x:v>1.6406</x:v>
      </x:c>
      <x:c r="E282" s="233">
        <x:v>1.5570</x:v>
      </x:c>
      <x:c r="F282" s="233">
        <x:v>2.2439</x:v>
      </x:c>
      <x:c r="G282" s="233">
        <x:v>0.0000</x:v>
      </x:c>
      <x:c r="H282" s="233">
        <x:v>1.9869</x:v>
      </x:c>
      <x:c r="I282" s="233">
        <x:v>0.9659</x:v>
      </x:c>
      <x:c r="J282" s="233">
        <x:v>0.0000</x:v>
      </x:c>
      <x:c r="K282" s="232">
        <x:v>0.2356</x:v>
      </x:c>
      <x:c r="L282" s="233">
        <x:v>0.0000</x:v>
      </x:c>
      <x:c r="M282" s="233">
        <x:v>0.3781</x:v>
      </x:c>
      <x:c r="N282" s="565">
        <x:v>-0.4111</x:v>
      </x:c>
      <x:c r="O282" s="233">
        <x:v>-0.1497</x:v>
      </x:c>
      <x:c r="P282" s="233">
        <x:v>-0.1436</x:v>
      </x:c>
      <x:c r="Q282" s="233">
        <x:v>-0.0342</x:v>
      </x:c>
      <x:c r="R282" s="233">
        <x:v>-0.2457</x:v>
      </x:c>
      <x:c r="S282" s="233">
        <x:v>-0.7796</x:v>
      </x:c>
      <x:c r="T282" s="233">
        <x:v>-0.6927</x:v>
      </x:c>
      <x:c r="U282" s="233">
        <x:v>-0.6368</x:v>
      </x:c>
      <x:c r="V282" s="233">
        <x:v>-0.6382</x:v>
      </x:c>
      <x:c r="W282" s="233">
        <x:v>-1.2880</x:v>
      </x:c>
      <x:c r="X282" s="566">
        <x:v>-1.0832</x:v>
      </x:c>
      <x:c r="Y282" s="585">
        <x:v>20.00</x:v>
      </x:c>
      <x:c r="Z282" s="586">
        <x:v>20.00</x:v>
      </x:c>
    </x:row>
    <x:row r="283" spans="2:41">
      <x:c r="B283" s="325">
        <x:v>22</x:v>
      </x:c>
      <x:c r="C283" s="563">
        <x:v>2.0847</x:v>
      </x:c>
      <x:c r="D283" s="232">
        <x:v>2.0878</x:v>
      </x:c>
      <x:c r="E283" s="233">
        <x:v>1.8859</x:v>
      </x:c>
      <x:c r="F283" s="233">
        <x:v>2.7216</x:v>
      </x:c>
      <x:c r="G283" s="233">
        <x:v>0.7023</x:v>
      </x:c>
      <x:c r="H283" s="233">
        <x:v>2.2946</x:v>
      </x:c>
      <x:c r="I283" s="233">
        <x:v>1.2864</x:v>
      </x:c>
      <x:c r="J283" s="233">
        <x:v>0.0190</x:v>
      </x:c>
      <x:c r="K283" s="232">
        <x:v>0.5086</x:v>
      </x:c>
      <x:c r="L283" s="233">
        <x:v>0.0000</x:v>
      </x:c>
      <x:c r="M283" s="233">
        <x:v>0.6244</x:v>
      </x:c>
      <x:c r="N283" s="565">
        <x:v>-0.1854</x:v>
      </x:c>
      <x:c r="O283" s="233">
        <x:v>0.0000</x:v>
      </x:c>
      <x:c r="P283" s="233">
        <x:v>0.0000</x:v>
      </x:c>
      <x:c r="Q283" s="233">
        <x:v>0.0000</x:v>
      </x:c>
      <x:c r="R283" s="233">
        <x:v>-0.0866</x:v>
      </x:c>
      <x:c r="S283" s="233">
        <x:v>-0.5684</x:v>
      </x:c>
      <x:c r="T283" s="233">
        <x:v>-0.5309</x:v>
      </x:c>
      <x:c r="U283" s="233">
        <x:v>-0.5322</x:v>
      </x:c>
      <x:c r="V283" s="233">
        <x:v>-0.5518</x:v>
      </x:c>
      <x:c r="W283" s="233">
        <x:v>-1.1797</x:v>
      </x:c>
      <x:c r="X283" s="566">
        <x:v>-0.9950</x:v>
      </x:c>
      <x:c r="Y283" s="585">
        <x:v>20.00</x:v>
      </x:c>
      <x:c r="Z283" s="586">
        <x:v>20.00</x:v>
      </x:c>
    </x:row>
    <x:row r="284" spans="2:41">
      <x:c r="B284" s="325">
        <x:v>23</x:v>
      </x:c>
      <x:c r="C284" s="563">
        <x:v>2.3260</x:v>
      </x:c>
      <x:c r="D284" s="232">
        <x:v>2.3278</x:v>
      </x:c>
      <x:c r="E284" s="233">
        <x:v>2.0606</x:v>
      </x:c>
      <x:c r="F284" s="233">
        <x:v>2.9706</x:v>
      </x:c>
      <x:c r="G284" s="233">
        <x:v>1.1060</x:v>
      </x:c>
      <x:c r="H284" s="233">
        <x:v>2.4526</x:v>
      </x:c>
      <x:c r="I284" s="233">
        <x:v>1.4667</x:v>
      </x:c>
      <x:c r="J284" s="233">
        <x:v>0.2970</x:v>
      </x:c>
      <x:c r="K284" s="232">
        <x:v>0.7043</x:v>
      </x:c>
      <x:c r="L284" s="233">
        <x:v>0.0000</x:v>
      </x:c>
      <x:c r="M284" s="233">
        <x:v>0.8067</x:v>
      </x:c>
      <x:c r="N284" s="565">
        <x:v>-0.0199</x:v>
      </x:c>
      <x:c r="O284" s="233">
        <x:v>0.0000</x:v>
      </x:c>
      <x:c r="P284" s="233">
        <x:v>0.0000</x:v>
      </x:c>
      <x:c r="Q284" s="233">
        <x:v>0.0000</x:v>
      </x:c>
      <x:c r="R284" s="233">
        <x:v>0.0000</x:v>
      </x:c>
      <x:c r="S284" s="233">
        <x:v>-0.3923</x:v>
      </x:c>
      <x:c r="T284" s="233">
        <x:v>-0.3934</x:v>
      </x:c>
      <x:c r="U284" s="233">
        <x:v>-0.4181</x:v>
      </x:c>
      <x:c r="V284" s="233">
        <x:v>-0.4577</x:v>
      </x:c>
      <x:c r="W284" s="233">
        <x:v>-1.0623</x:v>
      </x:c>
      <x:c r="X284" s="566">
        <x:v>-0.8994</x:v>
      </x:c>
      <x:c r="Y284" s="585">
        <x:v>20.00</x:v>
      </x:c>
      <x:c r="Z284" s="586">
        <x:v>20.00</x:v>
      </x:c>
    </x:row>
    <x:row r="285" spans="2:41" ht="15.3" thickBot="1">
      <x:c r="B285" s="327">
        <x:v>24</x:v>
      </x:c>
      <x:c r="C285" s="567">
        <x:v>2.4370</x:v>
      </x:c>
      <x:c r="D285" s="587">
        <x:v>0.0000</x:v>
      </x:c>
      <x:c r="E285" s="569">
        <x:v>2.1342</x:v>
      </x:c>
      <x:c r="F285" s="569">
        <x:v>3.0873</x:v>
      </x:c>
      <x:c r="G285" s="569">
        <x:v>1.3308</x:v>
      </x:c>
      <x:c r="H285" s="569">
        <x:v>2.5139</x:v>
      </x:c>
      <x:c r="I285" s="569">
        <x:v>1.5582</x:v>
      </x:c>
      <x:c r="J285" s="569">
        <x:v>0.4873</x:v>
      </x:c>
      <x:c r="K285" s="587">
        <x:v>0.0000</x:v>
      </x:c>
      <x:c r="L285" s="569">
        <x:v>0.0000</x:v>
      </x:c>
      <x:c r="M285" s="569">
        <x:v>0.9486</x:v>
      </x:c>
      <x:c r="N285" s="570">
        <x:v>0.1093</x:v>
      </x:c>
      <x:c r="O285" s="569">
        <x:v>0.0000</x:v>
      </x:c>
      <x:c r="P285" s="569">
        <x:v>0.0000</x:v>
      </x:c>
      <x:c r="Q285" s="569">
        <x:v>0.0000</x:v>
      </x:c>
      <x:c r="R285" s="569">
        <x:v>0.0000</x:v>
      </x:c>
      <x:c r="S285" s="569">
        <x:v>-0.1993</x:v>
      </x:c>
      <x:c r="T285" s="569">
        <x:v>-0.2479</x:v>
      </x:c>
      <x:c r="U285" s="569">
        <x:v>-0.2829</x:v>
      </x:c>
      <x:c r="V285" s="569">
        <x:v>-0.3476</x:v>
      </x:c>
      <x:c r="W285" s="569">
        <x:v>-0.9208</x:v>
      </x:c>
      <x:c r="X285" s="571">
        <x:v>-0.7845</x:v>
      </x:c>
      <x:c r="Y285" s="588">
        <x:v>11.18</x:v>
      </x:c>
      <x:c r="Z285" s="589">
        <x:v>17.56</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4.09</x:v>
      </x:c>
      <x:c r="D294" s="565">
        <x:v>12.19</x:v>
      </x:c>
      <x:c r="E294" s="233">
        <x:v>19.78</x:v>
      </x:c>
      <x:c r="F294" s="233">
        <x:v>21.33</x:v>
      </x:c>
      <x:c r="G294" s="561">
        <x:v>14.53</x:v>
      </x:c>
      <x:c r="H294" s="566">
        <x:v>22.45</x:v>
      </x:c>
    </x:row>
    <x:row r="295" spans="2:8">
      <x:c r="B295" s="325">
        <x:v>2</x:v>
      </x:c>
      <x:c r="C295" s="563">
        <x:v>2.46</x:v>
      </x:c>
      <x:c r="D295" s="565">
        <x:v>11.68</x:v>
      </x:c>
      <x:c r="E295" s="233">
        <x:v>18.94</x:v>
      </x:c>
      <x:c r="F295" s="233">
        <x:v>20.83</x:v>
      </x:c>
      <x:c r="G295" s="561">
        <x:v>12.64</x:v>
      </x:c>
      <x:c r="H295" s="566">
        <x:v>21.95</x:v>
      </x:c>
    </x:row>
    <x:row r="296" spans="2:8">
      <x:c r="B296" s="325">
        <x:v>3</x:v>
      </x:c>
      <x:c r="C296" s="563">
        <x:v>1.02</x:v>
      </x:c>
      <x:c r="D296" s="565">
        <x:v>11.18</x:v>
      </x:c>
      <x:c r="E296" s="233">
        <x:v>17.68</x:v>
      </x:c>
      <x:c r="F296" s="233">
        <x:v>19.94</x:v>
      </x:c>
      <x:c r="G296" s="561">
        <x:v>10.90</x:v>
      </x:c>
      <x:c r="H296" s="566">
        <x:v>21.46</x:v>
      </x:c>
    </x:row>
    <x:row r="297" spans="2:8">
      <x:c r="B297" s="325">
        <x:v>4</x:v>
      </x:c>
      <x:c r="C297" s="563">
        <x:v>-0.27</x:v>
      </x:c>
      <x:c r="D297" s="565">
        <x:v>10.67</x:v>
      </x:c>
      <x:c r="E297" s="233">
        <x:v>16.58</x:v>
      </x:c>
      <x:c r="F297" s="233">
        <x:v>19.07</x:v>
      </x:c>
      <x:c r="G297" s="561">
        <x:v>9.27</x:v>
      </x:c>
      <x:c r="H297" s="566">
        <x:v>20.97</x:v>
      </x:c>
    </x:row>
    <x:row r="298" spans="2:8">
      <x:c r="B298" s="325">
        <x:v>5</x:v>
      </x:c>
      <x:c r="C298" s="563">
        <x:v>-1.23</x:v>
      </x:c>
      <x:c r="D298" s="565">
        <x:v>10.28</x:v>
      </x:c>
      <x:c r="E298" s="233">
        <x:v>15.41</x:v>
      </x:c>
      <x:c r="F298" s="233">
        <x:v>18.12</x:v>
      </x:c>
      <x:c r="G298" s="561">
        <x:v>7.92</x:v>
      </x:c>
      <x:c r="H298" s="566">
        <x:v>20.58</x:v>
      </x:c>
    </x:row>
    <x:row r="299" spans="2:8">
      <x:c r="B299" s="325">
        <x:v>6</x:v>
      </x:c>
      <x:c r="C299" s="563">
        <x:v>-2.24</x:v>
      </x:c>
      <x:c r="D299" s="565">
        <x:v>9.80</x:v>
      </x:c>
      <x:c r="E299" s="233">
        <x:v>17.24</x:v>
      </x:c>
      <x:c r="F299" s="233">
        <x:v>19.58</x:v>
      </x:c>
      <x:c r="G299" s="561">
        <x:v>6.56</x:v>
      </x:c>
      <x:c r="H299" s="566">
        <x:v>20.14</x:v>
      </x:c>
    </x:row>
    <x:row r="300" spans="2:8">
      <x:c r="B300" s="325">
        <x:v>7</x:v>
      </x:c>
      <x:c r="C300" s="563">
        <x:v>-3.01</x:v>
      </x:c>
      <x:c r="D300" s="565">
        <x:v>9.42</x:v>
      </x:c>
      <x:c r="E300" s="233">
        <x:v>19.68</x:v>
      </x:c>
      <x:c r="F300" s="233">
        <x:v>21.32</x:v>
      </x:c>
      <x:c r="G300" s="561">
        <x:v>5.43</x:v>
      </x:c>
      <x:c r="H300" s="566">
        <x:v>19.78</x:v>
      </x:c>
    </x:row>
    <x:row r="301" spans="2:8">
      <x:c r="B301" s="325">
        <x:v>8</x:v>
      </x:c>
      <x:c r="C301" s="563">
        <x:v>-1.33</x:v>
      </x:c>
      <x:c r="D301" s="565">
        <x:v>9.87</x:v>
      </x:c>
      <x:c r="E301" s="233">
        <x:v>21.64</x:v>
      </x:c>
      <x:c r="F301" s="233">
        <x:v>23.58</x:v>
      </x:c>
      <x:c r="G301" s="561">
        <x:v>6.53</x:v>
      </x:c>
      <x:c r="H301" s="566">
        <x:v>20.20</x:v>
      </x:c>
    </x:row>
    <x:row r="302" spans="2:8">
      <x:c r="B302" s="325">
        <x:v>9</x:v>
      </x:c>
      <x:c r="C302" s="563">
        <x:v>4.53</x:v>
      </x:c>
      <x:c r="D302" s="565">
        <x:v>11.62</x:v>
      </x:c>
      <x:c r="E302" s="233">
        <x:v>24.35</x:v>
      </x:c>
      <x:c r="F302" s="233">
        <x:v>24.60</x:v>
      </x:c>
      <x:c r="G302" s="561">
        <x:v>11.59</x:v>
      </x:c>
      <x:c r="H302" s="566">
        <x:v>21.86</x:v>
      </x:c>
    </x:row>
    <x:row r="303" spans="2:8">
      <x:c r="B303" s="325">
        <x:v>10</x:v>
      </x:c>
      <x:c r="C303" s="563">
        <x:v>12.51</x:v>
      </x:c>
      <x:c r="D303" s="565">
        <x:v>13.77</x:v>
      </x:c>
      <x:c r="E303" s="233">
        <x:v>28.31</x:v>
      </x:c>
      <x:c r="F303" s="233">
        <x:v>25.92</x:v>
      </x:c>
      <x:c r="G303" s="561">
        <x:v>18.90</x:v>
      </x:c>
      <x:c r="H303" s="566">
        <x:v>23.89</x:v>
      </x:c>
    </x:row>
    <x:row r="304" spans="2:8">
      <x:c r="B304" s="325">
        <x:v>11</x:v>
      </x:c>
      <x:c r="C304" s="563">
        <x:v>21.40</x:v>
      </x:c>
      <x:c r="D304" s="565">
        <x:v>16.07</x:v>
      </x:c>
      <x:c r="E304" s="233">
        <x:v>33.15</x:v>
      </x:c>
      <x:c r="F304" s="233">
        <x:v>27.37</x:v>
      </x:c>
      <x:c r="G304" s="561">
        <x:v>27.44</x:v>
      </x:c>
      <x:c r="H304" s="566">
        <x:v>26.06</x:v>
      </x:c>
    </x:row>
    <x:row r="305" spans="2:8">
      <x:c r="B305" s="325">
        <x:v>12</x:v>
      </x:c>
      <x:c r="C305" s="563">
        <x:v>30.37</x:v>
      </x:c>
      <x:c r="D305" s="565">
        <x:v>18.32</x:v>
      </x:c>
      <x:c r="E305" s="233">
        <x:v>37.76</x:v>
      </x:c>
      <x:c r="F305" s="233">
        <x:v>28.72</x:v>
      </x:c>
      <x:c r="G305" s="561">
        <x:v>36.36</x:v>
      </x:c>
      <x:c r="H305" s="566">
        <x:v>28.20</x:v>
      </x:c>
    </x:row>
    <x:row r="306" spans="2:8">
      <x:c r="B306" s="325">
        <x:v>13</x:v>
      </x:c>
      <x:c r="C306" s="563">
        <x:v>38.81</x:v>
      </x:c>
      <x:c r="D306" s="565">
        <x:v>20.50</x:v>
      </x:c>
      <x:c r="E306" s="233">
        <x:v>41.54</x:v>
      </x:c>
      <x:c r="F306" s="233">
        <x:v>29.68</x:v>
      </x:c>
      <x:c r="G306" s="561">
        <x:v>45.03</x:v>
      </x:c>
      <x:c r="H306" s="566">
        <x:v>30.25</x:v>
      </x:c>
    </x:row>
    <x:row r="307" spans="2:8">
      <x:c r="B307" s="325">
        <x:v>14</x:v>
      </x:c>
      <x:c r="C307" s="563">
        <x:v>44.22</x:v>
      </x:c>
      <x:c r="D307" s="565">
        <x:v>21.64</x:v>
      </x:c>
      <x:c r="E307" s="233">
        <x:v>44.34</x:v>
      </x:c>
      <x:c r="F307" s="233">
        <x:v>30.43</x:v>
      </x:c>
      <x:c r="G307" s="561">
        <x:v>51.32</x:v>
      </x:c>
      <x:c r="H307" s="566">
        <x:v>31.34</x:v>
      </x:c>
    </x:row>
    <x:row r="308" spans="2:8">
      <x:c r="B308" s="325">
        <x:v>15</x:v>
      </x:c>
      <x:c r="C308" s="563">
        <x:v>47.03</x:v>
      </x:c>
      <x:c r="D308" s="565">
        <x:v>22.23</x:v>
      </x:c>
      <x:c r="E308" s="233">
        <x:v>45.84</x:v>
      </x:c>
      <x:c r="F308" s="233">
        <x:v>30.76</x:v>
      </x:c>
      <x:c r="G308" s="561">
        <x:v>55.34</x:v>
      </x:c>
      <x:c r="H308" s="566">
        <x:v>31.95</x:v>
      </x:c>
    </x:row>
    <x:row r="309" spans="2:8">
      <x:c r="B309" s="325">
        <x:v>16</x:v>
      </x:c>
      <x:c r="C309" s="563">
        <x:v>46.83</x:v>
      </x:c>
      <x:c r="D309" s="565">
        <x:v>22.17</x:v>
      </x:c>
      <x:c r="E309" s="233">
        <x:v>45.80</x:v>
      </x:c>
      <x:c r="F309" s="233">
        <x:v>30.73</x:v>
      </x:c>
      <x:c r="G309" s="561">
        <x:v>56.52</x:v>
      </x:c>
      <x:c r="H309" s="566">
        <x:v>31.93</x:v>
      </x:c>
    </x:row>
    <x:row r="310" spans="2:8">
      <x:c r="B310" s="325">
        <x:v>17</x:v>
      </x:c>
      <x:c r="C310" s="563">
        <x:v>43.40</x:v>
      </x:c>
      <x:c r="D310" s="565">
        <x:v>21.32</x:v>
      </x:c>
      <x:c r="E310" s="233">
        <x:v>45.00</x:v>
      </x:c>
      <x:c r="F310" s="233">
        <x:v>30.62</x:v>
      </x:c>
      <x:c r="G310" s="561">
        <x:v>54.52</x:v>
      </x:c>
      <x:c r="H310" s="566">
        <x:v>31.16</x:v>
      </x:c>
    </x:row>
    <x:row r="311" spans="2:8">
      <x:c r="B311" s="325">
        <x:v>18</x:v>
      </x:c>
      <x:c r="C311" s="563">
        <x:v>36.30</x:v>
      </x:c>
      <x:c r="D311" s="565">
        <x:v>19.49</x:v>
      </x:c>
      <x:c r="E311" s="233">
        <x:v>43.67</x:v>
      </x:c>
      <x:c r="F311" s="233">
        <x:v>30.40</x:v>
      </x:c>
      <x:c r="G311" s="561">
        <x:v>49.04</x:v>
      </x:c>
      <x:c r="H311" s="566">
        <x:v>29.47</x:v>
      </x:c>
    </x:row>
    <x:row r="312" spans="2:8">
      <x:c r="B312" s="325">
        <x:v>19</x:v>
      </x:c>
      <x:c r="C312" s="563">
        <x:v>29.77</x:v>
      </x:c>
      <x:c r="D312" s="565">
        <x:v>18.30</x:v>
      </x:c>
      <x:c r="E312" s="233">
        <x:v>33.45</x:v>
      </x:c>
      <x:c r="F312" s="233">
        <x:v>28.86</x:v>
      </x:c>
      <x:c r="G312" s="561">
        <x:v>43.74</x:v>
      </x:c>
      <x:c r="H312" s="566">
        <x:v>28.36</x:v>
      </x:c>
    </x:row>
    <x:row r="313" spans="2:8">
      <x:c r="B313" s="325">
        <x:v>20</x:v>
      </x:c>
      <x:c r="C313" s="563">
        <x:v>24.18</x:v>
      </x:c>
      <x:c r="D313" s="565">
        <x:v>17.40</x:v>
      </x:c>
      <x:c r="E313" s="233">
        <x:v>29.92</x:v>
      </x:c>
      <x:c r="F313" s="233">
        <x:v>27.36</x:v>
      </x:c>
      <x:c r="G313" s="561">
        <x:v>38.92</x:v>
      </x:c>
      <x:c r="H313" s="566">
        <x:v>27.51</x:v>
      </x:c>
    </x:row>
    <x:row r="314" spans="2:8">
      <x:c r="B314" s="325">
        <x:v>21</x:v>
      </x:c>
      <x:c r="C314" s="563">
        <x:v>19.31</x:v>
      </x:c>
      <x:c r="D314" s="565">
        <x:v>16.60</x:v>
      </x:c>
      <x:c r="E314" s="233">
        <x:v>27.36</x:v>
      </x:c>
      <x:c r="F314" s="233">
        <x:v>26.16</x:v>
      </x:c>
      <x:c r="G314" s="561">
        <x:v>34.75</x:v>
      </x:c>
      <x:c r="H314" s="566">
        <x:v>26.86</x:v>
      </x:c>
    </x:row>
    <x:row r="315" spans="2:8">
      <x:c r="B315" s="325">
        <x:v>22</x:v>
      </x:c>
      <x:c r="C315" s="563">
        <x:v>14.92</x:v>
      </x:c>
      <x:c r="D315" s="565">
        <x:v>15.77</x:v>
      </x:c>
      <x:c r="E315" s="233">
        <x:v>25.84</x:v>
      </x:c>
      <x:c r="F315" s="233">
        <x:v>25.60</x:v>
      </x:c>
      <x:c r="G315" s="561">
        <x:v>30.63</x:v>
      </x:c>
      <x:c r="H315" s="566">
        <x:v>26.09</x:v>
      </x:c>
    </x:row>
    <x:row r="316" spans="2:8">
      <x:c r="B316" s="325">
        <x:v>23</x:v>
      </x:c>
      <x:c r="C316" s="563">
        <x:v>11.24</x:v>
      </x:c>
      <x:c r="D316" s="565">
        <x:v>15.07</x:v>
      </x:c>
      <x:c r="E316" s="233">
        <x:v>24.29</x:v>
      </x:c>
      <x:c r="F316" s="233">
        <x:v>24.78</x:v>
      </x:c>
      <x:c r="G316" s="561">
        <x:v>26.97</x:v>
      </x:c>
      <x:c r="H316" s="566">
        <x:v>25.46</x:v>
      </x:c>
    </x:row>
    <x:row r="317" spans="2:8" ht="15.3" thickBot="1">
      <x:c r="B317" s="327">
        <x:v>24</x:v>
      </x:c>
      <x:c r="C317" s="567">
        <x:v>8.23</x:v>
      </x:c>
      <x:c r="D317" s="570">
        <x:v>14.48</x:v>
      </x:c>
      <x:c r="E317" s="569">
        <x:v>22.50</x:v>
      </x:c>
      <x:c r="F317" s="569">
        <x:v>23.64</x:v>
      </x:c>
      <x:c r="G317" s="577">
        <x:v>23.74</x:v>
      </x:c>
      <x:c r="H317" s="571">
        <x:v>24.92</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2</x:v>
      </x:c>
      <x:c r="D380" s="264"/>
      <x:c r="E380" s="264"/>
    </x:row>
    <x:row r="381" spans="2:5">
      <x:c r="B381" s="281">
        <x:v>1</x:v>
      </x:c>
      <x:c r="C381" s="550">
        <x:v>3</x:v>
      </x:c>
      <x:c r="D381" s="264"/>
      <x:c r="E381" s="264"/>
    </x:row>
    <x:row r="382" spans="2:5">
      <x:c r="B382" s="281">
        <x:v>2</x:v>
      </x:c>
      <x:c r="C382" s="550">
        <x:v>4</x:v>
      </x:c>
      <x:c r="D382" s="264"/>
      <x:c r="E382" s="264"/>
    </x:row>
    <x:row r="383" spans="2:5">
      <x:c r="B383" s="281">
        <x:v>3</x:v>
      </x:c>
      <x:c r="C383" s="550">
        <x:v>17</x:v>
      </x:c>
      <x:c r="D383" s="264"/>
      <x:c r="E383" s="264"/>
    </x:row>
    <x:row r="384" spans="2:5">
      <x:c r="B384" s="281">
        <x:v>4</x:v>
      </x:c>
      <x:c r="C384" s="550">
        <x:v>25</x:v>
      </x:c>
      <x:c r="D384" s="264"/>
      <x:c r="E384" s="264"/>
    </x:row>
    <x:row r="385" spans="2:5">
      <x:c r="B385" s="281">
        <x:v>5</x:v>
      </x:c>
      <x:c r="C385" s="550">
        <x:v>36</x:v>
      </x:c>
      <x:c r="D385" s="264"/>
      <x:c r="E385" s="264"/>
    </x:row>
    <x:row r="386" spans="2:5">
      <x:c r="B386" s="281">
        <x:v>6</x:v>
      </x:c>
      <x:c r="C386" s="550">
        <x:v>46</x:v>
      </x:c>
      <x:c r="D386" s="264"/>
      <x:c r="E386" s="264"/>
    </x:row>
    <x:row r="387" spans="2:5">
      <x:c r="B387" s="281">
        <x:v>7</x:v>
      </x:c>
      <x:c r="C387" s="550">
        <x:v>79</x:v>
      </x:c>
      <x:c r="D387" s="264"/>
      <x:c r="E387" s="264"/>
    </x:row>
    <x:row r="388" spans="2:5">
      <x:c r="B388" s="281">
        <x:v>8</x:v>
      </x:c>
      <x:c r="C388" s="550">
        <x:v>80</x:v>
      </x:c>
      <x:c r="D388" s="264"/>
      <x:c r="E388" s="264"/>
    </x:row>
    <x:row r="389" spans="2:5">
      <x:c r="B389" s="281">
        <x:v>9</x:v>
      </x:c>
      <x:c r="C389" s="550">
        <x:v>106</x:v>
      </x:c>
      <x:c r="D389" s="264"/>
      <x:c r="E389" s="264"/>
    </x:row>
    <x:row r="390" spans="2:5">
      <x:c r="B390" s="281">
        <x:v>10</x:v>
      </x:c>
      <x:c r="C390" s="550">
        <x:v>123</x:v>
      </x:c>
      <x:c r="D390" s="264"/>
      <x:c r="E390" s="264"/>
    </x:row>
    <x:row r="391" spans="2:5">
      <x:c r="B391" s="281">
        <x:v>11</x:v>
      </x:c>
      <x:c r="C391" s="550">
        <x:v>174</x:v>
      </x:c>
      <x:c r="D391" s="264"/>
      <x:c r="E391" s="264"/>
    </x:row>
    <x:row r="392" spans="2:5">
      <x:c r="B392" s="281">
        <x:v>12</x:v>
      </x:c>
      <x:c r="C392" s="550">
        <x:v>195</x:v>
      </x:c>
      <x:c r="D392" s="264"/>
      <x:c r="E392" s="264"/>
    </x:row>
    <x:row r="393" spans="2:5">
      <x:c r="B393" s="281">
        <x:v>13</x:v>
      </x:c>
      <x:c r="C393" s="550">
        <x:v>207</x:v>
      </x:c>
      <x:c r="D393" s="264"/>
      <x:c r="E393" s="264"/>
    </x:row>
    <x:row r="394" spans="2:5">
      <x:c r="B394" s="281">
        <x:v>14</x:v>
      </x:c>
      <x:c r="C394" s="550">
        <x:v>209</x:v>
      </x:c>
      <x:c r="D394" s="264"/>
      <x:c r="E394" s="264"/>
    </x:row>
    <x:row r="395" spans="2:5">
      <x:c r="B395" s="281">
        <x:v>15</x:v>
      </x:c>
      <x:c r="C395" s="550">
        <x:v>256</x:v>
      </x:c>
      <x:c r="D395" s="264"/>
      <x:c r="E395" s="264"/>
    </x:row>
    <x:row r="396" spans="2:5">
      <x:c r="B396" s="281">
        <x:v>16</x:v>
      </x:c>
      <x:c r="C396" s="550">
        <x:v>277</x:v>
      </x:c>
      <x:c r="D396" s="264"/>
      <x:c r="E396" s="264"/>
    </x:row>
    <x:row r="397" spans="2:5">
      <x:c r="B397" s="281">
        <x:v>17</x:v>
      </x:c>
      <x:c r="C397" s="550">
        <x:v>273</x:v>
      </x:c>
      <x:c r="D397" s="264"/>
      <x:c r="E397" s="264"/>
    </x:row>
    <x:row r="398" spans="2:5">
      <x:c r="B398" s="281">
        <x:v>18</x:v>
      </x:c>
      <x:c r="C398" s="550">
        <x:v>326</x:v>
      </x:c>
      <x:c r="D398" s="264"/>
      <x:c r="E398" s="264"/>
    </x:row>
    <x:row r="399" spans="2:5">
      <x:c r="B399" s="281">
        <x:v>19</x:v>
      </x:c>
      <x:c r="C399" s="550">
        <x:v>327</x:v>
      </x:c>
      <x:c r="D399" s="264"/>
      <x:c r="E399" s="264"/>
    </x:row>
    <x:row r="400" spans="2:5">
      <x:c r="B400" s="281">
        <x:v>20</x:v>
      </x:c>
      <x:c r="C400" s="550">
        <x:v>313</x:v>
      </x:c>
      <x:c r="D400" s="264"/>
      <x:c r="E400" s="264"/>
    </x:row>
    <x:row r="401" spans="2:5">
      <x:c r="B401" s="281">
        <x:v>21</x:v>
      </x:c>
      <x:c r="C401" s="550">
        <x:v>318</x:v>
      </x:c>
      <x:c r="D401" s="264"/>
      <x:c r="E401" s="264"/>
    </x:row>
    <x:row r="402" spans="2:5">
      <x:c r="B402" s="281">
        <x:v>22</x:v>
      </x:c>
      <x:c r="C402" s="550">
        <x:v>313</x:v>
      </x:c>
      <x:c r="D402" s="264"/>
      <x:c r="E402" s="264"/>
    </x:row>
    <x:row r="403" spans="2:5">
      <x:c r="B403" s="281">
        <x:v>23</x:v>
      </x:c>
      <x:c r="C403" s="550">
        <x:v>281</x:v>
      </x:c>
      <x:c r="D403" s="264"/>
      <x:c r="E403" s="264"/>
    </x:row>
    <x:row r="404" spans="2:5">
      <x:c r="B404" s="281">
        <x:v>24</x:v>
      </x:c>
      <x:c r="C404" s="550">
        <x:v>274</x:v>
      </x:c>
      <x:c r="D404" s="264"/>
      <x:c r="E404" s="264"/>
    </x:row>
    <x:row r="405" spans="2:5">
      <x:c r="B405" s="281">
        <x:v>25</x:v>
      </x:c>
      <x:c r="C405" s="550">
        <x:v>282</x:v>
      </x:c>
      <x:c r="D405" s="264"/>
      <x:c r="E405" s="264"/>
    </x:row>
    <x:row r="406" spans="2:5">
      <x:c r="B406" s="281">
        <x:v>26</x:v>
      </x:c>
      <x:c r="C406" s="550">
        <x:v>270</x:v>
      </x:c>
      <x:c r="D406" s="264"/>
      <x:c r="E406" s="264"/>
    </x:row>
    <x:row r="407" spans="2:5">
      <x:c r="B407" s="281">
        <x:v>27</x:v>
      </x:c>
      <x:c r="C407" s="550">
        <x:v>298</x:v>
      </x:c>
      <x:c r="D407" s="264"/>
      <x:c r="E407" s="264"/>
    </x:row>
    <x:row r="408" spans="2:5">
      <x:c r="B408" s="281">
        <x:v>28</x:v>
      </x:c>
      <x:c r="C408" s="550">
        <x:v>314</x:v>
      </x:c>
      <x:c r="D408" s="264"/>
      <x:c r="E408" s="264"/>
    </x:row>
    <x:row r="409" spans="2:5">
      <x:c r="B409" s="281">
        <x:v>29</x:v>
      </x:c>
      <x:c r="C409" s="550">
        <x:v>314</x:v>
      </x:c>
      <x:c r="D409" s="264"/>
      <x:c r="E409" s="264"/>
    </x:row>
    <x:row r="410" spans="2:5">
      <x:c r="B410" s="281">
        <x:v>30</x:v>
      </x:c>
      <x:c r="C410" s="550">
        <x:v>364</x:v>
      </x:c>
      <x:c r="D410" s="264"/>
      <x:c r="E410" s="264"/>
    </x:row>
    <x:row r="411" spans="2:5">
      <x:c r="B411" s="281">
        <x:v>31</x:v>
      </x:c>
      <x:c r="C411" s="550">
        <x:v>362</x:v>
      </x:c>
      <x:c r="D411" s="264"/>
      <x:c r="E411" s="264"/>
    </x:row>
    <x:row r="412" spans="2:5">
      <x:c r="B412" s="281">
        <x:v>32</x:v>
      </x:c>
      <x:c r="C412" s="550">
        <x:v>382</x:v>
      </x:c>
      <x:c r="D412" s="264"/>
      <x:c r="E412" s="264"/>
    </x:row>
    <x:row r="413" spans="2:5">
      <x:c r="B413" s="281">
        <x:v>33</x:v>
      </x:c>
      <x:c r="C413" s="550">
        <x:v>384</x:v>
      </x:c>
      <x:c r="D413" s="264"/>
      <x:c r="E413" s="264"/>
    </x:row>
    <x:row r="414" spans="2:5">
      <x:c r="B414" s="281">
        <x:v>34</x:v>
      </x:c>
      <x:c r="C414" s="550">
        <x:v>353</x:v>
      </x:c>
      <x:c r="D414" s="264"/>
      <x:c r="E414" s="264"/>
    </x:row>
    <x:row r="415" spans="2:5">
      <x:c r="B415" s="281">
        <x:v>35</x:v>
      </x:c>
      <x:c r="C415" s="550">
        <x:v>321</x:v>
      </x:c>
      <x:c r="D415" s="264"/>
      <x:c r="E415" s="264"/>
    </x:row>
    <x:row r="416" spans="2:5">
      <x:c r="B416" s="281">
        <x:v>36</x:v>
      </x:c>
      <x:c r="C416" s="550">
        <x:v>245</x:v>
      </x:c>
      <x:c r="D416" s="264"/>
      <x:c r="E416" s="264"/>
    </x:row>
    <x:row r="417" spans="2:5">
      <x:c r="B417" s="281">
        <x:v>37</x:v>
      </x:c>
      <x:c r="C417" s="550">
        <x:v>199</x:v>
      </x:c>
      <x:c r="D417" s="264"/>
      <x:c r="E417" s="264"/>
    </x:row>
    <x:row r="418" spans="2:5">
      <x:c r="B418" s="281">
        <x:v>38</x:v>
      </x:c>
      <x:c r="C418" s="550">
        <x:v>170</x:v>
      </x:c>
      <x:c r="D418" s="264"/>
      <x:c r="E418" s="264"/>
    </x:row>
    <x:row r="419" spans="2:5">
      <x:c r="B419" s="281">
        <x:v>39</x:v>
      </x:c>
      <x:c r="C419" s="550">
        <x:v>91</x:v>
      </x:c>
      <x:c r="D419" s="264"/>
      <x:c r="E419" s="264"/>
    </x:row>
    <x:row r="420" spans="2:5">
      <x:c r="B420" s="281">
        <x:v>40</x:v>
      </x:c>
      <x:c r="C420" s="550">
        <x:v>74</x:v>
      </x:c>
      <x:c r="D420" s="264"/>
      <x:c r="E420" s="264"/>
    </x:row>
    <x:row r="421" spans="2:5">
      <x:c r="B421" s="281">
        <x:v>41</x:v>
      </x:c>
      <x:c r="C421" s="550">
        <x:v>35</x:v>
      </x:c>
      <x:c r="D421" s="264"/>
      <x:c r="E421" s="264"/>
    </x:row>
    <x:row r="422" spans="2:5">
      <x:c r="B422" s="281">
        <x:v>42</x:v>
      </x:c>
      <x:c r="C422" s="550">
        <x:v>22</x:v>
      </x:c>
      <x:c r="D422" s="264"/>
      <x:c r="E422" s="264"/>
    </x:row>
    <x:row r="423" spans="2:5">
      <x:c r="B423" s="281">
        <x:v>43</x:v>
      </x:c>
      <x:c r="C423" s="550">
        <x:v>11</x:v>
      </x:c>
      <x:c r="D423" s="264"/>
      <x:c r="E423" s="264"/>
    </x:row>
    <x:row r="424" spans="2:5">
      <x:c r="B424" s="281">
        <x:v>44</x:v>
      </x:c>
      <x:c r="C424" s="550">
        <x:v>5</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5" t="s">
        <v>493</v>
      </c>
      <c r="C5" s="965"/>
      <c r="D5" s="965"/>
      <c r="E5" s="965"/>
    </row>
    <row r="6" spans="1:6" ht="15.3" thickBot="1"/>
    <row r="7" spans="1:6" ht="15.6" thickTop="1" thickBot="1">
      <c r="B7" s="187" t="s">
        <v>268</v>
      </c>
      <c r="C7" s="188" t="s">
        <v>269</v>
      </c>
      <c r="D7" s="189" t="s">
        <v>270</v>
      </c>
      <c r="E7" s="192" t="s">
        <v>625</v>
      </c>
    </row>
    <row r="8" spans="1:6" ht="15.3" thickTop="1">
      <c r="B8" s="182" t="s">
        <v>286</v>
      </c>
      <c r="C8" s="183" t="s">
        <v>271</v>
      </c>
      <c r="D8" s="964"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1" t="s">
        <v>282</v>
      </c>
      <c r="E18" s="185" t="s">
        <v>1532</v>
      </c>
    </row>
    <row r="19" spans="1:6" ht="14.25" customHeight="1">
      <c r="B19" s="838" t="s">
        <v>302</v>
      </c>
      <c r="C19" s="177" t="s">
        <v>283</v>
      </c>
      <c r="D19" s="962"/>
      <c r="E19" s="185" t="s">
        <v>1533</v>
      </c>
    </row>
    <row r="20" spans="1:6">
      <c r="B20" s="838" t="s">
        <v>303</v>
      </c>
      <c r="C20" s="177" t="s">
        <v>544</v>
      </c>
      <c r="D20" s="963"/>
      <c r="E20" s="185" t="s">
        <v>1534</v>
      </c>
    </row>
    <row r="21" spans="1:6">
      <c r="B21" s="838" t="s">
        <v>304</v>
      </c>
      <c r="C21" s="177" t="s">
        <v>545</v>
      </c>
      <c r="D21" s="963"/>
      <c r="E21" s="185" t="s">
        <v>1535</v>
      </c>
    </row>
    <row r="22" spans="1:6">
      <c r="B22" s="209" t="s">
        <v>305</v>
      </c>
      <c r="C22" s="179" t="s">
        <v>546</v>
      </c>
      <c r="D22" s="963"/>
      <c r="E22" s="846" t="s">
        <v>1536</v>
      </c>
    </row>
    <row r="23" spans="1:6" ht="15.3" thickBot="1">
      <c r="B23" s="209" t="s">
        <v>306</v>
      </c>
      <c r="C23" s="179" t="s">
        <v>1162</v>
      </c>
      <c r="D23" s="836" t="s">
        <v>1163</v>
      </c>
      <c r="E23" s="846" t="s">
        <v>1164</v>
      </c>
    </row>
    <row r="24" spans="1:6" ht="15.3" thickTop="1">
      <c r="B24" s="182" t="s">
        <v>1167</v>
      </c>
      <c r="C24" s="183" t="s">
        <v>853</v>
      </c>
      <c r="D24" s="964"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0:D12"/>
    <mergeCell ref="A1:F1"/>
    <mergeCell ref="A2:F2"/>
    <mergeCell ref="A3:F3"/>
    <mergeCell ref="B5:E5"/>
    <mergeCell ref="D8:D9"/>
    <mergeCell ref="D13:D14"/>
    <mergeCell ref="D16:D17"/>
    <mergeCell ref="D18:D22"/>
    <mergeCell ref="D24:D25"/>
    <mergeCell ref="D26:D27"/>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5" t="s">
        <v>494</v>
      </c>
      <c r="C5" s="965"/>
      <c r="D5" s="965"/>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71" t="s">
        <v>305</v>
      </c>
      <c r="C24" s="179" t="s">
        <v>1430</v>
      </c>
      <c r="D24" s="973" t="s">
        <v>1222</v>
      </c>
    </row>
    <row r="25" spans="2:4" ht="12.6" customHeight="1">
      <c r="B25" s="977"/>
      <c r="C25" s="849" t="s">
        <v>308</v>
      </c>
      <c r="D25" s="975"/>
    </row>
    <row r="26" spans="2:4" ht="12.6" customHeight="1">
      <c r="B26" s="971" t="s">
        <v>306</v>
      </c>
      <c r="C26" s="179" t="s">
        <v>1431</v>
      </c>
      <c r="D26" s="973" t="s">
        <v>1223</v>
      </c>
    </row>
    <row r="27" spans="2:4" ht="12.6" customHeight="1">
      <c r="B27" s="977"/>
      <c r="C27" s="849" t="s">
        <v>310</v>
      </c>
      <c r="D27" s="975"/>
    </row>
    <row r="28" spans="2:4" ht="12.6" customHeight="1">
      <c r="B28" s="971" t="s">
        <v>307</v>
      </c>
      <c r="C28" s="179" t="s">
        <v>1474</v>
      </c>
      <c r="D28" s="973" t="s">
        <v>1224</v>
      </c>
    </row>
    <row r="29" spans="2:4" ht="12.6" customHeight="1">
      <c r="B29" s="977"/>
      <c r="C29" s="180" t="s">
        <v>308</v>
      </c>
      <c r="D29" s="975"/>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71" t="s">
        <v>325</v>
      </c>
      <c r="C48" s="179" t="s">
        <v>1440</v>
      </c>
      <c r="D48" s="973" t="s">
        <v>1518</v>
      </c>
    </row>
    <row r="49" spans="2:4" ht="12.6" customHeight="1">
      <c r="B49" s="974"/>
      <c r="C49" s="180" t="s">
        <v>308</v>
      </c>
      <c r="D49" s="975"/>
    </row>
    <row r="50" spans="2:4" ht="12.6" customHeight="1">
      <c r="B50" s="971" t="s">
        <v>326</v>
      </c>
      <c r="C50" s="179" t="s">
        <v>1440</v>
      </c>
      <c r="D50" s="973" t="s">
        <v>1519</v>
      </c>
    </row>
    <row r="51" spans="2:4" ht="12.6" customHeight="1">
      <c r="B51" s="974"/>
      <c r="C51" s="849" t="s">
        <v>310</v>
      </c>
      <c r="D51" s="975"/>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71" t="s">
        <v>353</v>
      </c>
      <c r="C85" s="179" t="s">
        <v>1493</v>
      </c>
      <c r="D85" s="967" t="s">
        <v>1262</v>
      </c>
    </row>
    <row r="86" spans="2:4" ht="12.6" customHeight="1">
      <c r="B86" s="970"/>
      <c r="C86" s="180" t="s">
        <v>310</v>
      </c>
      <c r="D86" s="967"/>
    </row>
    <row r="87" spans="2:4" ht="12.6" customHeight="1">
      <c r="B87" s="971" t="s">
        <v>354</v>
      </c>
      <c r="C87" s="179" t="s">
        <v>1494</v>
      </c>
      <c r="D87" s="967" t="s">
        <v>1263</v>
      </c>
    </row>
    <row r="88" spans="2:4" ht="12.6" customHeight="1">
      <c r="B88" s="970"/>
      <c r="C88" s="180" t="s">
        <v>308</v>
      </c>
      <c r="D88" s="967"/>
    </row>
    <row r="89" spans="2:4" ht="12.6" customHeight="1">
      <c r="B89" s="971" t="s">
        <v>356</v>
      </c>
      <c r="C89" s="179" t="s">
        <v>1495</v>
      </c>
      <c r="D89" s="967" t="s">
        <v>1264</v>
      </c>
    </row>
    <row r="90" spans="2:4" ht="12.6" customHeight="1" thickBot="1">
      <c r="B90" s="976"/>
      <c r="C90" s="181" t="s">
        <v>310</v>
      </c>
      <c r="D90" s="969"/>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71" t="s">
        <v>1287</v>
      </c>
      <c r="C120" s="179" t="s">
        <v>1451</v>
      </c>
      <c r="D120" s="973" t="s">
        <v>1288</v>
      </c>
    </row>
    <row r="121" spans="2:4" ht="12.6" customHeight="1">
      <c r="B121" s="974"/>
      <c r="C121" s="849" t="s">
        <v>1289</v>
      </c>
      <c r="D121" s="975"/>
    </row>
    <row r="122" spans="2:4" ht="12.6" customHeight="1">
      <c r="B122" s="971" t="s">
        <v>1290</v>
      </c>
      <c r="C122" s="179" t="s">
        <v>1451</v>
      </c>
      <c r="D122" s="973" t="s">
        <v>1291</v>
      </c>
    </row>
    <row r="123" spans="2:4" ht="12.6" customHeight="1">
      <c r="B123" s="974"/>
      <c r="C123" s="849" t="s">
        <v>1292</v>
      </c>
      <c r="D123" s="975"/>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68"/>
      <c r="C129" s="181" t="s">
        <v>1507</v>
      </c>
      <c r="D129" s="969"/>
    </row>
    <row r="130" spans="2:4" ht="12.6" customHeight="1" thickTop="1">
      <c r="B130" s="970" t="s">
        <v>1299</v>
      </c>
      <c r="C130" s="849" t="s">
        <v>1472</v>
      </c>
      <c r="D130" s="972"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71"/>
      <c r="C135" s="849" t="s">
        <v>355</v>
      </c>
      <c r="D135" s="973"/>
    </row>
    <row r="136" spans="2:4" ht="12.6" customHeight="1">
      <c r="B136" s="966" t="s">
        <v>1305</v>
      </c>
      <c r="C136" s="179" t="s">
        <v>1468</v>
      </c>
      <c r="D136" s="967" t="s">
        <v>1306</v>
      </c>
    </row>
    <row r="137" spans="2:4" ht="12.6" customHeight="1">
      <c r="B137" s="971"/>
      <c r="C137" s="849" t="s">
        <v>355</v>
      </c>
      <c r="D137" s="973"/>
    </row>
    <row r="138" spans="2:4" ht="12.6" customHeight="1">
      <c r="B138" s="966" t="s">
        <v>1307</v>
      </c>
      <c r="C138" s="179" t="s">
        <v>1453</v>
      </c>
      <c r="D138" s="967" t="s">
        <v>1308</v>
      </c>
    </row>
    <row r="139" spans="2:4" ht="12.6" customHeight="1">
      <c r="B139" s="966"/>
      <c r="C139" s="180" t="s">
        <v>355</v>
      </c>
      <c r="D139" s="967"/>
    </row>
    <row r="140" spans="2:4" ht="12.6" customHeight="1">
      <c r="B140" s="970" t="s">
        <v>1309</v>
      </c>
      <c r="C140" s="849" t="s">
        <v>1469</v>
      </c>
      <c r="D140" s="972" t="s">
        <v>1310</v>
      </c>
    </row>
    <row r="141" spans="2:4" ht="12.6" customHeight="1">
      <c r="B141" s="971"/>
      <c r="C141" s="849" t="s">
        <v>355</v>
      </c>
      <c r="D141" s="973"/>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0" t="s">
        <v>1331</v>
      </c>
      <c r="C164" s="849" t="s">
        <v>1463</v>
      </c>
      <c r="D164" s="972" t="s">
        <v>1332</v>
      </c>
    </row>
    <row r="165" spans="2:4" ht="12.6" customHeight="1">
      <c r="B165" s="971"/>
      <c r="C165" s="849" t="s">
        <v>355</v>
      </c>
      <c r="D165" s="973"/>
    </row>
    <row r="166" spans="2:4" ht="12.6" customHeight="1">
      <c r="B166" s="966" t="s">
        <v>1333</v>
      </c>
      <c r="C166" s="179" t="s">
        <v>1464</v>
      </c>
      <c r="D166" s="967" t="s">
        <v>1334</v>
      </c>
    </row>
    <row r="167" spans="2:4" ht="12.6" customHeight="1">
      <c r="B167" s="966"/>
      <c r="C167" s="180" t="s">
        <v>355</v>
      </c>
      <c r="D167" s="967"/>
    </row>
    <row r="168" spans="2:4" ht="12.6" customHeight="1">
      <c r="B168" s="970" t="s">
        <v>1335</v>
      </c>
      <c r="C168" s="849" t="s">
        <v>1465</v>
      </c>
      <c r="D168" s="972" t="s">
        <v>1336</v>
      </c>
    </row>
    <row r="169" spans="2:4" ht="12.6" customHeight="1">
      <c r="B169" s="971"/>
      <c r="C169" s="849" t="s">
        <v>355</v>
      </c>
      <c r="D169" s="973"/>
    </row>
    <row r="170" spans="2:4" ht="12.6" customHeight="1">
      <c r="B170" s="966" t="s">
        <v>1337</v>
      </c>
      <c r="C170" s="179" t="s">
        <v>1466</v>
      </c>
      <c r="D170" s="967" t="s">
        <v>1338</v>
      </c>
    </row>
    <row r="171" spans="2:4" ht="12.6" customHeight="1">
      <c r="B171" s="966"/>
      <c r="C171" s="180" t="s">
        <v>355</v>
      </c>
      <c r="D171" s="967"/>
    </row>
    <row r="172" spans="2:4" ht="12.6" customHeight="1">
      <c r="B172" s="970" t="s">
        <v>1339</v>
      </c>
      <c r="C172" s="849" t="s">
        <v>1467</v>
      </c>
      <c r="D172" s="972" t="s">
        <v>1340</v>
      </c>
    </row>
    <row r="173" spans="2:4" ht="12.6" customHeight="1">
      <c r="B173" s="971"/>
      <c r="C173" s="849" t="s">
        <v>355</v>
      </c>
      <c r="D173" s="973"/>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68"/>
      <c r="C177" s="181" t="s">
        <v>355</v>
      </c>
      <c r="D177" s="969"/>
    </row>
    <row r="178" spans="2:4" ht="15.3" thickTop="1"/>
  </sheetData>
  <mergeCells count="126">
    <mergeCell ref="A1:E1"/>
    <mergeCell ref="A2:E2"/>
    <mergeCell ref="A3:E3"/>
    <mergeCell ref="B5:D5"/>
    <mergeCell ref="B11:B12"/>
    <mergeCell ref="D11:D12"/>
    <mergeCell ref="B28:B29"/>
    <mergeCell ref="D28:D29"/>
    <mergeCell ref="B30:B31"/>
    <mergeCell ref="D30:D31"/>
    <mergeCell ref="B32:B33"/>
    <mergeCell ref="D32:D33"/>
    <mergeCell ref="B13:B14"/>
    <mergeCell ref="D13:D14"/>
    <mergeCell ref="B24:B25"/>
    <mergeCell ref="D24:D25"/>
    <mergeCell ref="B26:B27"/>
    <mergeCell ref="D26:D27"/>
    <mergeCell ref="B63:B64"/>
    <mergeCell ref="D63:D6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79:B80"/>
    <mergeCell ref="D79:D80"/>
    <mergeCell ref="B81:B82"/>
    <mergeCell ref="D81:D82"/>
    <mergeCell ref="B83:B84"/>
    <mergeCell ref="D83:D84"/>
    <mergeCell ref="B69:B70"/>
    <mergeCell ref="D69:D70"/>
    <mergeCell ref="B71:B72"/>
    <mergeCell ref="D71:D72"/>
    <mergeCell ref="B73:B74"/>
    <mergeCell ref="D73:D74"/>
    <mergeCell ref="B104:B105"/>
    <mergeCell ref="D104:D105"/>
    <mergeCell ref="B106:B107"/>
    <mergeCell ref="D106:D107"/>
    <mergeCell ref="B108:B109"/>
    <mergeCell ref="D108:D109"/>
    <mergeCell ref="B85:B86"/>
    <mergeCell ref="D85:D86"/>
    <mergeCell ref="B87:B88"/>
    <mergeCell ref="D87:D88"/>
    <mergeCell ref="B89:B90"/>
    <mergeCell ref="D89:D90"/>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76" transitionEvaluation="1" codeName="Sheet6"/>
  <dimension ref="B1:AX747"/>
  <sheetViews>
    <sheetView showGridLines="0" tabSelected="1" topLeftCell="A76" zoomScale="70" zoomScaleNormal="70" workbookViewId="0">
      <selection activeCell="B8" sqref="B8:G18"/>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4.5430999999999999</v>
      </c>
      <c r="P11" s="945">
        <f ca="1">IF(AND(I11&lt;=N11,N11&lt;=J11),"○",IF(N11&lt;I11,(N11-I11)/(J11-I11),(N11-J11)/(J11-I11)))</f>
        <v>7.7428320793334893E-2</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4.6367000000000003</v>
      </c>
      <c r="P12" s="945">
        <f t="shared" ref="P12:P56" ca="1" si="4">IF(AND(I12&lt;=N12,N12&lt;=J12),"○",IF(N12&lt;I12,(N12-I12)/(J12-I12),(N12-J12)/(J12-I12)))</f>
        <v>8.4925608282949455E-2</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4.7782999999999998</v>
      </c>
      <c r="P13" s="945">
        <f t="shared" ca="1" si="4"/>
        <v>9.4854041351004031E-2</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5.3551000000000002</v>
      </c>
      <c r="P14" s="945">
        <f t="shared" ca="1" si="4"/>
        <v>0.27665546878568154</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2.8203999999999998</v>
      </c>
      <c r="P15" s="945">
        <f t="shared" ca="1" si="4"/>
        <v>0.49648774480644442</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3.9815</v>
      </c>
      <c r="P17" s="945">
        <f t="shared" ca="1" si="4"/>
        <v>0.64979757085020107</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6.2232000000000003</v>
      </c>
      <c r="P18" s="945">
        <f t="shared" ca="1" si="4"/>
        <v>9.9238793430144578E-2</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2.2799</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5.1365999999999996</v>
      </c>
      <c r="P20" s="945">
        <f t="shared" ca="1" si="4"/>
        <v>0.18509516435697718</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2.9563999999999999</v>
      </c>
      <c r="P21" s="945">
        <f t="shared" ca="1" si="4"/>
        <v>0.12759995263843374</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1.7892999999999999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2.1036999999999999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3.5691000000000002</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4.6398000000000001</v>
      </c>
      <c r="P25" s="945">
        <f t="shared" ca="1" si="4"/>
        <v>0.2971692052160298</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1.2141</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3.0577999999999999</v>
      </c>
      <c r="P28" s="945">
        <f t="shared" ca="1" si="4"/>
        <v>0.58749275713036087</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0.4178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2.5737000000000001</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1.0441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4.1384999999999996</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5.1154999999999999</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6.5084999999999997</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5.5838000000000001</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7.1547999999999998</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10.477399999999999</v>
      </c>
      <c r="P37" s="945">
        <f t="shared" ca="1" si="4"/>
        <v>9.9893898432354619E-2</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5.9263000000000003</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5.3834999999999997</v>
      </c>
      <c r="P39" s="945">
        <f t="shared" ca="1" si="4"/>
        <v>1.640624999999922E-2</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4.7630999999999997</v>
      </c>
      <c r="P40" s="945">
        <f t="shared" ca="1" si="4"/>
        <v>0.36838284565557361</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5.0778999999999996</v>
      </c>
      <c r="P41" s="945">
        <f t="shared" ca="1" si="4"/>
        <v>0.60299984799165574</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4.8678999999999997</v>
      </c>
      <c r="P42" s="945">
        <f t="shared" ca="1" si="4"/>
        <v>0.33874072037393416</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4.8951000000000002</v>
      </c>
      <c r="P43" s="945">
        <f t="shared" ca="1" si="4"/>
        <v>0.41610517487031567</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5.5256999999999996</v>
      </c>
      <c r="P44" s="945">
        <f t="shared" ca="1" si="4"/>
        <v>0.43397626073174156</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4.1069000000000004</v>
      </c>
      <c r="P45" s="945">
        <f t="shared" ca="1" si="4"/>
        <v>0.17534075393978746</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5.1836000000000002</v>
      </c>
      <c r="P46" s="945">
        <f t="shared" ca="1" si="4"/>
        <v>6.6551724137932228E-2</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7.0289000000000001</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8.6813000000000002</v>
      </c>
      <c r="P48" s="945">
        <f t="shared" ca="1" si="4"/>
        <v>1.9689621726479783E-2</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7.4568000000000003</v>
      </c>
      <c r="P49" s="945">
        <f t="shared" ca="1" si="4"/>
        <v>2.3017408123791577E-2</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6.0162000000000004</v>
      </c>
      <c r="P50" s="945">
        <f t="shared" ca="1" si="4"/>
        <v>7.9438058748404525E-2</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4.8009000000000004</v>
      </c>
      <c r="P51" s="945">
        <f t="shared" ca="1" si="4"/>
        <v>0.14204763861119207</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3.7700999999999998</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4.2647000000000004</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4.0358999999999998</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5.4931999999999999</v>
      </c>
      <c r="P55" s="945">
        <f t="shared" ca="1" si="4"/>
        <v>0.18137338650083065</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2.6057999999999999</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5.9089</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4.4314</v>
      </c>
      <c r="P64" s="945">
        <f t="shared" ca="1" si="11"/>
        <v>0.1871981560861134</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4.0777000000000001</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2.2443</v>
      </c>
      <c r="P66" s="945">
        <f t="shared" ca="1" si="11"/>
        <v>-0.65565821243988609</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5.6460999999999997</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4.7450000000000001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3.2650999999999999</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5.8818000000000001</v>
      </c>
      <c r="P70" s="945">
        <f t="shared" ca="1" si="11"/>
        <v>-0.10797013753873293</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6.4135999999999997</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8.9322999999999997</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9.1393000000000004</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2.5146999999999999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1.4987999999999999</v>
      </c>
      <c r="P75" s="945">
        <f t="shared" ca="1" si="11"/>
        <v>2.9417663970047182E-2</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2.7353000000000001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1.4124000000000001</v>
      </c>
      <c r="P77" s="945">
        <f t="shared" ca="1" si="11"/>
        <v>-0.47594637223974723</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2.4472999999999998</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0.83509999999999995</v>
      </c>
      <c r="P79" s="945">
        <f t="shared" ca="1" si="11"/>
        <v>1.0600433816304364</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0.85909999999999997</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3.7605</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6.3917999999999999</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7.2348999999999997</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0.6905</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0.91710000000000003</v>
      </c>
      <c r="P85" s="945">
        <f t="shared" ca="1" si="11"/>
        <v>1.5448215839860746</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0.48309999999999997</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0.99880000000000002</v>
      </c>
      <c r="P87" s="945">
        <f t="shared" ca="1" si="11"/>
        <v>0.46093842335421426</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0.53649999999999998</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0.93289999999999995</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0.86160000000000003</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3.1878000000000002</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7.2649999999999997</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4.9332000000000003</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5.6593999999999998</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5.0538999999999996</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2.7921999999999998</v>
      </c>
      <c r="P96" s="945">
        <f t="shared" ca="1" si="11"/>
        <v>-0.53800684007536259</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4.8014999999999999</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1.8E-3</v>
      </c>
      <c r="P98" s="945">
        <f t="shared" ca="1" si="11"/>
        <v>-9.8157554723421567E-2</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1.2200000000000001E-2</v>
      </c>
      <c r="P99" s="945">
        <f t="shared" ca="1" si="11"/>
        <v>-9.5971349700201252E-3</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3.3399999999999999E-2</v>
      </c>
      <c r="P100" s="945">
        <f t="shared" ca="1" si="11"/>
        <v>-2.8245543721788977E-2</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0.1042</v>
      </c>
      <c r="P101" s="945">
        <f t="shared" ca="1" si="11"/>
        <v>-4.416180290813404E-2</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0.80489999999999995</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4.0076000000000001</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6.7484999999999999</v>
      </c>
      <c r="P104" s="945">
        <f t="shared" ca="1" si="11"/>
        <v>0.14639317100507129</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6.492</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6.1699000000000002</v>
      </c>
      <c r="P106" s="945">
        <f t="shared" ca="1" si="11"/>
        <v>0.27672520345160118</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0.28549999999999998</v>
      </c>
      <c r="P107" s="945" t="str">
        <f t="shared" ca="1" si="11"/>
        <v>○</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1.5192000000000001</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 transitionEvaluation="1" codeName="Sheet7">
    <pageSetUpPr fitToPage="1"/>
  </sheetPr>
  <dimension ref="B1:BL148"/>
  <sheetViews>
    <sheetView showGridLines="0" zoomScale="85" zoomScaleNormal="85" workbookViewId="0">
      <selection activeCell="O126" sqref="O126"/>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3.31640625" style="12"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3.1949999999999998</v>
      </c>
      <c r="AG11" s="378" t="str">
        <f>IF(ISBLANK(YourData!$F70),"",YourData!$F70)</f>
        <v>Dec</v>
      </c>
      <c r="AH11" s="379">
        <f>IF(ISNUMBER(YourData!$G70),YourData!$G70,"")</f>
        <v>31</v>
      </c>
      <c r="AI11" s="381">
        <f>IF(ISNUMBER(YourData!$H70),YourData!$H70,"")</f>
        <v>24</v>
      </c>
      <c r="AJ11"/>
      <c r="AK11"/>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3.198</v>
      </c>
      <c r="AG12" s="386" t="str">
        <f>IF(ISBLANK(YourData!$F71),"",YourData!$F71)</f>
        <v>Dec</v>
      </c>
      <c r="AH12" s="221">
        <f>IF(ISNUMBER(YourData!$G71),YourData!$G71,"")</f>
        <v>31</v>
      </c>
      <c r="AI12" s="388">
        <f>IF(ISNUMBER(YourData!$H71),YourData!$H71,"")</f>
        <v>24</v>
      </c>
      <c r="AJ12"/>
      <c r="AK12"/>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c r="AL13">
        <v>2</v>
      </c>
      <c r="AM13">
        <f t="shared" ref="AM13:AM56" si="4">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3.2559999999999998</v>
      </c>
      <c r="AG14" s="386" t="str">
        <f>IF(ISBLANK(YourData!$F73),"",YourData!$F73)</f>
        <v>Dec</v>
      </c>
      <c r="AH14" s="221">
        <f>IF(ISNUMBER(YourData!$G73),YourData!$G73,"")</f>
        <v>31</v>
      </c>
      <c r="AI14" s="388">
        <f>IF(ISNUMBER(YourData!$H73),YourData!$H73,"")</f>
        <v>24</v>
      </c>
      <c r="AJ14"/>
      <c r="AK14"/>
      <c r="AL14">
        <v>3</v>
      </c>
      <c r="AM14">
        <f t="shared" si="4"/>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4.9880000000000004</v>
      </c>
      <c r="AG15" s="386" t="str">
        <f>IF(ISBLANK(YourData!$F74),"",YourData!$F74)</f>
        <v>Nov</v>
      </c>
      <c r="AH15" s="221">
        <f>IF(ISNUMBER(YourData!$G74),YourData!$G74,"")</f>
        <v>26</v>
      </c>
      <c r="AI15" s="388">
        <f>IF(ISNUMBER(YourData!$H74),YourData!$H74,"")</f>
        <v>8</v>
      </c>
      <c r="AJ15"/>
      <c r="AK15"/>
      <c r="AL15">
        <v>4</v>
      </c>
      <c r="AM15">
        <f t="shared" si="4"/>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c r="AL16">
        <v>5</v>
      </c>
      <c r="AM16">
        <f t="shared" si="4"/>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2.8969999999999998</v>
      </c>
      <c r="AG17" s="386" t="str">
        <f>IF(ISBLANK(YourData!$F76),"",YourData!$F76)</f>
        <v>Dec</v>
      </c>
      <c r="AH17" s="221">
        <f>IF(ISNUMBER(YourData!$G76),YourData!$G76,"")</f>
        <v>31</v>
      </c>
      <c r="AI17" s="388">
        <f>IF(ISNUMBER(YourData!$H76),YourData!$H76,"")</f>
        <v>24</v>
      </c>
      <c r="AJ17"/>
      <c r="AK17"/>
      <c r="AL17"/>
      <c r="AM17">
        <f t="shared" si="4"/>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3.9929999999999999</v>
      </c>
      <c r="AG18" s="386" t="str">
        <f>IF(ISBLANK(YourData!$F77),"",YourData!$F77)</f>
        <v>Nov</v>
      </c>
      <c r="AH18" s="221">
        <f>IF(ISNUMBER(YourData!$G77),YourData!$G77,"")</f>
        <v>26</v>
      </c>
      <c r="AI18" s="388">
        <f>IF(ISNUMBER(YourData!$H77),YourData!$H77,"")</f>
        <v>7</v>
      </c>
      <c r="AJ18"/>
      <c r="AK18"/>
      <c r="AL18"/>
      <c r="AM18">
        <f t="shared" si="4"/>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2.113</v>
      </c>
      <c r="AG19" s="386" t="str">
        <f>IF(ISBLANK(YourData!$F78),"",YourData!$F78)</f>
        <v>Nov</v>
      </c>
      <c r="AH19" s="221">
        <f>IF(ISNUMBER(YourData!$G78),YourData!$G78,"")</f>
        <v>26</v>
      </c>
      <c r="AI19" s="388">
        <f>IF(ISNUMBER(YourData!$H78),YourData!$H78,"")</f>
        <v>7</v>
      </c>
      <c r="AJ19"/>
      <c r="AK19"/>
      <c r="AL19"/>
      <c r="AM19">
        <f t="shared" si="4"/>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3.222</v>
      </c>
      <c r="AG20" s="386" t="str">
        <f>IF(ISBLANK(YourData!$F79),"",YourData!$F79)</f>
        <v>Dec</v>
      </c>
      <c r="AH20" s="221">
        <f>IF(ISNUMBER(YourData!$G79),YourData!$G79,"")</f>
        <v>31</v>
      </c>
      <c r="AI20" s="388">
        <f>IF(ISNUMBER(YourData!$H79),YourData!$H79,"")</f>
        <v>24</v>
      </c>
      <c r="AJ20"/>
      <c r="AK20"/>
      <c r="AL20"/>
      <c r="AM20">
        <f t="shared" si="4"/>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2.1179999999999999</v>
      </c>
      <c r="AG21" s="392" t="str">
        <f>IF(ISBLANK(YourData!$F80),"",YourData!$F80)</f>
        <v>Nov</v>
      </c>
      <c r="AH21" s="393">
        <f>IF(ISNUMBER(YourData!$G80),YourData!$G80,"")</f>
        <v>26</v>
      </c>
      <c r="AI21" s="394">
        <f>IF(ISNUMBER(YourData!$H80),YourData!$H80,"")</f>
        <v>7</v>
      </c>
      <c r="AJ21"/>
      <c r="AK21"/>
      <c r="AL21"/>
      <c r="AM21">
        <f t="shared" si="4"/>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2.6880000000000002</v>
      </c>
      <c r="AG22" s="378" t="str">
        <f>IF(ISBLANK(YourData!$F81),"",YourData!$F81)</f>
        <v>Feb</v>
      </c>
      <c r="AH22" s="379">
        <f>IF(ISNUMBER(YourData!$G81),YourData!$G81,"")</f>
        <v>9</v>
      </c>
      <c r="AI22" s="381">
        <f>IF(ISNUMBER(YourData!$H81),YourData!$H81,"")</f>
        <v>6</v>
      </c>
      <c r="AJ22"/>
      <c r="AK22"/>
      <c r="AL22">
        <v>6</v>
      </c>
      <c r="AM22">
        <f t="shared" si="4"/>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2.7080000000000002</v>
      </c>
      <c r="AG23" s="386" t="str">
        <f>IF(ISBLANK(YourData!$F82),"",YourData!$F82)</f>
        <v>Feb</v>
      </c>
      <c r="AH23" s="221">
        <f>IF(ISNUMBER(YourData!$G82),YourData!$G82,"")</f>
        <v>9</v>
      </c>
      <c r="AI23" s="388">
        <f>IF(ISNUMBER(YourData!$H82),YourData!$H82,"")</f>
        <v>6</v>
      </c>
      <c r="AJ23"/>
      <c r="AK23"/>
      <c r="AL23">
        <v>7</v>
      </c>
      <c r="AM23">
        <f t="shared" si="4"/>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2.7629999999999999</v>
      </c>
      <c r="AG24" s="386" t="str">
        <f>IF(ISBLANK(YourData!$F83),"",YourData!$F83)</f>
        <v>Feb</v>
      </c>
      <c r="AH24" s="221">
        <f>IF(ISNUMBER(YourData!$G83),YourData!$G83,"")</f>
        <v>9</v>
      </c>
      <c r="AI24" s="388">
        <f>IF(ISNUMBER(YourData!$H83),YourData!$H83,"")</f>
        <v>6</v>
      </c>
      <c r="AJ24"/>
      <c r="AK24"/>
      <c r="AL24">
        <v>8</v>
      </c>
      <c r="AM24">
        <f t="shared" si="4"/>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2.81</v>
      </c>
      <c r="AG25" s="386" t="str">
        <f>IF(ISBLANK(YourData!$F84),"",YourData!$F84)</f>
        <v>Feb</v>
      </c>
      <c r="AH25" s="221">
        <f>IF(ISNUMBER(YourData!$G84),YourData!$G84,"")</f>
        <v>9</v>
      </c>
      <c r="AI25" s="388">
        <f>IF(ISNUMBER(YourData!$H84),YourData!$H84,"")</f>
        <v>6</v>
      </c>
      <c r="AJ25"/>
      <c r="AK25"/>
      <c r="AL25">
        <v>9</v>
      </c>
      <c r="AM25">
        <f t="shared" si="4"/>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4.0529999999999999</v>
      </c>
      <c r="AG26" s="386" t="str">
        <f>IF(ISBLANK(YourData!$F85),"",YourData!$F85)</f>
        <v>Feb</v>
      </c>
      <c r="AH26" s="221">
        <f>IF(ISNUMBER(YourData!$G85),YourData!$G85,"")</f>
        <v>9</v>
      </c>
      <c r="AI26" s="388">
        <f>IF(ISNUMBER(YourData!$H85),YourData!$H85,"")</f>
        <v>8</v>
      </c>
      <c r="AJ26"/>
      <c r="AK26"/>
      <c r="AL26">
        <v>10</v>
      </c>
      <c r="AM26">
        <f t="shared" si="4"/>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c r="AL27">
        <v>11</v>
      </c>
      <c r="AM27">
        <f t="shared" si="4"/>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2.31</v>
      </c>
      <c r="AG28" s="386" t="str">
        <f>IF(ISBLANK(YourData!$F87),"",YourData!$F87)</f>
        <v>Feb</v>
      </c>
      <c r="AH28" s="221">
        <f>IF(ISNUMBER(YourData!$G87),YourData!$G87,"")</f>
        <v>9</v>
      </c>
      <c r="AI28" s="388">
        <f>IF(ISNUMBER(YourData!$H87),YourData!$H87,"")</f>
        <v>6</v>
      </c>
      <c r="AJ28"/>
      <c r="AK28"/>
      <c r="AL28">
        <v>12</v>
      </c>
      <c r="AM28">
        <f t="shared" si="4"/>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1.669</v>
      </c>
      <c r="AG29" s="386" t="str">
        <f>IF(ISBLANK(YourData!$F88),"",YourData!$F88)</f>
        <v>Feb</v>
      </c>
      <c r="AH29" s="221">
        <f>IF(ISNUMBER(YourData!$G88),YourData!$G88,"")</f>
        <v>9</v>
      </c>
      <c r="AI29" s="388">
        <f>IF(ISNUMBER(YourData!$H88),YourData!$H88,"")</f>
        <v>6</v>
      </c>
      <c r="AJ29"/>
      <c r="AK29"/>
      <c r="AL29"/>
      <c r="AM29">
        <f t="shared" si="4"/>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2.6930000000000001</v>
      </c>
      <c r="AG30" s="386" t="str">
        <f>IF(ISBLANK(YourData!$F89),"",YourData!$F89)</f>
        <v>Feb</v>
      </c>
      <c r="AH30" s="221">
        <f>IF(ISNUMBER(YourData!$G89),YourData!$G89,"")</f>
        <v>9</v>
      </c>
      <c r="AI30" s="388">
        <f>IF(ISNUMBER(YourData!$H89),YourData!$H89,"")</f>
        <v>6</v>
      </c>
      <c r="AJ30"/>
      <c r="AK30"/>
      <c r="AL30"/>
      <c r="AM30">
        <f t="shared" si="4"/>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1.7150000000000001</v>
      </c>
      <c r="AG31" s="392" t="str">
        <f>IF(ISBLANK(YourData!$F90),"",YourData!$F90)</f>
        <v>Feb</v>
      </c>
      <c r="AH31" s="393">
        <f>IF(ISNUMBER(YourData!$G90),YourData!$G90,"")</f>
        <v>9</v>
      </c>
      <c r="AI31" s="394">
        <f>IF(ISNUMBER(YourData!$H90),YourData!$H90,"")</f>
        <v>6</v>
      </c>
      <c r="AJ31"/>
      <c r="AK31"/>
      <c r="AL31"/>
      <c r="AM31">
        <f t="shared" si="4"/>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v>
      </c>
      <c r="AG32" s="378" t="str">
        <f>IF(ISBLANK(YourData!$F91),"",YourData!$F91)</f>
        <v>Dec</v>
      </c>
      <c r="AH32" s="379">
        <f>IF(ISNUMBER(YourData!$G91),YourData!$G91,"")</f>
        <v>31</v>
      </c>
      <c r="AI32" s="381">
        <f>IF(ISNUMBER(YourData!$H91),YourData!$H91,"")</f>
        <v>24</v>
      </c>
      <c r="AJ32"/>
      <c r="AK32"/>
      <c r="AL32">
        <v>13</v>
      </c>
      <c r="AM32">
        <f t="shared" si="4"/>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2.2240000000000002</v>
      </c>
      <c r="AG33" s="386" t="str">
        <f>IF(ISBLANK(YourData!$F92),"",YourData!$F92)</f>
        <v>Nov</v>
      </c>
      <c r="AH33" s="221">
        <f>IF(ISNUMBER(YourData!$G92),YourData!$G92,"")</f>
        <v>26</v>
      </c>
      <c r="AI33" s="388">
        <f>IF(ISNUMBER(YourData!$H92),YourData!$H92,"")</f>
        <v>7</v>
      </c>
      <c r="AJ33"/>
      <c r="AK33"/>
      <c r="AL33">
        <v>14</v>
      </c>
      <c r="AM33">
        <f t="shared" si="4"/>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2.54</v>
      </c>
      <c r="AG34" s="386" t="str">
        <f>IF(ISBLANK(YourData!$F93),"",YourData!$F93)</f>
        <v>Dec</v>
      </c>
      <c r="AH34" s="221">
        <f>IF(ISNUMBER(YourData!$G93),YourData!$G93,"")</f>
        <v>31</v>
      </c>
      <c r="AI34" s="388">
        <f>IF(ISNUMBER(YourData!$H93),YourData!$H93,"")</f>
        <v>24</v>
      </c>
      <c r="AJ34"/>
      <c r="AK34"/>
      <c r="AL34">
        <v>15</v>
      </c>
      <c r="AM34">
        <f t="shared" si="4"/>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2.4489999999999998</v>
      </c>
      <c r="AG35" s="386" t="str">
        <f>IF(ISBLANK(YourData!$F94),"",YourData!$F94)</f>
        <v>Nov</v>
      </c>
      <c r="AH35" s="221">
        <f>IF(ISNUMBER(YourData!$G94),YourData!$G94,"")</f>
        <v>26</v>
      </c>
      <c r="AI35" s="388">
        <f>IF(ISNUMBER(YourData!$H94),YourData!$H94,"")</f>
        <v>7</v>
      </c>
      <c r="AJ35"/>
      <c r="AK35"/>
      <c r="AL35">
        <v>16</v>
      </c>
      <c r="AM35">
        <f t="shared" si="4"/>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2.7280000000000002</v>
      </c>
      <c r="AG36" s="386" t="str">
        <f>IF(ISBLANK(YourData!$F95),"",YourData!$F95)</f>
        <v>Dec</v>
      </c>
      <c r="AH36" s="221">
        <f>IF(ISNUMBER(YourData!$G95),YourData!$G95,"")</f>
        <v>31</v>
      </c>
      <c r="AI36" s="388">
        <f>IF(ISNUMBER(YourData!$H95),YourData!$H95,"")</f>
        <v>24</v>
      </c>
      <c r="AJ36"/>
      <c r="AK36"/>
      <c r="AL36">
        <v>17</v>
      </c>
      <c r="AM36">
        <f t="shared" si="4"/>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4.1710000000000003</v>
      </c>
      <c r="AG37" s="386" t="str">
        <f>IF(ISBLANK(YourData!$F96),"",YourData!$F96)</f>
        <v>Dec</v>
      </c>
      <c r="AH37" s="221">
        <f>IF(ISNUMBER(YourData!$G96),YourData!$G96,"")</f>
        <v>31</v>
      </c>
      <c r="AI37" s="388">
        <f>IF(ISNUMBER(YourData!$H96),YourData!$H96,"")</f>
        <v>24</v>
      </c>
      <c r="AJ37"/>
      <c r="AK37"/>
      <c r="AL37">
        <v>18</v>
      </c>
      <c r="AM37">
        <f t="shared" si="4"/>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2.5489999999999999</v>
      </c>
      <c r="AG38" s="386" t="str">
        <f>IF(ISBLANK(YourData!$F97),"",YourData!$F97)</f>
        <v>Dec</v>
      </c>
      <c r="AH38" s="221">
        <f>IF(ISNUMBER(YourData!$G97),YourData!$G97,"")</f>
        <v>31</v>
      </c>
      <c r="AI38" s="388">
        <f>IF(ISNUMBER(YourData!$H97),YourData!$H97,"")</f>
        <v>24</v>
      </c>
      <c r="AJ38"/>
      <c r="AK38"/>
      <c r="AL38">
        <v>19</v>
      </c>
      <c r="AM38">
        <f t="shared" si="4"/>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2.7149999999999999</v>
      </c>
      <c r="AG39" s="386" t="str">
        <f>IF(ISBLANK(YourData!$F98),"",YourData!$F98)</f>
        <v>Dec</v>
      </c>
      <c r="AH39" s="221">
        <f>IF(ISNUMBER(YourData!$G98),YourData!$G98,"")</f>
        <v>31</v>
      </c>
      <c r="AI39" s="388">
        <f>IF(ISNUMBER(YourData!$H98),YourData!$H98,"")</f>
        <v>24</v>
      </c>
      <c r="AJ39"/>
      <c r="AK39"/>
      <c r="AL39">
        <v>20</v>
      </c>
      <c r="AM39">
        <f t="shared" si="4"/>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2.6829999999999998</v>
      </c>
      <c r="AG40" s="386" t="str">
        <f>IF(ISBLANK(YourData!$F99),"",YourData!$F99)</f>
        <v>Feb</v>
      </c>
      <c r="AH40" s="221">
        <f>IF(ISNUMBER(YourData!$G99),YourData!$G99,"")</f>
        <v>9</v>
      </c>
      <c r="AI40" s="388">
        <f>IF(ISNUMBER(YourData!$H99),YourData!$H99,"")</f>
        <v>6</v>
      </c>
      <c r="AJ40"/>
      <c r="AK40"/>
      <c r="AL40">
        <v>21</v>
      </c>
      <c r="AM40">
        <f t="shared" si="4"/>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2.7</v>
      </c>
      <c r="AG41" s="386" t="str">
        <f>IF(ISBLANK(YourData!$F100),"",YourData!$F100)</f>
        <v>Dec</v>
      </c>
      <c r="AH41" s="221">
        <f>IF(ISNUMBER(YourData!$G100),YourData!$G100,"")</f>
        <v>31</v>
      </c>
      <c r="AI41" s="388">
        <f>IF(ISNUMBER(YourData!$H100),YourData!$H100,"")</f>
        <v>24</v>
      </c>
      <c r="AJ41"/>
      <c r="AK41"/>
      <c r="AL41">
        <v>22</v>
      </c>
      <c r="AM41">
        <f t="shared" si="4"/>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2.6829999999999998</v>
      </c>
      <c r="AG42" s="386" t="str">
        <f>IF(ISBLANK(YourData!$F101),"",YourData!$F101)</f>
        <v>Feb</v>
      </c>
      <c r="AH42" s="221">
        <f>IF(ISNUMBER(YourData!$G101),YourData!$G101,"")</f>
        <v>9</v>
      </c>
      <c r="AI42" s="388">
        <f>IF(ISNUMBER(YourData!$H101),YourData!$H101,"")</f>
        <v>6</v>
      </c>
      <c r="AJ42"/>
      <c r="AK42"/>
      <c r="AL42">
        <v>23</v>
      </c>
      <c r="AM42">
        <f t="shared" si="4"/>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2.7109999999999999</v>
      </c>
      <c r="AG43" s="386" t="str">
        <f>IF(ISBLANK(YourData!$F102),"",YourData!$F102)</f>
        <v>Dec</v>
      </c>
      <c r="AH43" s="221">
        <f>IF(ISNUMBER(YourData!$G102),YourData!$G102,"")</f>
        <v>31</v>
      </c>
      <c r="AI43" s="388">
        <f>IF(ISNUMBER(YourData!$H102),YourData!$H102,"")</f>
        <v>24</v>
      </c>
      <c r="AJ43"/>
      <c r="AK43"/>
      <c r="AL43">
        <v>24</v>
      </c>
      <c r="AM43">
        <f t="shared" si="4"/>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2.7189999999999999</v>
      </c>
      <c r="AG44" s="386" t="str">
        <f>IF(ISBLANK(YourData!$F103),"",YourData!$F103)</f>
        <v>Dec</v>
      </c>
      <c r="AH44" s="221">
        <f>IF(ISNUMBER(YourData!$G103),YourData!$G103,"")</f>
        <v>31</v>
      </c>
      <c r="AI44" s="388">
        <f>IF(ISNUMBER(YourData!$H103),YourData!$H103,"")</f>
        <v>24</v>
      </c>
      <c r="AJ44"/>
      <c r="AK44"/>
      <c r="AL44">
        <v>25</v>
      </c>
      <c r="AM44">
        <f t="shared" si="4"/>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2.6829999999999998</v>
      </c>
      <c r="AG45" s="392" t="str">
        <f>IF(ISBLANK(YourData!$F104),"",YourData!$F104)</f>
        <v>Feb</v>
      </c>
      <c r="AH45" s="393">
        <f>IF(ISNUMBER(YourData!$G104),YourData!$G104,"")</f>
        <v>9</v>
      </c>
      <c r="AI45" s="394">
        <f>IF(ISNUMBER(YourData!$H104),YourData!$H104,"")</f>
        <v>6</v>
      </c>
      <c r="AJ45"/>
      <c r="AK45"/>
      <c r="AL45">
        <v>26</v>
      </c>
      <c r="AM45">
        <f t="shared" si="4"/>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2.093</v>
      </c>
      <c r="AG46" s="378" t="str">
        <f>IF(ISBLANK(YourData!$F105),"",YourData!$F105)</f>
        <v>Dec</v>
      </c>
      <c r="AH46" s="379">
        <f>IF(ISNUMBER(YourData!$G105),YourData!$G105,"")</f>
        <v>31</v>
      </c>
      <c r="AI46" s="381">
        <f>IF(ISNUMBER(YourData!$H105),YourData!$H105,"")</f>
        <v>24</v>
      </c>
      <c r="AJ46"/>
      <c r="AK46"/>
      <c r="AL46">
        <v>27</v>
      </c>
      <c r="AM46">
        <f t="shared" si="4"/>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2.7280000000000002</v>
      </c>
      <c r="AG47" s="386" t="str">
        <f>IF(ISBLANK(YourData!$F106),"",YourData!$F106)</f>
        <v>Dec</v>
      </c>
      <c r="AH47" s="221">
        <f>IF(ISNUMBER(YourData!$G106),YourData!$G106,"")</f>
        <v>31</v>
      </c>
      <c r="AI47" s="388">
        <f>IF(ISNUMBER(YourData!$H106),YourData!$H106,"")</f>
        <v>24</v>
      </c>
      <c r="AJ47"/>
      <c r="AK47"/>
      <c r="AL47">
        <v>28</v>
      </c>
      <c r="AM47">
        <f t="shared" si="4"/>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3.45</v>
      </c>
      <c r="AG48" s="386" t="str">
        <f>IF(ISBLANK(YourData!$F107),"",YourData!$F107)</f>
        <v>Dec</v>
      </c>
      <c r="AH48" s="221">
        <f>IF(ISNUMBER(YourData!$G107),YourData!$G107,"")</f>
        <v>31</v>
      </c>
      <c r="AI48" s="388">
        <f>IF(ISNUMBER(YourData!$H107),YourData!$H107,"")</f>
        <v>24</v>
      </c>
      <c r="AJ48"/>
      <c r="AK48"/>
      <c r="AL48">
        <v>29</v>
      </c>
      <c r="AM48">
        <f t="shared" si="4"/>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3.27</v>
      </c>
      <c r="AG49" s="386" t="str">
        <f>IF(ISBLANK(YourData!$F108),"",YourData!$F108)</f>
        <v>Dec</v>
      </c>
      <c r="AH49" s="221">
        <f>IF(ISNUMBER(YourData!$G108),YourData!$G108,"")</f>
        <v>31</v>
      </c>
      <c r="AI49" s="388">
        <f>IF(ISNUMBER(YourData!$H108),YourData!$H108,"")</f>
        <v>24</v>
      </c>
      <c r="AJ49"/>
      <c r="AK49"/>
      <c r="AL49">
        <v>30</v>
      </c>
      <c r="AM49">
        <f t="shared" si="4"/>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3.262</v>
      </c>
      <c r="AG50" s="386" t="str">
        <f>IF(ISBLANK(YourData!$F109),"",YourData!$F109)</f>
        <v>Dec</v>
      </c>
      <c r="AH50" s="221">
        <f>IF(ISNUMBER(YourData!$G109),YourData!$G109,"")</f>
        <v>31</v>
      </c>
      <c r="AI50" s="388">
        <f>IF(ISNUMBER(YourData!$H109),YourData!$H109,"")</f>
        <v>24</v>
      </c>
      <c r="AJ50"/>
      <c r="AK50"/>
      <c r="AL50">
        <v>31</v>
      </c>
      <c r="AM50">
        <f t="shared" si="4"/>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3.2250000000000001</v>
      </c>
      <c r="AG51" s="386" t="str">
        <f>IF(ISBLANK(YourData!$F110),"",YourData!$F110)</f>
        <v>Dec</v>
      </c>
      <c r="AH51" s="221">
        <f>IF(ISNUMBER(YourData!$G110),YourData!$G110,"")</f>
        <v>31</v>
      </c>
      <c r="AI51" s="388">
        <f>IF(ISNUMBER(YourData!$H110),YourData!$H110,"")</f>
        <v>24</v>
      </c>
      <c r="AJ51"/>
      <c r="AK51"/>
      <c r="AL51">
        <v>32</v>
      </c>
      <c r="AM51">
        <f t="shared" si="4"/>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3.0209999999999999</v>
      </c>
      <c r="AG52" s="386" t="str">
        <f>IF(ISBLANK(YourData!$F111),"",YourData!$F111)</f>
        <v>Dec</v>
      </c>
      <c r="AH52" s="221">
        <f>IF(ISNUMBER(YourData!$G111),YourData!$G111,"")</f>
        <v>31</v>
      </c>
      <c r="AI52" s="388">
        <f>IF(ISNUMBER(YourData!$H111),YourData!$H111,"")</f>
        <v>24</v>
      </c>
      <c r="AJ52"/>
      <c r="AK52"/>
      <c r="AL52"/>
      <c r="AM52">
        <f t="shared" si="4"/>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3.2429999999999999</v>
      </c>
      <c r="AG53" s="386" t="str">
        <f>IF(ISBLANK(YourData!$F112),"",YourData!$F112)</f>
        <v>Dec</v>
      </c>
      <c r="AH53" s="221">
        <f>IF(ISNUMBER(YourData!$G112),YourData!$G112,"")</f>
        <v>31</v>
      </c>
      <c r="AI53" s="388">
        <f>IF(ISNUMBER(YourData!$H112),YourData!$H112,"")</f>
        <v>24</v>
      </c>
      <c r="AJ53"/>
      <c r="AK53"/>
      <c r="AL53"/>
      <c r="AM53">
        <f t="shared" si="4"/>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3.1070000000000002</v>
      </c>
      <c r="AG54" s="392" t="str">
        <f>IF(ISBLANK(YourData!$F113),"",YourData!$F113)</f>
        <v>Dec</v>
      </c>
      <c r="AH54" s="393">
        <f>IF(ISNUMBER(YourData!$G113),YourData!$G113,"")</f>
        <v>31</v>
      </c>
      <c r="AI54" s="394">
        <f>IF(ISNUMBER(YourData!$H113),YourData!$H113,"")</f>
        <v>24</v>
      </c>
      <c r="AJ54"/>
      <c r="AK54"/>
      <c r="AL54"/>
      <c r="AM54">
        <f t="shared" si="4"/>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2.855</v>
      </c>
      <c r="AG55" s="378" t="str">
        <f>IF(ISBLANK(YourData!$F114),"",YourData!$F114)</f>
        <v>Feb</v>
      </c>
      <c r="AH55" s="379">
        <f>IF(ISNUMBER(YourData!$G114),YourData!$G114,"")</f>
        <v>9</v>
      </c>
      <c r="AI55" s="381">
        <f>IF(ISNUMBER(YourData!$H114),YourData!$H114,"")</f>
        <v>6</v>
      </c>
      <c r="AJ55"/>
      <c r="AK55"/>
      <c r="AL55">
        <v>33</v>
      </c>
      <c r="AM55">
        <f t="shared" si="4"/>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2.7450000000000001</v>
      </c>
      <c r="AG56" s="399" t="str">
        <f>IF(ISBLANK(YourData!$F115),"",YourData!$F115)</f>
        <v>Feb</v>
      </c>
      <c r="AH56" s="400">
        <f>IF(ISNUMBER(YourData!$G115),YourData!$G115,"")</f>
        <v>9</v>
      </c>
      <c r="AI56" s="406">
        <f>IF(ISNUMBER(YourData!$H115),YourData!$H115,"")</f>
        <v>6</v>
      </c>
      <c r="AJ56"/>
      <c r="AK56"/>
      <c r="AL56">
        <v>34</v>
      </c>
      <c r="AM56">
        <f t="shared" si="4"/>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5">MIN(C63,G63,K63,O63,S63,W63)</f>
        <v>5.4219999999999997</v>
      </c>
      <c r="AB63" s="255">
        <f t="shared" ref="AB63:AB108" ca="1" si="6">MAX(C63,G63,K63,O63,S63,W63)</f>
        <v>6.4809919999999996</v>
      </c>
      <c r="AC63" s="253">
        <f t="shared" ref="AC63:AC108" ca="1" si="7">AVERAGE(C63,G63,K63,O63,S63,W63)</f>
        <v>6.0238840995026619</v>
      </c>
      <c r="AD63" s="390">
        <f t="shared" ref="AD63:AD108" ca="1" si="8">IF(AC63=0,"----",ABS((AB63-AA63)/AC63))</f>
        <v>0.17579886706110953</v>
      </c>
      <c r="AE63" s="385"/>
      <c r="AF63" s="382">
        <f>IF(ISNUMBER(YourData!$I70),YourData!$I70,"")</f>
        <v>5.665</v>
      </c>
      <c r="AG63" s="378" t="str">
        <f>IF(ISBLANK(YourData!$J70),"",YourData!$J70)</f>
        <v>Oct</v>
      </c>
      <c r="AH63" s="379">
        <f>IF(ISNUMBER(YourData!$K70),YourData!$K70,"")</f>
        <v>18</v>
      </c>
      <c r="AI63" s="381">
        <f>IF(ISNUMBER(YourData!$L70),YourData!$L70,"")</f>
        <v>14</v>
      </c>
      <c r="AJ63"/>
      <c r="AK63"/>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5"/>
        <v>5.3310000000000004</v>
      </c>
      <c r="AB64" s="255">
        <f t="shared" ca="1" si="6"/>
        <v>6.4321669999999997</v>
      </c>
      <c r="AC64" s="253">
        <f t="shared" ca="1" si="7"/>
        <v>5.8609167974102254</v>
      </c>
      <c r="AD64" s="390">
        <f t="shared" ca="1" si="8"/>
        <v>0.18788306301952182</v>
      </c>
      <c r="AE64" s="385"/>
      <c r="AF64" s="389">
        <f>IF(ISNUMBER(YourData!$I71),YourData!$I71,"")</f>
        <v>5.3659999999999997</v>
      </c>
      <c r="AG64" s="386" t="str">
        <f>IF(ISBLANK(YourData!$J71),"",YourData!$J71)</f>
        <v>Jan</v>
      </c>
      <c r="AH64" s="221">
        <f>IF(ISNUMBER(YourData!$K71),YourData!$K71,"")</f>
        <v>15</v>
      </c>
      <c r="AI64" s="388">
        <f>IF(ISNUMBER(YourData!$L71),YourData!$L71,"")</f>
        <v>14</v>
      </c>
      <c r="AJ64"/>
      <c r="AK64"/>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5"/>
        <v>3.9550000000000001</v>
      </c>
      <c r="AB65" s="255">
        <f t="shared" ca="1" si="6"/>
        <v>4.7974358103292776</v>
      </c>
      <c r="AC65" s="253">
        <f t="shared" ca="1" si="7"/>
        <v>4.5265857962170779</v>
      </c>
      <c r="AD65" s="390">
        <f t="shared" ca="1" si="8"/>
        <v>0.18610843762937426</v>
      </c>
      <c r="AE65" s="385"/>
      <c r="AF65" s="389">
        <f>IF(ISNUMBER(YourData!$I72),YourData!$I72,"")</f>
        <v>4.3769999999999998</v>
      </c>
      <c r="AG65" s="386" t="str">
        <f>IF(ISBLANK(YourData!$J72),"",YourData!$J72)</f>
        <v>Jun</v>
      </c>
      <c r="AH65" s="221">
        <f>IF(ISNUMBER(YourData!$K72),YourData!$K72,"")</f>
        <v>26</v>
      </c>
      <c r="AI65" s="388">
        <f>IF(ISNUMBER(YourData!$L72),YourData!$L72,"")</f>
        <v>17</v>
      </c>
      <c r="AJ65"/>
      <c r="AK65"/>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5"/>
        <v>3.5259999999999998</v>
      </c>
      <c r="AB66" s="255">
        <f t="shared" ca="1" si="6"/>
        <v>4.2121743380140835</v>
      </c>
      <c r="AC66" s="253">
        <f t="shared" ca="1" si="7"/>
        <v>3.9629756075464369</v>
      </c>
      <c r="AD66" s="390">
        <f t="shared" ca="1" si="8"/>
        <v>0.17314624311778415</v>
      </c>
      <c r="AE66" s="385"/>
      <c r="AF66" s="389">
        <f>IF(ISNUMBER(YourData!$I73),YourData!$I73,"")</f>
        <v>3.2370000000000001</v>
      </c>
      <c r="AG66" s="386" t="str">
        <f>IF(ISBLANK(YourData!$J73),"",YourData!$J73)</f>
        <v>Jun</v>
      </c>
      <c r="AH66" s="221">
        <f>IF(ISNUMBER(YourData!$K73),YourData!$K73,"")</f>
        <v>26</v>
      </c>
      <c r="AI66" s="388">
        <f>IF(ISNUMBER(YourData!$L73),YourData!$L73,"")</f>
        <v>17</v>
      </c>
      <c r="AJ66"/>
      <c r="AK66"/>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5"/>
        <v>5.3650000000000002</v>
      </c>
      <c r="AB67" s="255">
        <f t="shared" ca="1" si="6"/>
        <v>6.4289879999999986</v>
      </c>
      <c r="AC67" s="253">
        <f t="shared" ca="1" si="7"/>
        <v>5.9725776050311543</v>
      </c>
      <c r="AD67" s="390">
        <f t="shared" ca="1" si="8"/>
        <v>0.17814552951203527</v>
      </c>
      <c r="AE67" s="385"/>
      <c r="AF67" s="389">
        <f>IF(ISNUMBER(YourData!$I74),YourData!$I74,"")</f>
        <v>5.5839999999999996</v>
      </c>
      <c r="AG67" s="386" t="str">
        <f>IF(ISBLANK(YourData!$J74),"",YourData!$J74)</f>
        <v>Oct</v>
      </c>
      <c r="AH67" s="221">
        <f>IF(ISNUMBER(YourData!$K74),YourData!$K74,"")</f>
        <v>18</v>
      </c>
      <c r="AI67" s="388">
        <f>IF(ISNUMBER(YourData!$L74),YourData!$L74,"")</f>
        <v>14</v>
      </c>
      <c r="AJ67"/>
      <c r="AK67"/>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5"/>
        <v>5.0449999999999999</v>
      </c>
      <c r="AB68" s="255">
        <f t="shared" ca="1" si="6"/>
        <v>6.2897050000000014</v>
      </c>
      <c r="AC68" s="253">
        <f t="shared" ca="1" si="7"/>
        <v>5.8132248561487492</v>
      </c>
      <c r="AD68" s="390">
        <f t="shared" ca="1" si="8"/>
        <v>0.21411609404433329</v>
      </c>
      <c r="AE68" s="385"/>
      <c r="AF68" s="389">
        <f>IF(ISNUMBER(YourData!$I75),YourData!$I75,"")</f>
        <v>5.4969999999999999</v>
      </c>
      <c r="AG68" s="386" t="str">
        <f>IF(ISBLANK(YourData!$J75),"",YourData!$J75)</f>
        <v>Oct</v>
      </c>
      <c r="AH68" s="221">
        <f>IF(ISNUMBER(YourData!$K75),YourData!$K75,"")</f>
        <v>18</v>
      </c>
      <c r="AI68" s="388">
        <f>IF(ISNUMBER(YourData!$L75),YourData!$L75,"")</f>
        <v>14</v>
      </c>
      <c r="AJ68"/>
      <c r="AK68"/>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5"/>
        <v>3.343</v>
      </c>
      <c r="AB69" s="255">
        <f t="shared" ca="1" si="6"/>
        <v>3.933001</v>
      </c>
      <c r="AC69" s="253">
        <f t="shared" ca="1" si="7"/>
        <v>3.5647902545826153</v>
      </c>
      <c r="AD69" s="390">
        <f t="shared" ca="1" si="8"/>
        <v>0.16550791431320283</v>
      </c>
      <c r="AE69" s="385"/>
      <c r="AF69" s="389">
        <f>IF(ISNUMBER(YourData!$I76),YourData!$I76,"")</f>
        <v>3.5129999999999999</v>
      </c>
      <c r="AG69" s="386" t="str">
        <f>IF(ISBLANK(YourData!$J76),"",YourData!$J76)</f>
        <v>Oct</v>
      </c>
      <c r="AH69" s="221">
        <f>IF(ISNUMBER(YourData!$K76),YourData!$K76,"")</f>
        <v>18</v>
      </c>
      <c r="AI69" s="388">
        <f>IF(ISNUMBER(YourData!$L76),YourData!$L76,"")</f>
        <v>14</v>
      </c>
      <c r="AJ69"/>
      <c r="AK69"/>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5"/>
        <v>5.8390000000000004</v>
      </c>
      <c r="AB70" s="255">
        <f t="shared" ca="1" si="6"/>
        <v>6.9253120000000008</v>
      </c>
      <c r="AC70" s="253">
        <f t="shared" ca="1" si="7"/>
        <v>6.4451355090957705</v>
      </c>
      <c r="AD70" s="390">
        <f t="shared" ca="1" si="8"/>
        <v>0.16854758111244214</v>
      </c>
      <c r="AE70" s="385"/>
      <c r="AF70" s="389">
        <f>IF(ISNUMBER(YourData!$I77),YourData!$I77,"")</f>
        <v>5.9180000000000001</v>
      </c>
      <c r="AG70" s="386" t="str">
        <f>IF(ISBLANK(YourData!$J77),"",YourData!$J77)</f>
        <v>Oct</v>
      </c>
      <c r="AH70" s="221">
        <f>IF(ISNUMBER(YourData!$K77),YourData!$K77,"")</f>
        <v>18</v>
      </c>
      <c r="AI70" s="388">
        <f>IF(ISNUMBER(YourData!$L77),YourData!$L77,"")</f>
        <v>14</v>
      </c>
      <c r="AJ70"/>
      <c r="AK70"/>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5"/>
        <v>5.7610000000000001</v>
      </c>
      <c r="AB71" s="255">
        <f t="shared" ca="1" si="6"/>
        <v>7.0512579999999989</v>
      </c>
      <c r="AC71" s="253">
        <f t="shared" ca="1" si="7"/>
        <v>6.4460139243597574</v>
      </c>
      <c r="AD71" s="390">
        <f t="shared" ca="1" si="8"/>
        <v>0.20016370041089418</v>
      </c>
      <c r="AE71" s="385"/>
      <c r="AF71" s="389">
        <f>IF(ISNUMBER(YourData!$I78),YourData!$I78,"")</f>
        <v>5.9720000000000004</v>
      </c>
      <c r="AG71" s="386" t="str">
        <f>IF(ISBLANK(YourData!$J78),"",YourData!$J78)</f>
        <v>Jan</v>
      </c>
      <c r="AH71" s="221">
        <f>IF(ISNUMBER(YourData!$K78),YourData!$K78,"")</f>
        <v>22</v>
      </c>
      <c r="AI71" s="388">
        <f>IF(ISNUMBER(YourData!$L78),YourData!$L78,"")</f>
        <v>14</v>
      </c>
      <c r="AJ71"/>
      <c r="AK71"/>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5"/>
        <v>6.0709999999999997</v>
      </c>
      <c r="AB72" s="255">
        <f t="shared" ca="1" si="6"/>
        <v>7.1594479999999994</v>
      </c>
      <c r="AC72" s="253">
        <f t="shared" ca="1" si="7"/>
        <v>6.7427759713803832</v>
      </c>
      <c r="AD72" s="390">
        <f t="shared" ca="1" si="8"/>
        <v>0.16142431613031513</v>
      </c>
      <c r="AE72" s="407"/>
      <c r="AF72" s="389">
        <f>IF(ISNUMBER(YourData!$I79),YourData!$I79,"")</f>
        <v>6.3440000000000003</v>
      </c>
      <c r="AG72" s="386" t="str">
        <f>IF(ISBLANK(YourData!$J79),"",YourData!$J79)</f>
        <v>Oct</v>
      </c>
      <c r="AH72" s="221">
        <f>IF(ISNUMBER(YourData!$K79),YourData!$K79,"")</f>
        <v>18</v>
      </c>
      <c r="AI72" s="388">
        <f>IF(ISNUMBER(YourData!$L79),YourData!$L79,"")</f>
        <v>14</v>
      </c>
      <c r="AJ72"/>
      <c r="AK72"/>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5"/>
        <v>6.2320000000000002</v>
      </c>
      <c r="AB73" s="395">
        <f t="shared" ca="1" si="6"/>
        <v>7.5407349999999989</v>
      </c>
      <c r="AC73" s="397">
        <f t="shared" ca="1" si="7"/>
        <v>6.9793647069040601</v>
      </c>
      <c r="AD73" s="398">
        <f t="shared" ca="1" si="8"/>
        <v>0.18751491789867125</v>
      </c>
      <c r="AE73" s="407"/>
      <c r="AF73" s="389">
        <f>IF(ISNUMBER(YourData!$I80),YourData!$I80,"")</f>
        <v>6.5659999999999998</v>
      </c>
      <c r="AG73" s="386" t="str">
        <f>IF(ISBLANK(YourData!$J80),"",YourData!$J80)</f>
        <v>Jan</v>
      </c>
      <c r="AH73" s="221">
        <f>IF(ISNUMBER(YourData!$K80),YourData!$K80,"")</f>
        <v>22</v>
      </c>
      <c r="AI73" s="388">
        <f>IF(ISNUMBER(YourData!$L80),YourData!$L80,"")</f>
        <v>14</v>
      </c>
      <c r="AJ73"/>
      <c r="AK73"/>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5"/>
        <v>2.556</v>
      </c>
      <c r="AB74" s="255">
        <f t="shared" ca="1" si="6"/>
        <v>3.3764349999999999</v>
      </c>
      <c r="AC74" s="253">
        <f t="shared" ca="1" si="7"/>
        <v>2.974658394180834</v>
      </c>
      <c r="AD74" s="390">
        <f t="shared" ca="1" si="8"/>
        <v>0.27580814039184237</v>
      </c>
      <c r="AE74" s="407"/>
      <c r="AF74" s="382">
        <f>IF(ISNUMBER(YourData!$I81),YourData!$I81,"")</f>
        <v>2.8370000000000002</v>
      </c>
      <c r="AG74" s="378" t="str">
        <f>IF(ISBLANK(YourData!$J81),"",YourData!$J81)</f>
        <v>Sep</v>
      </c>
      <c r="AH74" s="379">
        <f>IF(ISNUMBER(YourData!$K81),YourData!$K81,"")</f>
        <v>11</v>
      </c>
      <c r="AI74" s="381">
        <f>IF(ISNUMBER(YourData!$L81),YourData!$L81,"")</f>
        <v>15</v>
      </c>
      <c r="AJ74"/>
      <c r="AK74"/>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5"/>
        <v>2.0810352071126301</v>
      </c>
      <c r="AB75" s="255">
        <f t="shared" ca="1" si="6"/>
        <v>2.7220759999999999</v>
      </c>
      <c r="AC75" s="253">
        <f t="shared" ca="1" si="7"/>
        <v>2.3055353803088394</v>
      </c>
      <c r="AD75" s="390">
        <f t="shared" ca="1" si="8"/>
        <v>0.27804422277028723</v>
      </c>
      <c r="AE75" s="407"/>
      <c r="AF75" s="389">
        <f>IF(ISNUMBER(YourData!$I82),YourData!$I82,"")</f>
        <v>2.141</v>
      </c>
      <c r="AG75" s="386" t="str">
        <f>IF(ISBLANK(YourData!$J82),"",YourData!$J82)</f>
        <v>Oct</v>
      </c>
      <c r="AH75" s="221">
        <f>IF(ISNUMBER(YourData!$K82),YourData!$K82,"")</f>
        <v>1</v>
      </c>
      <c r="AI75" s="388">
        <f>IF(ISNUMBER(YourData!$L82),YourData!$L82,"")</f>
        <v>15</v>
      </c>
      <c r="AJ75"/>
      <c r="AK75"/>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5"/>
        <v>2.71</v>
      </c>
      <c r="AB76" s="255">
        <f t="shared" ca="1" si="6"/>
        <v>3.4809999999999999</v>
      </c>
      <c r="AC76" s="253">
        <f t="shared" ca="1" si="7"/>
        <v>3.1268599315064791</v>
      </c>
      <c r="AD76" s="390">
        <f t="shared" ca="1" si="8"/>
        <v>0.24657324500894495</v>
      </c>
      <c r="AE76" s="407"/>
      <c r="AF76" s="389">
        <f>IF(ISNUMBER(YourData!$I83),YourData!$I83,"")</f>
        <v>3.0139999999999998</v>
      </c>
      <c r="AG76" s="386" t="str">
        <f>IF(ISBLANK(YourData!$J83),"",YourData!$J83)</f>
        <v>Jun</v>
      </c>
      <c r="AH76" s="221">
        <f>IF(ISNUMBER(YourData!$K83),YourData!$K83,"")</f>
        <v>26</v>
      </c>
      <c r="AI76" s="388">
        <f>IF(ISNUMBER(YourData!$L83),YourData!$L83,"")</f>
        <v>17</v>
      </c>
      <c r="AJ76"/>
      <c r="AK76"/>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9">MIN(C77,G77,K77,O77,S77,W77)</f>
        <v>2.335</v>
      </c>
      <c r="AB77" s="255">
        <f t="shared" ref="AB77" ca="1" si="10">MAX(C77,G77,K77,O77,S77,W77)</f>
        <v>3.052</v>
      </c>
      <c r="AC77" s="253">
        <f t="shared" ref="AC77" ca="1" si="11">AVERAGE(C77,G77,K77,O77,S77,W77)</f>
        <v>2.6562428464667289</v>
      </c>
      <c r="AD77" s="390">
        <f t="shared" ref="AD77" ca="1" si="12">IF(AC77=0,"----",ABS((AB77-AA77)/AC77))</f>
        <v>0.26993013871218002</v>
      </c>
      <c r="AE77" s="407"/>
      <c r="AF77" s="389">
        <f>IF(ISNUMBER(YourData!$I84),YourData!$I84,"")</f>
        <v>2.1800000000000002</v>
      </c>
      <c r="AG77" s="386" t="str">
        <f>IF(ISBLANK(YourData!$J84),"",YourData!$J84)</f>
        <v>Jun</v>
      </c>
      <c r="AH77" s="221">
        <f>IF(ISNUMBER(YourData!$K84),YourData!$K84,"")</f>
        <v>26</v>
      </c>
      <c r="AI77" s="388">
        <f>IF(ISNUMBER(YourData!$L84),YourData!$L84,"")</f>
        <v>18</v>
      </c>
      <c r="AJ77"/>
      <c r="AK77"/>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5"/>
        <v>2.556</v>
      </c>
      <c r="AB78" s="255">
        <f t="shared" ca="1" si="6"/>
        <v>3.3764349999999999</v>
      </c>
      <c r="AC78" s="253">
        <f t="shared" ca="1" si="7"/>
        <v>2.9931695481907927</v>
      </c>
      <c r="AD78" s="390">
        <f t="shared" ca="1" si="8"/>
        <v>0.27410241444421612</v>
      </c>
      <c r="AE78" s="407"/>
      <c r="AF78" s="389">
        <f>IF(ISNUMBER(YourData!$I85),YourData!$I85,"")</f>
        <v>2.8370000000000002</v>
      </c>
      <c r="AG78" s="386" t="str">
        <f>IF(ISBLANK(YourData!$J85),"",YourData!$J85)</f>
        <v>Sep</v>
      </c>
      <c r="AH78" s="221">
        <f>IF(ISNUMBER(YourData!$K85),YourData!$K85,"")</f>
        <v>11</v>
      </c>
      <c r="AI78" s="388">
        <f>IF(ISNUMBER(YourData!$L85),YourData!$L85,"")</f>
        <v>15</v>
      </c>
      <c r="AJ78"/>
      <c r="AK78"/>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5"/>
        <v>2.0539999999999998</v>
      </c>
      <c r="AB79" s="255">
        <f t="shared" ca="1" si="6"/>
        <v>2.3875281644443667</v>
      </c>
      <c r="AC79" s="253">
        <f t="shared" ca="1" si="7"/>
        <v>2.2682358448489812</v>
      </c>
      <c r="AD79" s="390">
        <f t="shared" ca="1" si="8"/>
        <v>0.14704298285462158</v>
      </c>
      <c r="AE79" s="407"/>
      <c r="AF79" s="389">
        <f>IF(ISNUMBER(YourData!$I86),YourData!$I86,"")</f>
        <v>2.3969999999999998</v>
      </c>
      <c r="AG79" s="386" t="str">
        <f>IF(ISBLANK(YourData!$J86),"",YourData!$J86)</f>
        <v>Sep</v>
      </c>
      <c r="AH79" s="221">
        <f>IF(ISNUMBER(YourData!$K86),YourData!$K86,"")</f>
        <v>11</v>
      </c>
      <c r="AI79" s="388">
        <f>IF(ISNUMBER(YourData!$L86),YourData!$L86,"")</f>
        <v>15</v>
      </c>
      <c r="AJ79"/>
      <c r="AK79"/>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5"/>
        <v>1.3384872894175199</v>
      </c>
      <c r="AB80" s="255">
        <f t="shared" ca="1" si="6"/>
        <v>1.4799194889740501</v>
      </c>
      <c r="AC80" s="253">
        <f t="shared" ca="1" si="7"/>
        <v>1.3930995556783141</v>
      </c>
      <c r="AD80" s="390">
        <f t="shared" ca="1" si="8"/>
        <v>0.10152339721884804</v>
      </c>
      <c r="AE80" s="407"/>
      <c r="AF80" s="389">
        <f>IF(ISNUMBER(YourData!$I87),YourData!$I87,"")</f>
        <v>1.4550000000000001</v>
      </c>
      <c r="AG80" s="386" t="str">
        <f>IF(ISBLANK(YourData!$J87),"",YourData!$J87)</f>
        <v>Jun</v>
      </c>
      <c r="AH80" s="221">
        <f>IF(ISNUMBER(YourData!$K87),YourData!$K87,"")</f>
        <v>26</v>
      </c>
      <c r="AI80" s="388">
        <f>IF(ISNUMBER(YourData!$L87),YourData!$L87,"")</f>
        <v>16</v>
      </c>
      <c r="AJ80"/>
      <c r="AK80"/>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5"/>
        <v>2.93</v>
      </c>
      <c r="AB81" s="255">
        <f t="shared" ca="1" si="6"/>
        <v>3.6679979999999999</v>
      </c>
      <c r="AC81" s="253">
        <f t="shared" ca="1" si="7"/>
        <v>3.3476125686331684</v>
      </c>
      <c r="AD81" s="390">
        <f t="shared" ca="1" si="8"/>
        <v>0.22045502126350439</v>
      </c>
      <c r="AE81" s="407"/>
      <c r="AF81" s="389">
        <f>IF(ISNUMBER(YourData!$I88),YourData!$I88,"")</f>
        <v>3.1520000000000001</v>
      </c>
      <c r="AG81" s="386" t="str">
        <f>IF(ISBLANK(YourData!$J88),"",YourData!$J88)</f>
        <v>Oct</v>
      </c>
      <c r="AH81" s="221">
        <f>IF(ISNUMBER(YourData!$K88),YourData!$K88,"")</f>
        <v>18</v>
      </c>
      <c r="AI81" s="388">
        <f>IF(ISNUMBER(YourData!$L88),YourData!$L88,"")</f>
        <v>15</v>
      </c>
      <c r="AJ81"/>
      <c r="AK81"/>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5"/>
        <v>3.2080000000000002</v>
      </c>
      <c r="AB82" s="255">
        <f t="shared" ca="1" si="6"/>
        <v>4.2252689999999991</v>
      </c>
      <c r="AC82" s="253">
        <f t="shared" ca="1" si="7"/>
        <v>3.8242932347285472</v>
      </c>
      <c r="AD82" s="390">
        <f t="shared" ca="1" si="8"/>
        <v>0.26600183028909546</v>
      </c>
      <c r="AE82" s="407"/>
      <c r="AF82" s="389">
        <f>IF(ISNUMBER(YourData!$I89),YourData!$I89,"")</f>
        <v>3.5430000000000001</v>
      </c>
      <c r="AG82" s="386" t="str">
        <f>IF(ISBLANK(YourData!$J89),"",YourData!$J89)</f>
        <v>Oct</v>
      </c>
      <c r="AH82" s="221">
        <f>IF(ISNUMBER(YourData!$K89),YourData!$K89,"")</f>
        <v>1</v>
      </c>
      <c r="AI82" s="388">
        <f>IF(ISNUMBER(YourData!$L89),YourData!$L89,"")</f>
        <v>14</v>
      </c>
      <c r="AJ82"/>
      <c r="AK82"/>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5"/>
        <v>3.3149999999999999</v>
      </c>
      <c r="AB83" s="395">
        <f t="shared" ca="1" si="6"/>
        <v>4.2237870000000006</v>
      </c>
      <c r="AC83" s="397">
        <f t="shared" ca="1" si="7"/>
        <v>3.9856909597406567</v>
      </c>
      <c r="AD83" s="398">
        <f t="shared" ca="1" si="8"/>
        <v>0.22801240968746211</v>
      </c>
      <c r="AE83" s="407"/>
      <c r="AF83" s="391">
        <f>IF(ISNUMBER(YourData!$I90),YourData!$I90,"")</f>
        <v>3.6280000000000001</v>
      </c>
      <c r="AG83" s="392" t="str">
        <f>IF(ISBLANK(YourData!$J90),"",YourData!$J90)</f>
        <v>Oct</v>
      </c>
      <c r="AH83" s="393">
        <f>IF(ISNUMBER(YourData!$K90),YourData!$K90,"")</f>
        <v>18</v>
      </c>
      <c r="AI83" s="394">
        <f>IF(ISNUMBER(YourData!$L90),YourData!$L90,"")</f>
        <v>15</v>
      </c>
      <c r="AJ83"/>
      <c r="AK83"/>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5"/>
        <v>0.94399999999999995</v>
      </c>
      <c r="AB84" s="255">
        <f t="shared" ca="1" si="6"/>
        <v>1.1180000000000001</v>
      </c>
      <c r="AC84" s="253">
        <f t="shared" ca="1" si="7"/>
        <v>1.0106250097895584</v>
      </c>
      <c r="AD84" s="390">
        <f t="shared" ca="1" si="8"/>
        <v>0.17217068478864583</v>
      </c>
      <c r="AE84" s="407"/>
      <c r="AF84" s="389">
        <f>IF(ISNUMBER(YourData!$I91),YourData!$I91,"")</f>
        <v>1.0549999999999999</v>
      </c>
      <c r="AG84" s="386" t="str">
        <f>IF(ISBLANK(YourData!$J91),"",YourData!$J91)</f>
        <v>Jun</v>
      </c>
      <c r="AH84" s="221">
        <f>IF(ISNUMBER(YourData!$K91),YourData!$K91,"")</f>
        <v>26</v>
      </c>
      <c r="AI84" s="388">
        <f>IF(ISNUMBER(YourData!$L91),YourData!$L91,"")</f>
        <v>16</v>
      </c>
      <c r="AJ84"/>
      <c r="AK84"/>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5"/>
        <v>1.198</v>
      </c>
      <c r="AB85" s="255">
        <f t="shared" ca="1" si="6"/>
        <v>1.3074663044997861</v>
      </c>
      <c r="AC85" s="253">
        <f t="shared" ca="1" si="7"/>
        <v>1.2482610453246159</v>
      </c>
      <c r="AD85" s="390">
        <f t="shared" ca="1" si="8"/>
        <v>8.7695041762133108E-2</v>
      </c>
      <c r="AE85" s="407"/>
      <c r="AF85" s="389">
        <f>IF(ISNUMBER(YourData!$I92),YourData!$I92,"")</f>
        <v>1.4470000000000001</v>
      </c>
      <c r="AG85" s="386" t="str">
        <f>IF(ISBLANK(YourData!$J92),"",YourData!$J92)</f>
        <v>Aug</v>
      </c>
      <c r="AH85" s="221">
        <f>IF(ISNUMBER(YourData!$K92),YourData!$K92,"")</f>
        <v>19</v>
      </c>
      <c r="AI85" s="388">
        <f>IF(ISNUMBER(YourData!$L92),YourData!$L92,"")</f>
        <v>12</v>
      </c>
      <c r="AJ85"/>
      <c r="AK85"/>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5"/>
        <v>0.877</v>
      </c>
      <c r="AB86" s="255">
        <f t="shared" ca="1" si="6"/>
        <v>1.1930000000000001</v>
      </c>
      <c r="AC86" s="253">
        <f t="shared" ca="1" si="7"/>
        <v>0.98686062071207481</v>
      </c>
      <c r="AD86" s="390">
        <f t="shared" ca="1" si="8"/>
        <v>0.32020732550052355</v>
      </c>
      <c r="AE86" s="385"/>
      <c r="AF86" s="389">
        <f>IF(ISNUMBER(YourData!$I93),YourData!$I93,"")</f>
        <v>0.96199999999999997</v>
      </c>
      <c r="AG86" s="386" t="str">
        <f>IF(ISBLANK(YourData!$J93),"",YourData!$J93)</f>
        <v>Jun</v>
      </c>
      <c r="AH86" s="221">
        <f>IF(ISNUMBER(YourData!$K93),YourData!$K93,"")</f>
        <v>26</v>
      </c>
      <c r="AI86" s="388">
        <f>IF(ISNUMBER(YourData!$L93),YourData!$L93,"")</f>
        <v>17</v>
      </c>
      <c r="AJ86"/>
      <c r="AK86"/>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5"/>
        <v>1.35210111829969</v>
      </c>
      <c r="AB87" s="255">
        <f t="shared" ca="1" si="6"/>
        <v>1.4003868564288973</v>
      </c>
      <c r="AC87" s="253">
        <f t="shared" ca="1" si="7"/>
        <v>1.3777893291214311</v>
      </c>
      <c r="AD87" s="390">
        <f t="shared" ca="1" si="8"/>
        <v>3.5045806429635638E-2</v>
      </c>
      <c r="AE87" s="385"/>
      <c r="AF87" s="389">
        <f>IF(ISNUMBER(YourData!$I94),YourData!$I94,"")</f>
        <v>1.4379999999999999</v>
      </c>
      <c r="AG87" s="386" t="str">
        <f>IF(ISBLANK(YourData!$J94),"",YourData!$J94)</f>
        <v>Jun</v>
      </c>
      <c r="AH87" s="221">
        <f>IF(ISNUMBER(YourData!$K94),YourData!$K94,"")</f>
        <v>26</v>
      </c>
      <c r="AI87" s="388">
        <f>IF(ISNUMBER(YourData!$L94),YourData!$L94,"")</f>
        <v>17</v>
      </c>
      <c r="AJ87"/>
      <c r="AK87"/>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5"/>
        <v>0.96800797356499502</v>
      </c>
      <c r="AB88" s="255">
        <f t="shared" ca="1" si="6"/>
        <v>1.3360000000000001</v>
      </c>
      <c r="AC88" s="253">
        <f t="shared" ca="1" si="7"/>
        <v>1.1081578537821506</v>
      </c>
      <c r="AD88" s="390">
        <f t="shared" ca="1" si="8"/>
        <v>0.33207545764265051</v>
      </c>
      <c r="AE88" s="385"/>
      <c r="AF88" s="389">
        <f>IF(ISNUMBER(YourData!$I95),YourData!$I95,"")</f>
        <v>1.0609999999999999</v>
      </c>
      <c r="AG88" s="386" t="str">
        <f>IF(ISBLANK(YourData!$J95),"",YourData!$J95)</f>
        <v>Jun</v>
      </c>
      <c r="AH88" s="221">
        <f>IF(ISNUMBER(YourData!$K95),YourData!$K95,"")</f>
        <v>26</v>
      </c>
      <c r="AI88" s="388">
        <f>IF(ISNUMBER(YourData!$L95),YourData!$L95,"")</f>
        <v>17</v>
      </c>
      <c r="AJ88"/>
      <c r="AK88"/>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5"/>
        <v>1.6935563998752099</v>
      </c>
      <c r="AB89" s="255">
        <f t="shared" ca="1" si="6"/>
        <v>1.994</v>
      </c>
      <c r="AC89" s="253">
        <f t="shared" ca="1" si="7"/>
        <v>1.7819286743398066</v>
      </c>
      <c r="AD89" s="390">
        <f t="shared" ca="1" si="8"/>
        <v>0.16860585075668225</v>
      </c>
      <c r="AE89" s="385"/>
      <c r="AF89" s="389">
        <f>IF(ISNUMBER(YourData!$I96),YourData!$I96,"")</f>
        <v>1.7709999999999999</v>
      </c>
      <c r="AG89" s="386" t="str">
        <f>IF(ISBLANK(YourData!$J96),"",YourData!$J96)</f>
        <v>Jun</v>
      </c>
      <c r="AH89" s="221">
        <f>IF(ISNUMBER(YourData!$K96),YourData!$K96,"")</f>
        <v>26</v>
      </c>
      <c r="AI89" s="388">
        <f>IF(ISNUMBER(YourData!$L96),YourData!$L96,"")</f>
        <v>17</v>
      </c>
      <c r="AJ89"/>
      <c r="AK89"/>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5"/>
        <v>1.14958040873209</v>
      </c>
      <c r="AB90" s="255">
        <f t="shared" ca="1" si="6"/>
        <v>1.534</v>
      </c>
      <c r="AC90" s="253">
        <f t="shared" ca="1" si="7"/>
        <v>1.2923678061475929</v>
      </c>
      <c r="AD90" s="390">
        <f t="shared" ca="1" si="8"/>
        <v>0.29745370430870044</v>
      </c>
      <c r="AE90" s="385"/>
      <c r="AF90" s="389">
        <f>IF(ISNUMBER(YourData!$I97),YourData!$I97,"")</f>
        <v>1.2390000000000001</v>
      </c>
      <c r="AG90" s="386" t="str">
        <f>IF(ISBLANK(YourData!$J97),"",YourData!$J97)</f>
        <v>Jun</v>
      </c>
      <c r="AH90" s="221">
        <f>IF(ISNUMBER(YourData!$K97),YourData!$K97,"")</f>
        <v>26</v>
      </c>
      <c r="AI90" s="388">
        <f>IF(ISNUMBER(YourData!$L97),YourData!$L97,"")</f>
        <v>17</v>
      </c>
      <c r="AJ90"/>
      <c r="AK90"/>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5"/>
        <v>2.6879980892605202</v>
      </c>
      <c r="AB91" s="255">
        <f t="shared" ca="1" si="6"/>
        <v>3.0339999999999998</v>
      </c>
      <c r="AC91" s="253">
        <f t="shared" ca="1" si="7"/>
        <v>2.8404302209952346</v>
      </c>
      <c r="AD91" s="390">
        <f t="shared" ca="1" si="8"/>
        <v>0.12181320568341471</v>
      </c>
      <c r="AE91" s="385"/>
      <c r="AF91" s="389">
        <f>IF(ISNUMBER(YourData!$I98),YourData!$I98,"")</f>
        <v>3.3340000000000001</v>
      </c>
      <c r="AG91" s="386" t="str">
        <f>IF(ISBLANK(YourData!$J98),"",YourData!$J98)</f>
        <v>Sep</v>
      </c>
      <c r="AH91" s="221">
        <f>IF(ISNUMBER(YourData!$K98),YourData!$K98,"")</f>
        <v>12</v>
      </c>
      <c r="AI91" s="388">
        <f>IF(ISNUMBER(YourData!$L98),YourData!$L98,"")</f>
        <v>13</v>
      </c>
      <c r="AJ91"/>
      <c r="AK91"/>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5"/>
        <v>5.8319999999999999</v>
      </c>
      <c r="AB92" s="255">
        <f t="shared" ca="1" si="6"/>
        <v>7.0109789999999998</v>
      </c>
      <c r="AC92" s="253">
        <f t="shared" ca="1" si="7"/>
        <v>6.5864548776210272</v>
      </c>
      <c r="AD92" s="390">
        <f t="shared" ca="1" si="8"/>
        <v>0.17900054306996746</v>
      </c>
      <c r="AE92" s="385"/>
      <c r="AF92" s="389">
        <f>IF(ISNUMBER(YourData!$I99),YourData!$I99,"")</f>
        <v>6.0119999999999996</v>
      </c>
      <c r="AG92" s="386" t="str">
        <f>IF(ISBLANK(YourData!$J99),"",YourData!$J99)</f>
        <v>Jan</v>
      </c>
      <c r="AH92" s="221">
        <f>IF(ISNUMBER(YourData!$K99),YourData!$K99,"")</f>
        <v>22</v>
      </c>
      <c r="AI92" s="388">
        <f>IF(ISNUMBER(YourData!$L99),YourData!$L99,"")</f>
        <v>14</v>
      </c>
      <c r="AJ92"/>
      <c r="AK92"/>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5"/>
        <v>3.7679999999999998</v>
      </c>
      <c r="AB93" s="255">
        <f t="shared" ca="1" si="6"/>
        <v>4.7650949999999996</v>
      </c>
      <c r="AC93" s="253">
        <f t="shared" ca="1" si="7"/>
        <v>4.467236057529357</v>
      </c>
      <c r="AD93" s="390">
        <f t="shared" ca="1" si="8"/>
        <v>0.22320177110843159</v>
      </c>
      <c r="AE93" s="385"/>
      <c r="AF93" s="389">
        <f>IF(ISNUMBER(YourData!$I100),YourData!$I100,"")</f>
        <v>4.0469999999999997</v>
      </c>
      <c r="AG93" s="386" t="str">
        <f>IF(ISBLANK(YourData!$J100),"",YourData!$J100)</f>
        <v>Jan</v>
      </c>
      <c r="AH93" s="221">
        <f>IF(ISNUMBER(YourData!$K100),YourData!$K100,"")</f>
        <v>22</v>
      </c>
      <c r="AI93" s="388">
        <f>IF(ISNUMBER(YourData!$L100),YourData!$L100,"")</f>
        <v>14</v>
      </c>
      <c r="AJ93"/>
      <c r="AK93"/>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5"/>
        <v>5.7389999999999999</v>
      </c>
      <c r="AB94" s="255">
        <f t="shared" ca="1" si="6"/>
        <v>6.8721509999999979</v>
      </c>
      <c r="AC94" s="253">
        <f t="shared" ca="1" si="7"/>
        <v>6.4037221918445564</v>
      </c>
      <c r="AD94" s="390">
        <f t="shared" ca="1" si="8"/>
        <v>0.17695192983904259</v>
      </c>
      <c r="AE94" s="385"/>
      <c r="AF94" s="389">
        <f>IF(ISNUMBER(YourData!$I101),YourData!$I101,"")</f>
        <v>5.7629999999999999</v>
      </c>
      <c r="AG94" s="386" t="str">
        <f>IF(ISBLANK(YourData!$J101),"",YourData!$J101)</f>
        <v>Jan</v>
      </c>
      <c r="AH94" s="221">
        <f>IF(ISNUMBER(YourData!$K101),YourData!$K101,"")</f>
        <v>22</v>
      </c>
      <c r="AI94" s="388">
        <f>IF(ISNUMBER(YourData!$L101),YourData!$L101,"")</f>
        <v>14</v>
      </c>
      <c r="AJ94"/>
      <c r="AK94"/>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5"/>
        <v>3.6949999999999998</v>
      </c>
      <c r="AB95" s="255">
        <f t="shared" ca="1" si="6"/>
        <v>4.4754870295558611</v>
      </c>
      <c r="AC95" s="253">
        <f t="shared" ca="1" si="7"/>
        <v>4.1665719146188547</v>
      </c>
      <c r="AD95" s="390">
        <f t="shared" ca="1" si="8"/>
        <v>0.18732114686835014</v>
      </c>
      <c r="AE95" s="385"/>
      <c r="AF95" s="389">
        <f>IF(ISNUMBER(YourData!$I102),YourData!$I102,"")</f>
        <v>3.996</v>
      </c>
      <c r="AG95" s="386" t="str">
        <f>IF(ISBLANK(YourData!$J102),"",YourData!$J102)</f>
        <v>Jun</v>
      </c>
      <c r="AH95" s="221">
        <f>IF(ISNUMBER(YourData!$K102),YourData!$K102,"")</f>
        <v>26</v>
      </c>
      <c r="AI95" s="388">
        <f>IF(ISNUMBER(YourData!$L102),YourData!$L102,"")</f>
        <v>17</v>
      </c>
      <c r="AJ95"/>
      <c r="AK95"/>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5"/>
        <v>3.2519999999999998</v>
      </c>
      <c r="AB96" s="255">
        <f t="shared" ca="1" si="6"/>
        <v>3.969546628651889</v>
      </c>
      <c r="AC96" s="253">
        <f t="shared" ca="1" si="7"/>
        <v>3.6673761023010156</v>
      </c>
      <c r="AD96" s="390">
        <f t="shared" ca="1" si="8"/>
        <v>0.19565667895411112</v>
      </c>
      <c r="AE96" s="385"/>
      <c r="AF96" s="389">
        <f>IF(ISNUMBER(YourData!$I103),YourData!$I103,"")</f>
        <v>2.9209999999999998</v>
      </c>
      <c r="AG96" s="386" t="str">
        <f>IF(ISBLANK(YourData!$J103),"",YourData!$J103)</f>
        <v>Jun</v>
      </c>
      <c r="AH96" s="221">
        <f>IF(ISNUMBER(YourData!$K103),YourData!$K103,"")</f>
        <v>26</v>
      </c>
      <c r="AI96" s="388">
        <f>IF(ISNUMBER(YourData!$L103),YourData!$L103,"")</f>
        <v>18</v>
      </c>
      <c r="AJ96"/>
      <c r="AK96"/>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5"/>
        <v>5.3040000000000003</v>
      </c>
      <c r="AB97" s="395">
        <f t="shared" ca="1" si="6"/>
        <v>6.4732600000000007</v>
      </c>
      <c r="AC97" s="397">
        <f t="shared" ca="1" si="7"/>
        <v>5.9857573535640807</v>
      </c>
      <c r="AD97" s="398">
        <f t="shared" ca="1" si="8"/>
        <v>0.19534036061515117</v>
      </c>
      <c r="AE97" s="385"/>
      <c r="AF97" s="389">
        <f>IF(ISNUMBER(YourData!$I104),YourData!$I104,"")</f>
        <v>5.4029999999999996</v>
      </c>
      <c r="AG97" s="386" t="str">
        <f>IF(ISBLANK(YourData!$J104),"",YourData!$J104)</f>
        <v>Jan</v>
      </c>
      <c r="AH97" s="221">
        <f>IF(ISNUMBER(YourData!$K104),YourData!$K104,"")</f>
        <v>22</v>
      </c>
      <c r="AI97" s="388">
        <f>IF(ISNUMBER(YourData!$L104),YourData!$L104,"")</f>
        <v>14</v>
      </c>
      <c r="AJ97"/>
      <c r="AK97"/>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5"/>
        <v>0.26520335727267702</v>
      </c>
      <c r="AB98" s="255">
        <f t="shared" ca="1" si="6"/>
        <v>0.54700000000000004</v>
      </c>
      <c r="AC98" s="253">
        <f t="shared" ca="1" si="7"/>
        <v>0.35819508360547903</v>
      </c>
      <c r="AD98" s="390">
        <f t="shared" ca="1" si="8"/>
        <v>0.78671275968069321</v>
      </c>
      <c r="AE98" s="385"/>
      <c r="AF98" s="382">
        <f>IF(ISNUMBER(YourData!$I105),YourData!$I105,"")</f>
        <v>0.22</v>
      </c>
      <c r="AG98" s="378" t="str">
        <f>IF(ISBLANK(YourData!$J105),"",YourData!$J105)</f>
        <v>Jun</v>
      </c>
      <c r="AH98" s="379">
        <f>IF(ISNUMBER(YourData!$K105),YourData!$K105,"")</f>
        <v>14</v>
      </c>
      <c r="AI98" s="381">
        <f>IF(ISNUMBER(YourData!$L105),YourData!$L105,"")</f>
        <v>18</v>
      </c>
      <c r="AJ98"/>
      <c r="AK98"/>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5"/>
        <v>0.37198513454861099</v>
      </c>
      <c r="AB99" s="255">
        <f t="shared" ca="1" si="6"/>
        <v>0.79800000000000004</v>
      </c>
      <c r="AC99" s="253">
        <f t="shared" ca="1" si="7"/>
        <v>0.53058999101649118</v>
      </c>
      <c r="AD99" s="390">
        <f t="shared" ca="1" si="8"/>
        <v>0.80290784346542288</v>
      </c>
      <c r="AE99" s="385"/>
      <c r="AF99" s="389">
        <f>IF(ISNUMBER(YourData!$I106),YourData!$I106,"")</f>
        <v>0.49299999999999999</v>
      </c>
      <c r="AG99" s="386" t="str">
        <f>IF(ISBLANK(YourData!$J106),"",YourData!$J106)</f>
        <v>Jun</v>
      </c>
      <c r="AH99" s="221">
        <f>IF(ISNUMBER(YourData!$K106),YourData!$K106,"")</f>
        <v>26</v>
      </c>
      <c r="AI99" s="388">
        <f>IF(ISNUMBER(YourData!$L106),YourData!$L106,"")</f>
        <v>18</v>
      </c>
      <c r="AJ99"/>
      <c r="AK99"/>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5"/>
        <v>0.60368342929416197</v>
      </c>
      <c r="AB100" s="255">
        <f t="shared" ca="1" si="6"/>
        <v>1.0109999999999999</v>
      </c>
      <c r="AC100" s="253">
        <f t="shared" ca="1" si="7"/>
        <v>0.74590145710420197</v>
      </c>
      <c r="AD100" s="390">
        <f t="shared" ca="1" si="8"/>
        <v>0.54607289853964724</v>
      </c>
      <c r="AE100" s="385"/>
      <c r="AF100" s="389">
        <f>IF(ISNUMBER(YourData!$I107),YourData!$I107,"")</f>
        <v>0.72699999999999998</v>
      </c>
      <c r="AG100" s="386" t="str">
        <f>IF(ISBLANK(YourData!$J107),"",YourData!$J107)</f>
        <v>Jun</v>
      </c>
      <c r="AH100" s="221">
        <f>IF(ISNUMBER(YourData!$K107),YourData!$K107,"")</f>
        <v>26</v>
      </c>
      <c r="AI100" s="388">
        <f>IF(ISNUMBER(YourData!$L107),YourData!$L107,"")</f>
        <v>18</v>
      </c>
      <c r="AJ100"/>
      <c r="AK100"/>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5"/>
        <v>0.81407464769151405</v>
      </c>
      <c r="AB101" s="255">
        <f t="shared" ca="1" si="6"/>
        <v>1.208</v>
      </c>
      <c r="AC101" s="253">
        <f t="shared" ca="1" si="7"/>
        <v>0.95269017486470531</v>
      </c>
      <c r="AD101" s="390">
        <f t="shared" ca="1" si="8"/>
        <v>0.41348736735364</v>
      </c>
      <c r="AE101" s="385"/>
      <c r="AF101" s="389">
        <f>IF(ISNUMBER(YourData!$I108),YourData!$I108,"")</f>
        <v>0.92800000000000005</v>
      </c>
      <c r="AG101" s="386" t="str">
        <f>IF(ISBLANK(YourData!$J108),"",YourData!$J108)</f>
        <v>Jun</v>
      </c>
      <c r="AH101" s="221">
        <f>IF(ISNUMBER(YourData!$K108),YourData!$K108,"")</f>
        <v>26</v>
      </c>
      <c r="AI101" s="388">
        <f>IF(ISNUMBER(YourData!$L108),YourData!$L108,"")</f>
        <v>17</v>
      </c>
      <c r="AJ101"/>
      <c r="AK101"/>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5"/>
        <v>1.7040815819634301</v>
      </c>
      <c r="AB102" s="255">
        <f t="shared" ca="1" si="6"/>
        <v>2.1669999999999998</v>
      </c>
      <c r="AC102" s="253">
        <f t="shared" ca="1" si="7"/>
        <v>1.8923766088875347</v>
      </c>
      <c r="AD102" s="390">
        <f t="shared" ca="1" si="8"/>
        <v>0.2446227753304899</v>
      </c>
      <c r="AE102" s="385"/>
      <c r="AF102" s="389">
        <f>IF(ISNUMBER(YourData!$I109),YourData!$I109,"")</f>
        <v>1.8420000000000001</v>
      </c>
      <c r="AG102" s="386" t="str">
        <f>IF(ISBLANK(YourData!$J109),"",YourData!$J109)</f>
        <v>Aug</v>
      </c>
      <c r="AH102" s="221">
        <f>IF(ISNUMBER(YourData!$K109),YourData!$K109,"")</f>
        <v>19</v>
      </c>
      <c r="AI102" s="388">
        <f>IF(ISNUMBER(YourData!$L109),YourData!$L109,"")</f>
        <v>12</v>
      </c>
      <c r="AJ102"/>
      <c r="AK102"/>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5"/>
        <v>3.766</v>
      </c>
      <c r="AB103" s="255">
        <f t="shared" ca="1" si="6"/>
        <v>4.686011920155889</v>
      </c>
      <c r="AC103" s="253">
        <f t="shared" ca="1" si="7"/>
        <v>4.4208193717915929</v>
      </c>
      <c r="AD103" s="390">
        <f t="shared" ca="1" si="8"/>
        <v>0.20810891438503684</v>
      </c>
      <c r="AE103" s="385"/>
      <c r="AF103" s="389">
        <f>IF(ISNUMBER(YourData!$I110),YourData!$I110,"")</f>
        <v>4.22</v>
      </c>
      <c r="AG103" s="386" t="str">
        <f>IF(ISBLANK(YourData!$J110),"",YourData!$J110)</f>
        <v>Oct</v>
      </c>
      <c r="AH103" s="221">
        <f>IF(ISNUMBER(YourData!$K110),YourData!$K110,"")</f>
        <v>18</v>
      </c>
      <c r="AI103" s="388">
        <f>IF(ISNUMBER(YourData!$L110),YourData!$L110,"")</f>
        <v>14</v>
      </c>
      <c r="AJ103"/>
      <c r="AK103"/>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5"/>
        <v>5.8120000000000003</v>
      </c>
      <c r="AB104" s="255">
        <f t="shared" ca="1" si="6"/>
        <v>6.5010000000000003</v>
      </c>
      <c r="AC104" s="253">
        <f t="shared" ca="1" si="7"/>
        <v>6.2225910555914909</v>
      </c>
      <c r="AD104" s="390">
        <f t="shared" ca="1" si="8"/>
        <v>0.1107255794000602</v>
      </c>
      <c r="AE104" s="385"/>
      <c r="AF104" s="389">
        <f>IF(ISNUMBER(YourData!$I111),YourData!$I111,"")</f>
        <v>6.367</v>
      </c>
      <c r="AG104" s="386" t="str">
        <f>IF(ISBLANK(YourData!$J111),"",YourData!$J111)</f>
        <v>Jan</v>
      </c>
      <c r="AH104" s="221">
        <f>IF(ISNUMBER(YourData!$K111),YourData!$K111,"")</f>
        <v>22</v>
      </c>
      <c r="AI104" s="388">
        <f>IF(ISNUMBER(YourData!$L111),YourData!$L111,"")</f>
        <v>14</v>
      </c>
      <c r="AJ104"/>
      <c r="AK104"/>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5"/>
        <v>5.8040000000000003</v>
      </c>
      <c r="AB105" s="255">
        <f t="shared" ca="1" si="6"/>
        <v>6.3741676034944721</v>
      </c>
      <c r="AC105" s="253">
        <f t="shared" ca="1" si="7"/>
        <v>6.1159966894993305</v>
      </c>
      <c r="AD105" s="390">
        <f t="shared" ca="1" si="8"/>
        <v>9.3225623302478772E-2</v>
      </c>
      <c r="AE105" s="385"/>
      <c r="AF105" s="389">
        <f>IF(ISNUMBER(YourData!$I112),YourData!$I112,"")</f>
        <v>6.2930000000000001</v>
      </c>
      <c r="AG105" s="386" t="str">
        <f>IF(ISBLANK(YourData!$J112),"",YourData!$J112)</f>
        <v>Jan</v>
      </c>
      <c r="AH105" s="221">
        <f>IF(ISNUMBER(YourData!$K112),YourData!$K112,"")</f>
        <v>15</v>
      </c>
      <c r="AI105" s="388">
        <f>IF(ISNUMBER(YourData!$L112),YourData!$L112,"")</f>
        <v>14</v>
      </c>
      <c r="AJ105"/>
      <c r="AK105"/>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5"/>
        <v>5.57</v>
      </c>
      <c r="AB106" s="395">
        <f t="shared" ca="1" si="6"/>
        <v>6.4436386748211385</v>
      </c>
      <c r="AC106" s="397">
        <f t="shared" ca="1" si="7"/>
        <v>6.1372164568576659</v>
      </c>
      <c r="AD106" s="398">
        <f t="shared" ca="1" si="8"/>
        <v>0.14235096333370201</v>
      </c>
      <c r="AE106" s="385"/>
      <c r="AF106" s="391">
        <f>IF(ISNUMBER(YourData!$I113),YourData!$I113,"")</f>
        <v>5.7389999999999999</v>
      </c>
      <c r="AG106" s="392" t="str">
        <f>IF(ISBLANK(YourData!$J113),"",YourData!$J113)</f>
        <v>Jan</v>
      </c>
      <c r="AH106" s="393">
        <f>IF(ISNUMBER(YourData!$K113),YourData!$K113,"")</f>
        <v>22</v>
      </c>
      <c r="AI106" s="394">
        <f>IF(ISNUMBER(YourData!$L113),YourData!$L113,"")</f>
        <v>14</v>
      </c>
      <c r="AJ106"/>
      <c r="AK106"/>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5"/>
        <v>0.935589786105685</v>
      </c>
      <c r="AB107" s="255">
        <f t="shared" ca="1" si="6"/>
        <v>1.286</v>
      </c>
      <c r="AC107" s="253">
        <f t="shared" ca="1" si="7"/>
        <v>1.096382592794471</v>
      </c>
      <c r="AD107" s="390">
        <f t="shared" ca="1" si="8"/>
        <v>0.31960578013299712</v>
      </c>
      <c r="AE107" s="385"/>
      <c r="AF107" s="389">
        <f>IF(ISNUMBER(YourData!$I114),YourData!$I114,"")</f>
        <v>1.0549999999999999</v>
      </c>
      <c r="AG107" s="386" t="str">
        <f>IF(ISBLANK(YourData!$J114),"",YourData!$J114)</f>
        <v>Jul</v>
      </c>
      <c r="AH107" s="221">
        <f>IF(ISNUMBER(YourData!$K114),YourData!$K114,"")</f>
        <v>18</v>
      </c>
      <c r="AI107" s="388">
        <f>IF(ISNUMBER(YourData!$L114),YourData!$L114,"")</f>
        <v>14</v>
      </c>
      <c r="AJ107"/>
      <c r="AK107"/>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5"/>
        <v>1.94</v>
      </c>
      <c r="AB108" s="255">
        <f t="shared" ca="1" si="6"/>
        <v>2.410488</v>
      </c>
      <c r="AC108" s="253">
        <f t="shared" ca="1" si="7"/>
        <v>2.1825157761932972</v>
      </c>
      <c r="AD108" s="390">
        <f t="shared" ca="1" si="8"/>
        <v>0.21557140852407322</v>
      </c>
      <c r="AE108" s="385"/>
      <c r="AF108" s="403">
        <f>IF(ISNUMBER(YourData!$I115),YourData!$I115,"")</f>
        <v>2.2440000000000002</v>
      </c>
      <c r="AG108" s="399" t="str">
        <f>IF(ISBLANK(YourData!$J115),"",YourData!$J115)</f>
        <v>Sep</v>
      </c>
      <c r="AH108" s="400">
        <f>IF(ISNUMBER(YourData!$K115),YourData!$K115,"")</f>
        <v>11</v>
      </c>
      <c r="AI108" s="406">
        <f>IF(ISNUMBER(YourData!$L115),YourData!$L115,"")</f>
        <v>15</v>
      </c>
      <c r="AJ108"/>
      <c r="AK108"/>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64.930000000000007</v>
      </c>
      <c r="AG116" s="378" t="str">
        <f>IF(ISBLANK(YourData!$I130),"",YourData!$I130)</f>
        <v>Oct</v>
      </c>
      <c r="AH116" s="379">
        <f>IF(ISNUMBER(YourData!$J130),YourData!$J130,"")</f>
        <v>18</v>
      </c>
      <c r="AI116" s="381">
        <f>IF(ISNUMBER(YourData!$K130),YourData!$K130,"")</f>
        <v>15</v>
      </c>
      <c r="AJ116"/>
      <c r="AK116"/>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3">MIN(C117,G117,K117,O117,S117,W117)</f>
        <v>43.2522321490571</v>
      </c>
      <c r="AB117" s="424">
        <f t="shared" ref="AB117:AB122" ca="1" si="14">MAX(C117,G117,K117,O117,S117,W117)</f>
        <v>46</v>
      </c>
      <c r="AC117" s="424">
        <f t="shared" ref="AC117:AC122" ca="1" si="15">AVERAGE(C117,G117,K117,O117,S117,W117)</f>
        <v>44.569708015466851</v>
      </c>
      <c r="AD117" s="425">
        <f t="shared" ref="AD117:AD122" ca="1" si="16">IF(AC117=0,0,ABS((AB117-AA117)/AC117))</f>
        <v>6.1651017547374391E-2</v>
      </c>
      <c r="AE117" s="385"/>
      <c r="AF117" s="415">
        <f>IF(ISNUMBER(YourData!$H131),YourData!$H131,"")</f>
        <v>44.81</v>
      </c>
      <c r="AG117" s="386" t="str">
        <f>IF(ISBLANK(YourData!$I131),"",YourData!$I131)</f>
        <v>Sep</v>
      </c>
      <c r="AH117" s="221">
        <f>IF(ISNUMBER(YourData!$J131),YourData!$J131,"")</f>
        <v>12</v>
      </c>
      <c r="AI117" s="388">
        <f>IF(ISNUMBER(YourData!$K131),YourData!$K131,"")</f>
        <v>15</v>
      </c>
      <c r="AJ117"/>
      <c r="AK117"/>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3"/>
        <v>61.133168462951097</v>
      </c>
      <c r="AB118" s="424">
        <f t="shared" ca="1" si="14"/>
        <v>66.846489999999989</v>
      </c>
      <c r="AC118" s="424">
        <f t="shared" ca="1" si="15"/>
        <v>63.073105185512183</v>
      </c>
      <c r="AD118" s="425">
        <f t="shared" ca="1" si="16"/>
        <v>9.0582531496502791E-2</v>
      </c>
      <c r="AE118" s="385"/>
      <c r="AF118" s="415">
        <f>IF(ISNUMBER(YourData!$H132),YourData!$H132,"")</f>
        <v>63.51</v>
      </c>
      <c r="AG118" s="386" t="str">
        <f>IF(ISBLANK(YourData!$I132),"",YourData!$I132)</f>
        <v>Oct</v>
      </c>
      <c r="AH118" s="221">
        <f>IF(ISNUMBER(YourData!$J132),YourData!$J132,"")</f>
        <v>1</v>
      </c>
      <c r="AI118" s="388">
        <f>IF(ISNUMBER(YourData!$K132),YourData!$K132,"")</f>
        <v>15</v>
      </c>
      <c r="AJ118"/>
      <c r="AK118"/>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3"/>
        <v>36.126665293915899</v>
      </c>
      <c r="AB119" s="424">
        <f t="shared" ca="1" si="14"/>
        <v>37.1</v>
      </c>
      <c r="AC119" s="424">
        <f t="shared" ca="1" si="15"/>
        <v>36.57561071903563</v>
      </c>
      <c r="AD119" s="425">
        <f t="shared" ca="1" si="16"/>
        <v>2.6611577686590331E-2</v>
      </c>
      <c r="AE119" s="385"/>
      <c r="AF119" s="415">
        <f>IF(ISNUMBER(YourData!$H133),YourData!$H133,"")</f>
        <v>37.68</v>
      </c>
      <c r="AG119" s="386" t="str">
        <f>IF(ISBLANK(YourData!$I133),"",YourData!$I133)</f>
        <v>Sep</v>
      </c>
      <c r="AH119" s="221">
        <f>IF(ISNUMBER(YourData!$J133),YourData!$J133,"")</f>
        <v>11</v>
      </c>
      <c r="AI119" s="388">
        <f>IF(ISNUMBER(YourData!$K133),YourData!$K133,"")</f>
        <v>15</v>
      </c>
      <c r="AJ119"/>
      <c r="AK119"/>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3"/>
        <v>69.774155805433296</v>
      </c>
      <c r="AB120" s="424">
        <f t="shared" ca="1" si="14"/>
        <v>78.514340000000004</v>
      </c>
      <c r="AC120" s="424">
        <f t="shared" ca="1" si="15"/>
        <v>73.017193251838094</v>
      </c>
      <c r="AD120" s="425">
        <f t="shared" ca="1" si="16"/>
        <v>0.11970035830357925</v>
      </c>
      <c r="AE120" s="385"/>
      <c r="AF120" s="415">
        <f>IF(ISNUMBER(YourData!$H134),YourData!$H134,"")</f>
        <v>72.05</v>
      </c>
      <c r="AG120" s="386" t="str">
        <f>IF(ISBLANK(YourData!$I134),"",YourData!$I134)</f>
        <v>Oct</v>
      </c>
      <c r="AH120" s="221">
        <f>IF(ISNUMBER(YourData!$J134),YourData!$J134,"")</f>
        <v>18</v>
      </c>
      <c r="AI120" s="388">
        <f>IF(ISNUMBER(YourData!$K134),YourData!$K134,"")</f>
        <v>16</v>
      </c>
      <c r="AJ120"/>
      <c r="AK120"/>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3"/>
        <v>48.540639276071502</v>
      </c>
      <c r="AB121" s="424">
        <f t="shared" ca="1" si="14"/>
        <v>52.81</v>
      </c>
      <c r="AC121" s="424">
        <f t="shared" ca="1" si="15"/>
        <v>50.519843491267949</v>
      </c>
      <c r="AD121" s="425">
        <f t="shared" ca="1" si="16"/>
        <v>8.4508589672619108E-2</v>
      </c>
      <c r="AE121" s="385"/>
      <c r="AF121" s="415">
        <f>IF(ISNUMBER(YourData!$H135),YourData!$H135,"")</f>
        <v>50.82</v>
      </c>
      <c r="AG121" s="386" t="str">
        <f>IF(ISBLANK(YourData!$I135),"",YourData!$I135)</f>
        <v>Sep</v>
      </c>
      <c r="AH121" s="221">
        <f>IF(ISNUMBER(YourData!$J135),YourData!$J135,"")</f>
        <v>12</v>
      </c>
      <c r="AI121" s="388">
        <f>IF(ISNUMBER(YourData!$K135),YourData!$K135,"")</f>
        <v>15</v>
      </c>
      <c r="AJ121"/>
      <c r="AK121"/>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3"/>
        <v>48.096579257193497</v>
      </c>
      <c r="AB122" s="941">
        <f t="shared" ca="1" si="14"/>
        <v>53.18</v>
      </c>
      <c r="AC122" s="941">
        <f t="shared" ca="1" si="15"/>
        <v>49.911431344356821</v>
      </c>
      <c r="AD122" s="942">
        <f t="shared" ca="1" si="16"/>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17">MIN(C127,G127,K127,O127,S127,W127)</f>
        <v>-13.844209017671901</v>
      </c>
      <c r="AB127" s="420">
        <f t="shared" ref="AB127:AB133" ca="1" si="18">MAX(C127,G127,K127,O127,S127,W127)</f>
        <v>-9.9</v>
      </c>
      <c r="AC127" s="420">
        <f t="shared" ref="AC127:AC133" ca="1" si="19">AVERAGE(C127,G127,K127,O127,S127,W127)</f>
        <v>-12.702639845671518</v>
      </c>
      <c r="AD127" s="421">
        <f ca="1">IF(AC127=0,0,ABS((AB127-AA127)/AC127))</f>
        <v>0.31050309743418469</v>
      </c>
      <c r="AE127" s="385"/>
      <c r="AF127" s="414">
        <f>IF(ISNUMBER(YourData!$D130),YourData!$D130,"")</f>
        <v>-14.03</v>
      </c>
      <c r="AG127" s="378" t="str">
        <f>IF(ISBLANK(YourData!$E130),"",YourData!$E130)</f>
        <v>Feb</v>
      </c>
      <c r="AH127" s="379">
        <f>IF(ISNUMBER(YourData!$F130),YourData!$F130,"")</f>
        <v>9</v>
      </c>
      <c r="AI127" s="381">
        <f>IF(ISNUMBER(YourData!$G130),YourData!$G130,"")</f>
        <v>7</v>
      </c>
      <c r="AJ127"/>
      <c r="AK127"/>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17"/>
        <v>0.6</v>
      </c>
      <c r="AB128" s="424">
        <f t="shared" ca="1" si="18"/>
        <v>2.164676</v>
      </c>
      <c r="AC128" s="424">
        <f t="shared" ca="1" si="19"/>
        <v>1.2594012548798719</v>
      </c>
      <c r="AD128" s="425">
        <f t="shared" ref="AD128:AD133" ca="1" si="20">IF(AC128=0,0,ABS((AB128-AA128)/AC128))</f>
        <v>1.2423967293483813</v>
      </c>
      <c r="AE128" s="385"/>
      <c r="AF128" s="415">
        <f>IF(ISNUMBER(YourData!$D131),YourData!$D131,"")</f>
        <v>0.66</v>
      </c>
      <c r="AG128" s="386" t="str">
        <f>IF(ISBLANK(YourData!$E131),"",YourData!$E131)</f>
        <v>Feb</v>
      </c>
      <c r="AH128" s="221">
        <f>IF(ISNUMBER(YourData!$F131),YourData!$F131,"")</f>
        <v>9</v>
      </c>
      <c r="AI128" s="388">
        <f>IF(ISNUMBER(YourData!$G131),YourData!$G131,"")</f>
        <v>7</v>
      </c>
      <c r="AJ128"/>
      <c r="AK128"/>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17"/>
        <v>-17.761559999999999</v>
      </c>
      <c r="AB129" s="424">
        <f t="shared" ca="1" si="18"/>
        <v>-16.7</v>
      </c>
      <c r="AC129" s="424">
        <f t="shared" ca="1" si="19"/>
        <v>-17.319008443838815</v>
      </c>
      <c r="AD129" s="425">
        <f t="shared" ca="1" si="20"/>
        <v>6.1294502132865858E-2</v>
      </c>
      <c r="AE129" s="385"/>
      <c r="AF129" s="415">
        <f>IF(ISNUMBER(YourData!$D132),YourData!$D132,"")</f>
        <v>-17.309999999999999</v>
      </c>
      <c r="AG129" s="386" t="str">
        <f>IF(ISBLANK(YourData!$E132),"",YourData!$E132)</f>
        <v>Dec</v>
      </c>
      <c r="AH129" s="221">
        <f>IF(ISNUMBER(YourData!$F132),YourData!$F132,"")</f>
        <v>31</v>
      </c>
      <c r="AI129" s="388">
        <f>IF(ISNUMBER(YourData!$G132),YourData!$G132,"")</f>
        <v>24</v>
      </c>
      <c r="AJ129"/>
      <c r="AK129"/>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17"/>
        <v>-13.36</v>
      </c>
      <c r="AB130" s="424">
        <f t="shared" ca="1" si="18"/>
        <v>-12.5</v>
      </c>
      <c r="AC130" s="424">
        <f t="shared" ca="1" si="19"/>
        <v>-12.986014060159333</v>
      </c>
      <c r="AD130" s="425">
        <f t="shared" ca="1" si="20"/>
        <v>6.622509385989743E-2</v>
      </c>
      <c r="AE130" s="385"/>
      <c r="AF130" s="415">
        <f>IF(ISNUMBER(YourData!$D133),YourData!$D133,"")</f>
        <v>-12.7</v>
      </c>
      <c r="AG130" s="386" t="str">
        <f>IF(ISBLANK(YourData!$E133),"",YourData!$E133)</f>
        <v>Dec</v>
      </c>
      <c r="AH130" s="221">
        <f>IF(ISNUMBER(YourData!$F133),YourData!$F133,"")</f>
        <v>31</v>
      </c>
      <c r="AI130" s="388">
        <f>IF(ISNUMBER(YourData!$G133),YourData!$G133,"")</f>
        <v>24</v>
      </c>
      <c r="AJ130"/>
      <c r="AK130"/>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17"/>
        <v>-8.0735511566777696</v>
      </c>
      <c r="AB131" s="424">
        <f t="shared" ca="1" si="18"/>
        <v>-5.7</v>
      </c>
      <c r="AC131" s="424">
        <f t="shared" ca="1" si="19"/>
        <v>-6.8520788257050809</v>
      </c>
      <c r="AD131" s="425">
        <f t="shared" ca="1" si="20"/>
        <v>0.34639869403918166</v>
      </c>
      <c r="AE131" s="385"/>
      <c r="AF131" s="415">
        <f>IF(ISNUMBER(YourData!$D134),YourData!$D134,"")</f>
        <v>-8.19</v>
      </c>
      <c r="AG131" s="386" t="str">
        <f>IF(ISBLANK(YourData!$E134),"",YourData!$E134)</f>
        <v>Feb</v>
      </c>
      <c r="AH131" s="221">
        <f>IF(ISNUMBER(YourData!$F134),YourData!$F134,"")</f>
        <v>9</v>
      </c>
      <c r="AI131" s="388">
        <f>IF(ISNUMBER(YourData!$G134),YourData!$G134,"")</f>
        <v>7</v>
      </c>
      <c r="AJ131"/>
      <c r="AK131"/>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17"/>
        <v>7.3</v>
      </c>
      <c r="AB132" s="424">
        <f t="shared" ca="1" si="18"/>
        <v>12.536099999999999</v>
      </c>
      <c r="AC132" s="424">
        <f t="shared" ca="1" si="19"/>
        <v>10.354136783909425</v>
      </c>
      <c r="AD132" s="425">
        <f t="shared" ca="1" si="20"/>
        <v>0.50570125827746681</v>
      </c>
      <c r="AE132" s="385"/>
      <c r="AF132" s="415">
        <f>IF(ISNUMBER(YourData!$D135),YourData!$D135,"")</f>
        <v>10.36</v>
      </c>
      <c r="AG132" s="386" t="str">
        <f>IF(ISBLANK(YourData!$E135),"",YourData!$E135)</f>
        <v>Nov</v>
      </c>
      <c r="AH132" s="221">
        <f>IF(ISNUMBER(YourData!$F135),YourData!$F135,"")</f>
        <v>4</v>
      </c>
      <c r="AI132" s="388">
        <f>IF(ISNUMBER(YourData!$G135),YourData!$G135,"")</f>
        <v>7</v>
      </c>
      <c r="AJ132"/>
      <c r="AK132"/>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17"/>
        <v>4.2375975762734903</v>
      </c>
      <c r="AB133" s="941">
        <f t="shared" ca="1" si="18"/>
        <v>8.0165290000000002</v>
      </c>
      <c r="AC133" s="941">
        <f t="shared" ca="1" si="19"/>
        <v>5.8174461813737723</v>
      </c>
      <c r="AD133" s="942">
        <f t="shared" ca="1" si="20"/>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1">MIN(C138,G138,K138,O138,S138,W138)</f>
        <v>24.2578</v>
      </c>
      <c r="AB138" s="420">
        <f t="shared" ref="AB138:AB144" ca="1" si="22">MAX(C138,G138,K138,O138,S138,W138)</f>
        <v>26.1</v>
      </c>
      <c r="AC138" s="420">
        <f t="shared" ref="AC138:AC144" ca="1" si="23">AVERAGE(C138,G138,K138,O138,S138,W138)</f>
        <v>25.228108674650915</v>
      </c>
      <c r="AD138" s="421">
        <f ca="1">IF(AC138=0,0,ABS((AB138-AA138)/AC138))</f>
        <v>7.3021724448612185E-2</v>
      </c>
      <c r="AE138" s="385"/>
      <c r="AF138" s="414">
        <f>IF(ISNUMBER(YourData!$C130),YourData!$C130,"")</f>
        <v>24.79</v>
      </c>
      <c r="AG138" s="386"/>
      <c r="AH138" s="386"/>
      <c r="AI138" s="388" t="str">
        <f>IF(ISNUMBER(YourData!#REF!),YourData!#REF!,"")</f>
        <v/>
      </c>
      <c r="AJ138"/>
      <c r="AK138"/>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1"/>
        <v>24.462299999999999</v>
      </c>
      <c r="AB139" s="424">
        <f t="shared" ca="1" si="22"/>
        <v>25.692102256849129</v>
      </c>
      <c r="AC139" s="424">
        <f t="shared" ca="1" si="23"/>
        <v>25.227611684128032</v>
      </c>
      <c r="AD139" s="425">
        <f t="shared" ref="AD139:AD144" ca="1" si="24">IF(AC139=0,0,ABS((AB139-AA139)/AC139))</f>
        <v>4.8748263301629173E-2</v>
      </c>
      <c r="AE139" s="385"/>
      <c r="AF139" s="415">
        <f>IF(ISNUMBER(YourData!$C131),YourData!$C131,"")</f>
        <v>24.95</v>
      </c>
      <c r="AG139" s="386"/>
      <c r="AH139" s="386"/>
      <c r="AI139" s="388" t="str">
        <f>IF(ISNUMBER(YourData!#REF!),YourData!#REF!,"")</f>
        <v/>
      </c>
      <c r="AJ139"/>
      <c r="AK139"/>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1"/>
        <v>17.600000000000001</v>
      </c>
      <c r="AB140" s="424">
        <f t="shared" ca="1" si="22"/>
        <v>18.93</v>
      </c>
      <c r="AC140" s="424">
        <f t="shared" ca="1" si="23"/>
        <v>18.308565077589062</v>
      </c>
      <c r="AD140" s="425">
        <f t="shared" ca="1" si="24"/>
        <v>7.2643595735856409E-2</v>
      </c>
      <c r="AE140" s="385"/>
      <c r="AF140" s="415">
        <f>IF(ISNUMBER(YourData!$C132),YourData!$C132,"")</f>
        <v>18.98</v>
      </c>
      <c r="AG140" s="386"/>
      <c r="AH140" s="386"/>
      <c r="AI140" s="388" t="str">
        <f>IF(ISNUMBER(YourData!#REF!),YourData!#REF!,"")</f>
        <v/>
      </c>
      <c r="AJ140"/>
      <c r="AK140"/>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1"/>
        <v>14.35</v>
      </c>
      <c r="AB141" s="424">
        <f t="shared" ca="1" si="22"/>
        <v>15</v>
      </c>
      <c r="AC141" s="424">
        <f t="shared" ca="1" si="23"/>
        <v>14.7178734174226</v>
      </c>
      <c r="AD141" s="425">
        <f t="shared" ca="1" si="24"/>
        <v>4.4163989019673784E-2</v>
      </c>
      <c r="AE141" s="385"/>
      <c r="AF141" s="415">
        <f>IF(ISNUMBER(YourData!$C133),YourData!$C133,"")</f>
        <v>15.19</v>
      </c>
      <c r="AG141" s="386"/>
      <c r="AH141" s="386"/>
      <c r="AI141" s="388" t="str">
        <f>IF(ISNUMBER(YourData!#REF!),YourData!#REF!,"")</f>
        <v/>
      </c>
      <c r="AJ141"/>
      <c r="AK141"/>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1"/>
        <v>30.186900000000001</v>
      </c>
      <c r="AB142" s="424">
        <f t="shared" ca="1" si="22"/>
        <v>33.299999999999997</v>
      </c>
      <c r="AC142" s="424">
        <f t="shared" ca="1" si="23"/>
        <v>31.844274974607909</v>
      </c>
      <c r="AD142" s="425">
        <f t="shared" ca="1" si="24"/>
        <v>9.7760115514714321E-2</v>
      </c>
      <c r="AE142" s="385"/>
      <c r="AF142" s="415">
        <f>IF(ISNUMBER(YourData!$C134),YourData!$C134,"")</f>
        <v>31.18</v>
      </c>
      <c r="AG142" s="386"/>
      <c r="AH142" s="386"/>
      <c r="AI142" s="388"/>
      <c r="AJ142"/>
      <c r="AK142"/>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1"/>
        <v>30.492000000000001</v>
      </c>
      <c r="AB143" s="424">
        <f t="shared" ca="1" si="22"/>
        <v>33.299999999999997</v>
      </c>
      <c r="AC143" s="424">
        <f t="shared" ca="1" si="23"/>
        <v>31.798150645221316</v>
      </c>
      <c r="AD143" s="425">
        <f t="shared" ca="1" si="24"/>
        <v>8.8307022358924125E-2</v>
      </c>
      <c r="AE143" s="385"/>
      <c r="AF143" s="415">
        <f>IF(ISNUMBER(YourData!$C135),YourData!$C135,"")</f>
        <v>31.38</v>
      </c>
      <c r="AG143" s="386"/>
      <c r="AH143" s="386"/>
      <c r="AI143" s="388"/>
      <c r="AJ143"/>
      <c r="AK143"/>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1"/>
        <v>26.797599999999999</v>
      </c>
      <c r="AB144" s="941">
        <f t="shared" ca="1" si="22"/>
        <v>29.45</v>
      </c>
      <c r="AC144" s="941">
        <f t="shared" ca="1" si="23"/>
        <v>28.057524588890782</v>
      </c>
      <c r="AD144" s="942">
        <f t="shared" ca="1" si="24"/>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9.360000000000035E-2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0.23519999999999985</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0.57680000000000042</v>
      </c>
      <c r="P13" s="945">
        <f t="shared" ca="1" si="3"/>
        <v>8.1884811507466751E-2</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-1.7227000000000001</v>
      </c>
      <c r="P14" s="945" t="str">
        <f t="shared" ca="1" si="3"/>
        <v>○</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-0.56159999999999988</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1.6801000000000004</v>
      </c>
      <c r="P16" s="945">
        <f t="shared" ca="1" si="3"/>
        <v>0.12705714683628716</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-2.2631999999999999</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0.59349999999999969</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-2.1801999999999997</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-1.4775</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-1.8311999999999999</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-1.8334000000000001</v>
      </c>
      <c r="P25" s="945">
        <f t="shared" ca="1" si="8"/>
        <v>-0.30938528465241166</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-0.26280000000000037</v>
      </c>
      <c r="P26" s="945" t="str">
        <f t="shared" ca="1" si="8"/>
        <v>○</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-1.1638999999999999</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-2.6438000000000001</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-2.7099999999999902E-2</v>
      </c>
      <c r="P29" s="945">
        <f t="shared" ca="1" si="8"/>
        <v>-1.0755927475592719</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0.5046999999999997</v>
      </c>
      <c r="P30" s="945" t="str">
        <f t="shared" ca="1" si="8"/>
        <v>○</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3.0233999999999996</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0.20700000000000074</v>
      </c>
      <c r="P32" s="945">
        <f t="shared" ca="1" si="8"/>
        <v>3.4151888837560887E-2</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3.0000000000001137E-3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5.300000000000038E-2</v>
      </c>
      <c r="P37" s="945">
        <f t="shared" ca="1" si="13"/>
        <v>0.13986013986014328</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7.999999999999563E-3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1.7930000000000006</v>
      </c>
      <c r="P39" s="945">
        <f t="shared" ca="1" si="13"/>
        <v>0.1802083941002999</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-0.29800000000000004</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0.79800000000000004</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-1.0819999999999999</v>
      </c>
      <c r="P42" s="945">
        <f t="shared" ca="1" si="13"/>
        <v>0.40808124797478718</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2.7000000000000135E-2</v>
      </c>
      <c r="P43" s="945">
        <f t="shared" ca="1" si="13"/>
        <v>7.6190476190480819E-2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-1.1040000000000001</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-0.29900000000000038</v>
      </c>
      <c r="P48" s="945">
        <f t="shared" ref="P48:P57" ca="1" si="18">IF(AND(I48&lt;=N48,N48&lt;=J48),"○",IF(N48&lt;I48,(N48-I48)/(J48-I48),(N48-J48)/(J48-I48)))</f>
        <v>-0.19031759248245989</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-1.2880000000000003</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-1.1399999999999997</v>
      </c>
      <c r="P50" s="945">
        <f t="shared" ca="1" si="18"/>
        <v>-2.2027027027027066</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-8.1000000000000405E-2</v>
      </c>
      <c r="P51" s="945">
        <f t="shared" ca="1" si="18"/>
        <v>-2.9683497140891347E-2</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-2.1520000000000001</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0.25300000000000011</v>
      </c>
      <c r="P54" s="945">
        <f t="shared" ca="1" si="18"/>
        <v>-0.12949640287770017</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0.30700000000000038</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0.22199999999999953</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-2.7538</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0.31440000000000001</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1.7798000000000003</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1.0707</v>
      </c>
      <c r="P68" s="945">
        <f t="shared" ca="1" si="24"/>
        <v>0.22616436328101691</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-0.57519999999999993</v>
      </c>
      <c r="P69" s="945" t="str">
        <f t="shared" ca="1" si="24"/>
        <v>○</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1.2685</v>
      </c>
      <c r="P70" s="945">
        <f t="shared" ca="1" si="24"/>
        <v>0.57228659860916908</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-1.3714999999999999</v>
      </c>
      <c r="P71" s="945">
        <f t="shared" ca="1" si="24"/>
        <v>-2.2208922163894564E-2</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0.78440000000000021</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-1.5296000000000001</v>
      </c>
      <c r="P73" s="945">
        <f t="shared" ca="1" si="24"/>
        <v>-0.14093254670713884</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-3.3942000000000001</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-1.0159</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0.22060000000000013</v>
      </c>
      <c r="P79" s="945">
        <f t="shared" ca="1" si="30"/>
        <v>-0.12508198190627609</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-1.3229</v>
      </c>
      <c r="P80" s="945">
        <f t="shared" ca="1" si="30"/>
        <v>-0.36359125795939723</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-6.7400000000000126E-2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-1.6796</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-1.6556</v>
      </c>
      <c r="P83" s="945">
        <f t="shared" ca="1" si="30"/>
        <v>-0.68735290256406245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1.2458</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3.8771</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0.84309999999999974</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-0.50699999999999967</v>
      </c>
      <c r="P90" s="945">
        <f t="shared" ref="P90:P98" ca="1" si="39">IF(AND(I90&lt;=N90,N90&lt;=J90),"○",IF(N90&lt;I90,(N90-I90)/(J90-I90),(N90-J90)/(J90-I90)))</f>
        <v>5.3119511631056715E-2</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7.4999999999999734E-2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4.7000000000000153E-2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1.3649999999999998</v>
      </c>
      <c r="P94" s="945">
        <f t="shared" ca="1" si="39"/>
        <v>3.8825171364321363E-2</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-0.37800000000000011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-1.0190000000000001</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4.9999999999998934E-3</v>
      </c>
      <c r="P97" s="945">
        <f t="shared" ca="1" si="39"/>
        <v>-2.2428747972225438E-15</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-0.97799999999999998</v>
      </c>
      <c r="P98" s="945">
        <f t="shared" ca="1" si="39"/>
        <v>0.1412254734081351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-2.8279999999999998</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-0.69600000000000017</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0.1769999999999996</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-0.83399999999999963</v>
      </c>
      <c r="P105" s="945">
        <f t="shared" ca="1" si="44"/>
        <v>-0.99565217391304206</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-0.44000000000000039</v>
      </c>
      <c r="P107" s="945">
        <f t="shared" ca="1" si="44"/>
        <v>0.12134663449023625</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-1.3820000000000001</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0.31499999999999995</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0.70599999999999996</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-1</v>
      </c>
      <c r="BH110" s="338" t="str">
        <f>IF(AND(ISNUMBER('Tables 2'!AJ82),ISNUMBER('Tables 2'!AJ$74)),'Tables 2'!AJ82-'Tables 2'!AJ$74,"")</f>
        <v/>
      </c>
      <c r="BI110" s="338" t="str">
        <f>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8.4999999999999964E-2</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17</v>
      </c>
      <c r="BG111" s="341">
        <f>IF(AND(ISNUMBER('Tables 2'!AI83),ISNUMBER('Tables 2'!AI$82)),'Tables 2'!AI83-'Tables 2'!AI$82,"")</f>
        <v>1</v>
      </c>
      <c r="BH111" s="341" t="str">
        <f>IF(AND(ISNUMBER('Tables 2'!AJ83),ISNUMBER('Tables 2'!AJ$82)),'Tables 2'!AJ83-'Tables 2'!AJ$82,"")</f>
        <v/>
      </c>
      <c r="BI111" s="341" t="str">
        <f>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B1:N1"/>
    <mergeCell ref="B2:N2"/>
    <mergeCell ref="B3:N3"/>
    <mergeCell ref="I20:L20"/>
    <mergeCell ref="I62:L62"/>
    <mergeCell ref="I87:L87"/>
    <mergeCell ref="I99:L99"/>
    <mergeCell ref="I8:L8"/>
    <mergeCell ref="I33:L33"/>
    <mergeCell ref="I45:L45"/>
    <mergeCell ref="I74:L74"/>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0.97700000000000031</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1.3929999999999998</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1.5709999999999997</v>
      </c>
      <c r="P13" s="945">
        <f t="shared" ca="1" si="4"/>
        <v>3.2210834553440391E-2</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0.46830000000000016</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0.6463000000000001</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3.3225999999999996</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-1.2284999999999995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-1.7713000000000001</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-2.3917000000000002</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0.31479999999999997</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-0.65619999999999923</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0.1048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0.13200000000000056</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0.63059999999999938</v>
      </c>
      <c r="P24" s="945">
        <f t="shared" ca="1" si="4"/>
        <v>0.19018048009431704</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0.22660000000000002</v>
      </c>
      <c r="P28" s="945">
        <f t="shared" ref="P28:P41" ca="1" si="9">IF(AND(I28&lt;=N28,N28&lt;=J28),"○",IF(N28&lt;I28,(N28-I28)/(J28-I28),(N28-J28)/(J28-I28)))</f>
        <v>0.24500000000000088</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-0.43400000000000005</v>
      </c>
      <c r="P29" s="945">
        <f t="shared" ca="1" si="9"/>
        <v>-0.5053191489361708</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-0.46230000000000004</v>
      </c>
      <c r="P30" s="945">
        <f t="shared" ca="1" si="9"/>
        <v>-0.40493273542600899</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8.1699999999999995E-2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5.3400000000000003E-2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0.39639999999999997</v>
      </c>
      <c r="P33" s="945" t="str">
        <f t="shared" ca="1" si="9"/>
        <v>○</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0.32510000000000006</v>
      </c>
      <c r="P34" s="945">
        <f t="shared" ca="1" si="9"/>
        <v>-5.6962025316449451E-3</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2.6513</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6.7284999999999995</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-2.3317999999999994</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-2.4634999999999998</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-1.6055999999999999</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-2.2111000000000001</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-2.2616999999999998</v>
      </c>
      <c r="P41" s="945">
        <f t="shared" ca="1" si="9"/>
        <v>-0.57906745960253447</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0.49400000000000022</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0.31599999999999984</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0.27900000000000036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0.22499999999999964</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0.18800000000000017</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1.4430000000000001</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-0.17900000000000027</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-1.3000000000000345E-2</v>
      </c>
      <c r="P52" s="945">
        <f t="shared" ca="1" si="14"/>
        <v>-0.62500000000004163</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-4.5000000000000373E-2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1.7000000000000348E-2</v>
      </c>
      <c r="P54" s="945">
        <f t="shared" ca="1" si="14"/>
        <v>1.2615643397813421</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0</v>
      </c>
      <c r="P55" s="945">
        <f t="shared" ca="1" si="14"/>
        <v>0.1172682945922334</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0</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2.8000000000000025E-2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8.0000000000000071E-3</v>
      </c>
      <c r="P58" s="945">
        <f t="shared" ca="1" si="14"/>
        <v>0.10689802634147604</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0.39200000000000013</v>
      </c>
      <c r="P62" s="945">
        <f t="shared" ref="P62:P75" ca="1" si="19">IF(AND(I62&lt;=N62,N62&lt;=J62),"○",IF(N62&lt;I62,(N62-I62)/(J62-I62),(N62-J62)/(J62-I62)))</f>
        <v>1.1060542887705858</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-0.4850000000000001</v>
      </c>
      <c r="P63" s="945">
        <f t="shared" ca="1" si="19"/>
        <v>-0.37145264044650866</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-0.377</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-9.000000000000119E-3</v>
      </c>
      <c r="P65" s="945">
        <f t="shared" ca="1" si="19"/>
        <v>-1.3575026794666814</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9.8999999999999977E-2</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0.17800000000000016</v>
      </c>
      <c r="P68" s="945" t="str">
        <f t="shared" ca="1" si="19"/>
        <v>○</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2.2730000000000001</v>
      </c>
      <c r="P69" s="945">
        <f t="shared" ca="1" si="19"/>
        <v>0.56404494382022541</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4.9509999999999996</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-1.9649999999999999</v>
      </c>
      <c r="P71" s="945" t="str">
        <f t="shared" ca="1" si="19"/>
        <v>○</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-0.60899999999999999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-2.0159999999999996</v>
      </c>
      <c r="P74" s="945">
        <f t="shared" ca="1" si="19"/>
        <v>0.17021899165645649</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-1.0750000000000002</v>
      </c>
      <c r="P75" s="945">
        <f t="shared" ca="1" si="19"/>
        <v>-2.0021208907741221</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1.8452999999999999</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1.6524000000000001</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-1.2244999999999999</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-1.4405999999999999</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-1.4731000000000005</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0.25780000000000047</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-0.77300000000000013</v>
      </c>
      <c r="P17" s="945">
        <f t="shared" ca="1" si="4"/>
        <v>-0.15081733978224979</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-0.27839999999999954</v>
      </c>
      <c r="P18" s="945">
        <f t="shared" ca="1" si="4"/>
        <v>-0.19806504968626509</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0.49460000000000059</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-0.5072000000000001</v>
      </c>
      <c r="P20" s="945">
        <f t="shared" ca="1" si="4"/>
        <v>-4.0080160320725894E-4</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0.26580000000000004</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1.0400000000000001E-2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2.1199999999999997E-2</v>
      </c>
      <c r="P26" s="945">
        <f t="shared" ca="1" si="10"/>
        <v>-0.11707515643785593</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7.0800000000000002E-2</v>
      </c>
      <c r="P27" s="945">
        <f t="shared" ca="1" si="10"/>
        <v>-6.0960134249596121E-2</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0.70069999999999999</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5.1040000000000001</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-1.9013</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0.8395999999999999</v>
      </c>
      <c r="P31" s="945">
        <f t="shared" ca="1" si="10"/>
        <v>9.0656714446913811E-2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0.58309999999999995</v>
      </c>
      <c r="P32" s="945">
        <f t="shared" ca="1" si="10"/>
        <v>2.9225906595401818E-2</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-0.25649999999999995</v>
      </c>
      <c r="P33" s="945" t="str">
        <f t="shared" ca="1" si="10"/>
        <v>○</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0.26100000000000012</v>
      </c>
      <c r="P34" s="945" t="str">
        <f t="shared" ca="1" si="10"/>
        <v>○</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-0.57859999999999978</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0.63500000000000023</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0.72199999999999998</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-0.18000000000000016</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-8.0000000000000071E-3</v>
      </c>
      <c r="P42" s="945">
        <f t="shared" ca="1" si="15"/>
        <v>-1.7964071856285419E-2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-6.7000000000000171E-2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3.0000000000000249E-2</v>
      </c>
      <c r="P44" s="945">
        <f t="shared" ca="1" si="15"/>
        <v>0.27736173517503376</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-0.17399999999999993</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4.8000000000000043E-2</v>
      </c>
      <c r="P46" s="945">
        <f t="shared" ca="1" si="15"/>
        <v>0.64107993647432682</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0.22199999999999998</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-8.7999999999999634E-2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8.6000000000000298E-2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0.27300000000000002</v>
      </c>
      <c r="P53" s="945">
        <f t="shared" ref="P53:P63" ca="1" si="20">IF(AND(I53&lt;=N53,N53&lt;=J53),"○",IF(N53&lt;I53,(N53-I53)/(J53-I53),(N53-J53)/(J53-I53)))</f>
        <v>0.15254660322706104</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0.23399999999999999</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0.20100000000000007</v>
      </c>
      <c r="P55" s="945" t="str">
        <f t="shared" ca="1" si="20"/>
        <v>○</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0.91400000000000003</v>
      </c>
      <c r="P56" s="945" t="str">
        <f t="shared" ca="1" si="20"/>
        <v>○</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3.823</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-1.4450000000000003</v>
      </c>
      <c r="P58" s="945">
        <f t="shared" ca="1" si="20"/>
        <v>0.22886634868617026</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0.70199999999999996</v>
      </c>
      <c r="P59" s="945">
        <f t="shared" ca="1" si="20"/>
        <v>6.47414058437078E-2</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0.62800000000000011</v>
      </c>
      <c r="P60" s="945">
        <f t="shared" ca="1" si="20"/>
        <v>0.20609168016242185</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-7.3999999999999844E-2</v>
      </c>
      <c r="P61" s="945" t="str">
        <f t="shared" ca="1" si="20"/>
        <v>○</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7.3999999999999844E-2</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-0.62800000000000011</v>
      </c>
      <c r="P63" s="945">
        <f t="shared" ca="1" si="20"/>
        <v>-0.19261417383500667</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-0.52300000000000058</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-3.7039</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-0.8165</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-2.5330000000000004</v>
      </c>
      <c r="P74" s="945">
        <f t="shared" ca="1" si="25"/>
        <v>-0.15801594716144976</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-1.2091999999999996</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-0.71530000000000005</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-1.6062999999999998</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-1.8621000000000001</v>
      </c>
      <c r="P78" s="945">
        <f t="shared" ca="1" si="25"/>
        <v>-7.1151386331123223E-2</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-2.5628999999999995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-1.9122999999999999</v>
      </c>
      <c r="P80" s="945">
        <f t="shared" ca="1" si="25"/>
        <v>-0.18960517510595579</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-0.51939999999999997</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2.2292000000000001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0.99549999999999983</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-2.9325999999999999</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-1.3424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-0.83189999999999986</v>
      </c>
      <c r="P89" s="945">
        <f t="shared" ca="1" si="35"/>
        <v>0.70918394872977275</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-3.1987999999999999</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-3.9099000000000004</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-2.6530999999999998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-2.5404999999999998</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-1.9044000000000008</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-0.40700000000000003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-0.16699999999999982</v>
      </c>
      <c r="P99" s="945">
        <f t="shared" ca="1" si="40"/>
        <v>9.6471020551250411E-2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-5.699999999999994E-2</v>
      </c>
      <c r="P100" s="945" t="str">
        <f t="shared" ca="1" si="40"/>
        <v>○</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-0.48999999999999977</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-0.48500000000000032</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-0.44599999999999973</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-0.9350000000000005</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-0.44399999999999995</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-0.52899999999999991</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-0.4029999999999998</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-0.78700000000000014</v>
      </c>
      <c r="P111" s="945" t="str">
        <f t="shared" ref="P111" ca="1" si="45">IF(AND(I111&lt;=N111,N111&lt;=J111),"○",IF(N111&lt;I111,(I111-N111)/K111,(N111-J111)/K111))</f>
        <v>○</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1.7820000000000003</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0.59299999999999997</v>
      </c>
      <c r="P113" s="945">
        <f t="shared" ca="1" si="46"/>
        <v>-6.5724238241791313E-2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-3.2249999999999996</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-1.363</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-1.0569999999999999</v>
      </c>
      <c r="P116" s="945">
        <f t="shared" ca="1" si="46"/>
        <v>2.9411764705883504E-2</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-2.7469999999999994</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-2.8200000000000003</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-2.8010000000000002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-2.9379999999999997</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0.57886014112538453</v>
      </c>
      <c r="P12" s="945">
        <f ca="1">IF(AND(I12&lt;=N12,N12&lt;=J12),"○",IF(N12&lt;I12,(N12-I12)/(J12-I12),(N12-J12)/(J12-I12)))</f>
        <v>-0.19433079842344494</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0.65237584114271563</v>
      </c>
      <c r="P13" s="945">
        <f ca="1">IF(AND(I13&lt;=N13,N13&lt;=J13),"○",IF(N13&lt;I13,(N13-I13)/(J13-I13),(N13-J13)/(J13-I13)))</f>
        <v>0.30338446188974427</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0.30707436222182016</v>
      </c>
      <c r="P14" s="945">
        <f ca="1">IF(AND(I14&lt;=N14,N14&lt;=J14),"○",IF(N14&lt;I14,(N14-I14)/(J14-I14),(N14-J14)/(J14-I14)))</f>
        <v>-0.14884769534605541</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0.13397679535907192</v>
      </c>
      <c r="P23" s="945">
        <f ca="1">IF(AND(I23&lt;=N23,N23&lt;=J23),"○",IF(N23&lt;I23,(N23-I23)/(J23-I23),(N23-J23)/(J23-I23)))</f>
        <v>-0.87073921231788531</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0.24901123239993672</v>
      </c>
      <c r="P24" s="945">
        <f ca="1">IF(AND(I24&lt;=N24,N24&lt;=J24),"○",IF(N24&lt;I24,(N24-I24)/(J24-I24),(N24-J24)/(J24-I24)))</f>
        <v>-0.25036282661084219</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799.84</v>
      </c>
      <c r="O42"/>
      <c r="P42" s="945">
        <f ca="1">IF(AND(I42&lt;=N42,N42&lt;=J42),"○",IF(N42&lt;I42,(N42-I42)/(J42-I42),(N42-J42)/(J42-I42)))</f>
        <v>-0.19445270058286004</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632.1</v>
      </c>
      <c r="O43"/>
      <c r="P43" s="945">
        <f ca="1">IF(AND(I43&lt;=N43,N43&lt;=J43),"○",IF(N43&lt;I43,(N43-I43)/(J43-I43),(N43-J43)/(J43-I43)))</f>
        <v>0.1526202599121371</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424.3</v>
      </c>
      <c r="O44"/>
      <c r="P44" s="945">
        <f ca="1">IF(AND(I44&lt;=N44,N44&lt;=J44),"○",IF(N44&lt;I44,(N44-I44)/(J44-I44),(N44-J44)/(J44-I44)))</f>
        <v>-0.16596657982335694</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692.68</v>
      </c>
      <c r="O52"/>
      <c r="P52" s="945">
        <f ca="1">IF(AND(I52&lt;=N52,N52&lt;=J52),"○",IF(N52&lt;I52,(N52-I52)/(J52-I52),(N52-J52)/(J52-I52)))</f>
        <v>0.80808459298964597</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474.7</v>
      </c>
      <c r="O53"/>
      <c r="P53" s="945">
        <f ca="1">IF(AND(I53&lt;=N53,N53&lt;=J53),"○",IF(N53&lt;I53,(N53-I53)/(J53-I53),(N53-J53)/(J53-I53)))</f>
        <v>0.52168077453068296</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-6.51</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-46.29</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24</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25.23</v>
      </c>
      <c r="AK14" s="386" t="str">
        <f ca="1">IF(ISBLANK(OFFSET(INDIRECT("'"&amp;'DATA for charts'!$S$5&amp;"'!$i178"),$AQ$12,0)),"",(OFFSET(INDIRECT("'"&amp;'DATA for charts'!$S$5&amp;"'!$i178"),$AQ$12,0)))</f>
        <v>Aug</v>
      </c>
      <c r="AL14" s="461">
        <f ca="1">IF(ISNUMBER(OFFSET(INDIRECT("'"&amp;'DATA for charts'!S$5&amp;"'!$j178"),$AQ$12,0)),OFFSET(INDIRECT("'"&amp;'DATA for charts'!S$5&amp;"'!$j178"),$AQ$12,0),"")</f>
        <v>4</v>
      </c>
      <c r="AM14" s="484">
        <f ca="1">IF(ISNUMBER(OFFSET(INDIRECT("'"&amp;'DATA for charts'!S$5&amp;"'!$k178"),$AQ$12,0)),OFFSET(INDIRECT("'"&amp;'DATA for charts'!S$5&amp;"'!$k178"),$AQ$12,0),"")</f>
        <v>15</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730.98</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700.21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501.44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524.02</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159.78</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20.5</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20.34</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13.33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95.59</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369.49</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643.58000000000004</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763.85</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289.08999999999997</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320.52</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139.91</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33.75</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0.32</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78.569999999999993</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312.82</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343.34</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480.35</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363.07</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470.88</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249.38</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352.92</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542.17999999999995</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547.79</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660.22</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735.7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657.21</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410.94</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438.24</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51.02</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12.77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67.349999999999994</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22.66</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120.94</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400.22</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407.26</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526.6</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499.25</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288.39</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64.78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53.46</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2.9689999999999999</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3.1560000000000001</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2.2989999999999999</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2.431</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1.7609999999999999</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1.0860000000000001</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0.70899999999999996</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0.67</v>
      </c>
      <c r="AA18" s="221">
        <f>IF(ISNUMBER(YourData!$F197),YourData!$F197,"")</f>
        <v>17</v>
      </c>
      <c r="AB18" s="388">
        <f>IF(ISNUMBER(YourData!$G197),YourData!$G197,"")</f>
        <v>6</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1.26</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1.84</v>
      </c>
      <c r="AA20" s="221">
        <f>IF(ISNUMBER(YourData!$F199),YourData!$F199,"")</f>
        <v>15</v>
      </c>
      <c r="AB20" s="388">
        <f>IF(ISNUMBER(YourData!$G199),YourData!$G199,"")</f>
        <v>5</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3.1459999999999999</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3.1949999999999998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1.976</v>
      </c>
      <c r="AA24" s="379">
        <f>IF(ISNUMBER(YourData!$N190),YourData!$N190,"")</f>
        <v>18</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2.6880000000000002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1.8680000000000001</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2.0009999999999999</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1.3169999999999999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0.16600000000000001</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1.292</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2.4209999999999998</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2.15</v>
      </c>
      <c r="AA35" s="400">
        <f>IF(ISNUMBER(YourData!$N201),YourData!$N201,"")</f>
        <v>9</v>
      </c>
      <c r="AB35" s="406">
        <f>IF(ISNUMBER(YourData!$O201),YourData!$O201,"")</f>
        <v>7</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5.53</v>
      </c>
      <c r="AA42" s="379">
        <f>IF(ISNUMBER(YourData!$I190),YourData!$I190,"")</f>
        <v>15</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4.8129999999999997</v>
      </c>
      <c r="AA43" s="221">
        <f>IF(ISNUMBER(YourData!$I191),YourData!$I191,"")</f>
        <v>15</v>
      </c>
      <c r="AB43" s="388">
        <f>IF(ISNUMBER(YourData!$J191),YourData!$J191,"")</f>
        <v>15</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4.4640000000000004</v>
      </c>
      <c r="AA44" s="221">
        <f>IF(ISNUMBER(YourData!$I192),YourData!$I192,"")</f>
        <v>18</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3.661</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3.0369999999999999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3.306</v>
      </c>
      <c r="AA47" s="221">
        <f>IF(ISNUMBER(YourData!$I195),YourData!$I195,"")</f>
        <v>26</v>
      </c>
      <c r="AB47" s="388">
        <f>IF(ISNUMBER(YourData!$J195),YourData!$J195,"")</f>
        <v>14</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3.5249999999999999</v>
      </c>
      <c r="AA48" s="221">
        <f>IF(ISNUMBER(YourData!$I196),YourData!$I196,"")</f>
        <v>17</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4.4169999999999998</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5.141</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5.665</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5.4829999999999997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5.4359999999999999</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1.845</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1.0229999999999999</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1.5589999999999999</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1.0469999999999999</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1.5740000000000001</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1.972</v>
      </c>
      <c r="AA60" s="221">
        <f>IF(ISNUMBER(YourData!$Q195),YourData!$Q195,"")</f>
        <v>26</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2.1269999999999998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2.4750000000000001</v>
      </c>
      <c r="AA62" s="221">
        <f>IF(ISNUMBER(YourData!$Q197),YourData!$Q197,"")</f>
        <v>19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2.8370000000000002</v>
      </c>
      <c r="AA63" s="221">
        <f>IF(ISNUMBER(YourData!$Q198),YourData!$Q198,"")</f>
        <v>11</v>
      </c>
      <c r="AB63" s="388">
        <f>IF(ISNUMBER(YourData!$R198),YourData!$R198,"")</f>
        <v>15</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2.8119999999999998</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1.8759999999999999</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1.7330000000000001</v>
      </c>
      <c r="AA66" s="400">
        <f>IF(ISNUMBER(YourData!$Q201),YourData!$Q201,"")</f>
        <v>2</v>
      </c>
      <c r="AB66" s="406">
        <f>IF(ISNUMBER(YourData!$R201),YourData!$R201,"")</f>
        <v>14</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441.89000000000004</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379.69000000000005</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361.53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253.01999999999998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126.03</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20.5</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20.34</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13.33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95.27000000000001</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290.92</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330.76000000000005</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420.51000000000005</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429.33000000000004</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350.3</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403.53</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226.72</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231.98000000000002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141.95999999999992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140.52999999999997</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133.62</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236.45000000000005</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368.82000000000005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346.15999999999997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384.78000000000003</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0.99299999999999988</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0.46799999999999997</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0.43099999999999983</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0.43000000000000016</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0.44399999999999995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1.0860000000000001</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0.70899999999999996</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0.67</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1.0940000000000001</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0.54800000000000004</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0.72500000000000009</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1.0449999999999999</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3.6850000000000005</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3.79</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2.9050000000000002</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2.6139999999999999</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1.4629999999999999</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1.3340000000000001</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1.3980000000000001</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1.9419999999999997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2.3039999999999998</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2.8530000000000002</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3.6069999999999998</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3.7029999999999998</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5.1836000000000002</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9.360000000000035E-2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6.0162000000000004</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0.23519999999999985</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4.5430999999999999</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0.57680000000000042</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4.6367000000000003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-1.7227000000000001</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4.7782999999999998</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5.3551000000000002</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-0.56159999999999988</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2.8203999999999998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1.6801000000000004</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-2.2631999999999999</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0.59349999999999969</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-2.1801999999999997</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-1.3714999999999999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4.5430999999999999</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0.78440000000000021</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3.9815</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-1.5296000000000001</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6.2232000000000003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2.2799</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5.1365999999999996</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2.9563999999999999</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1.7892999999999999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0.4178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2.5737000000000001</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1.0441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-1.4775</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5.4931999999999999</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-1.8311999999999999</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1.7892999999999999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-1.8334000000000001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2.1036999999999999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-0.26280000000000037</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3.5691000000000002</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-1.1638999999999999</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4.6398000000000001</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1.2141</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-2.6438000000000001</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-2.7099999999999902E-2</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3.0577999999999999</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0.5046999999999997</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3.0233999999999996</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0.20700000000000074</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4.1384999999999996</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1.2458</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5.1154999999999999</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3.8771</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6.5084999999999997</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0.84309999999999974</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5.5838000000000001</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7.1547999999999998</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10.477399999999999</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5.9263000000000003</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5.3834999999999997</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3.0000000000001137E-3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5.300000000000038E-2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7.999999999999563E-3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1.7930000000000006</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-0.29800000000000004</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0.79800000000000004</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-1.0819999999999999</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2.7000000000000135E-2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-1.1040000000000001</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-1.0190000000000001</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4.9999999999998934E-3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-0.97799999999999998</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4.7630999999999997</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5.0778999999999996</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-0.29900000000000038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4.8678999999999997</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-1.2880000000000003</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4.8951000000000002</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-1.1399999999999997</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5.5256999999999996</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4.1069000000000004</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-2.1520000000000001</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0.25300000000000011</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0.30700000000000038</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0.22199999999999953</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0.31499999999999995</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0.70599999999999996</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8.4999999999999964E-2</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5.1836000000000002</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7.0289000000000001</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-2.7538</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8.6813000000000002</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1.7798000000000003</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7.4568000000000003</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0.31440000000000001</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6.0162000000000004</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1.0707</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4.8009000000000004</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-0.57519999999999993</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3.7700999999999998</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4.2647000000000004</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1.2685</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4.0358999999999998</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5.4931999999999999</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2.6057999999999999</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1.8E-3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-3.3942000000000001</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0.80489999999999995</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-1.0159</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5.9089</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0.22060000000000013</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4.4314</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4.0777000000000001</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-1.6556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2.2443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-1.3229</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5.6460999999999997</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-6.7400000000000126E-2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4.7450000000000001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-1.6796</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-1.6556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5.9089</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3.2650999999999999</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5.8818000000000001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6.4135999999999997</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8.9322999999999997</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9.1393000000000004</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2.5146999999999999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3.7605</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6.3917999999999999</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7.2348999999999997</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0.28549999999999998</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2.5146999999999999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1.4987999999999999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2.7353000000000001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1.4124000000000001</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-0.50699999999999967</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2.4472999999999998</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0.83509999999999995</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7.4999999999999734E-2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0.85909999999999997</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4.7000000000000153E-2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1.3649999999999998</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-0.37800000000000011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0.6905</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0.91710000000000003</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0.48309999999999997</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0.99880000000000002</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0.53649999999999998</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0.93289999999999995</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-2.8279999999999998</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0.86160000000000003</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-0.69600000000000017</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3.1878000000000002</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0.1769999999999996</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-0.83399999999999963</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7.2649999999999997</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4.9332000000000003</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5.6593999999999998</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-0.44000000000000039</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5.0538999999999996</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-1.3820000000000001</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2.7921999999999998</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4.8014999999999999</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1.8E-3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1.2200000000000001E-2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3.3399999999999999E-2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0.1042</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0.80489999999999995</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4.0076000000000001</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6.7484999999999999</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6.492</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6.1699000000000002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0.28549999999999998</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1.5192000000000001</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0.97700000000000031</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1.3929999999999998</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1.5709999999999997</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0.46830000000000016</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0.6463000000000001</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2.093</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3.262</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3.1949999999999998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3.3225999999999996</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3.198</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-1.2284999999999995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-1.7713000000000001</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3.2559999999999998</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-2.3917000000000002</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4.9880000000000004</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0.31479999999999997</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0.1048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0.13200000000000056</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-0.65619999999999923</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0.63059999999999938</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3.1949999999999998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2.8969999999999998</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3.9929999999999999</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2.113</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3.222</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2.1179999999999999</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2.6880000000000002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1.669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2.6930000000000001</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1.7150000000000001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2.855</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2.6880000000000002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2.7080000000000002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2.7629999999999999</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2.81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4.0529999999999999</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0.22660000000000002</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2.31</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-0.43400000000000005</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-0.46230000000000004</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8.1699999999999995E-2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5.3400000000000003E-2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2.2240000000000002</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0.39639999999999997</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2.4489999999999998</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0.32510000000000006</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2.7280000000000002</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2.6513</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4.1710000000000003</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6.7284999999999995</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2.5489999999999999</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-2.3317999999999994</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2.7149999999999999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-2.4634999999999998</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-1.6055999999999999</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2.6829999999999998</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-2.2111000000000001</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2.7</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-2.2616999999999998</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2.6829999999999998</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2.7109999999999999</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2.7189999999999999</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0.49400000000000022</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2.6829999999999998</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2.093</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0.31599999999999984</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2.7280000000000002</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0.27900000000000036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3.45</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0.18800000000000017</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3.27</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0.22499999999999964</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3.262</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3.2250000000000001</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3.0209999999999999</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3.2429999999999999</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3.1070000000000002</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1.4430000000000001</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2.855</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-0.17900000000000027</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2.7450000000000001</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-1.3000000000000345E-2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-4.5000000000000373E-2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1.7000000000000348E-2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0</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0</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0.22</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1.8420000000000001</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-9.1000000000000192E-2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5.665</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2.8000000000000025E-2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5.3659999999999997</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8.0000000000000071E-3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4.3769999999999998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3.2370000000000001</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5.5839999999999996</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5.4969999999999999</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5.665</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3.5129999999999999</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5.9180000000000001</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5.9720000000000004</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6.3440000000000003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6.5659999999999998</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2.8370000000000002</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3.1520000000000001</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3.5430000000000001</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3.6280000000000001</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0.39200000000000013</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-0.4850000000000001</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-0.377</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1.0549999999999999</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-9.000000000000119E-3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2.8370000000000002</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9.8999999999999977E-2</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2.141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3.0139999999999998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0.17800000000000016</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2.1800000000000002</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2.2730000000000001</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2.8370000000000002</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4.9509999999999996</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2.3969999999999998</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1.4550000000000001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-1.9649999999999999</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-0.60899999999999999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1.0549999999999999</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-2.0159999999999996</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1.4470000000000001</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-1.0750000000000002</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0.96199999999999997</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1.4379999999999999</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1.0609999999999999</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1.7709999999999999</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1.2390000000000001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3.3340000000000001</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1.8452999999999999</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1.6524000000000001</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6.0119999999999996</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-1.2244999999999999</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4.0469999999999997</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-1.4731000000000005</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5.7629999999999999</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-1.4405999999999999</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3.996</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0.25780000000000047</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2.9209999999999998</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5.4029999999999996</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0.22</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0.49299999999999999</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1.0400000000000001E-2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0.72699999999999998</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2.1199999999999997E-2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0.92800000000000005</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1.8420000000000001</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4.22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8.1699999999999995E-2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6.367</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6.2930000000000001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5.7389999999999999</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1.0549999999999999</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7.0800000000000002E-2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2.2440000000000002</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0.70069999999999999</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5.1040000000000001</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-1.9013</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64.930000000000007</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0.63500000000000023</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44.81</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0.72199999999999998</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63.51</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0.22499999999999964</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37.68</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-0.18000000000000016</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72.05</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-8.0000000000000071E-3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50.82</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-6.7000000000000171E-2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3.0000000000000249E-2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0.27300000000000002</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0.23399999999999999</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0.20100000000000007</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-14.03</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0.91400000000000003</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0.66</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3.823</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-17.309999999999999</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-1.4450000000000003</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-12.7</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-8.19</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10.36</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-0.52300000000000058</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24.79</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-3.7039</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24.95</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-0.8165</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18.98</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-2.5330000000000004</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15.19</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-1.2091999999999996</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31.18</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-0.71530000000000005</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31.38</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-1.6062999999999998</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-0.51939999999999997</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2.2292000000000001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0.99549999999999983</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-2.9325999999999999</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-1.3424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-0.83189999999999986</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-3.1987999999999999</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-3.9099000000000004</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-0.40700000000000003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-0.16699999999999982</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-5.699999999999994E-2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-0.48999999999999977</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-0.48500000000000032</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-0.44599999999999973</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-0.9350000000000005</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799.84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632.1</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424.3</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-0.78700000000000014</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1.7820000000000003</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0.59299999999999997</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-3.2249999999999996</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-1.363</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-1.0569999999999999</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-2.7469999999999994</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692.68</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474.7</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0.57886014112538453</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0.65237584114271563</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0.30707436222182016</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0.13397679535907192</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0.24901123239993672</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-6.51</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-46.29</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25.23</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-0.52300000000000058</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-0.51939999999999997</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-2.7538</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-3.3942000000000001</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-1.6062999999999998</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-3.9099000000000004</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-0.40700000000000003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-0.78700000000000014</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-0.50699999999999967</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-2.8279999999999998</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-0.9350000000000005</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0.97700000000000031</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0.22660000000000002</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1.3929999999999998</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-0.43400000000000005</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1.5709999999999997</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-0.46230000000000004</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0.46830000000000016</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0.6463000000000001</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0.49400000000000022</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0.39200000000000013</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-0.4850000000000001</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-0.377</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0.22499999999999964</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-9.000000000000119E-3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0.18800000000000017</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9.8999999999999977E-2</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3.3225999999999996</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0.39639999999999997</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-1.2284999999999995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0.32510000000000006</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-1.7713000000000001</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2.6513</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-2.3917000000000002</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6.7284999999999995</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1.4430000000000001</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-0.17900000000000027</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0.17800000000000016</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2.2730000000000001</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2.46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4.9509999999999996</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1.02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-0.27</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-1.23</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-2.2400000000000002</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-3.01</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-1.33</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4.53</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-2.3317999999999994</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12.51</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-0.65619999999999923</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21.4</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-2.4634999999999998</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30.37</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-1.6055999999999999</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38.81</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-2.2111000000000001</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44.22</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0.63059999999999938</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47.03</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-2.2616999999999998</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46.83</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43.4</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36.299999999999997</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29.77</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24.18</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19.309999999999999</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14.92</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11.24</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1.8452999999999999</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8.23</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1.6524000000000001</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-1.2244999999999999</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-1.4405999999999999</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0.70069999999999999</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-1.4731000000000005</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5.1040000000000001</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0.25780000000000047</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-1.9013</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0.8165</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-0.99549999999999983</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0.63500000000000023</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0.27300000000000002</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0.72199999999999998</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12.19</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0.23399999999999999</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11.68</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-0.18000000000000016</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11.18</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0.20100000000000007</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10.67</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0.91400000000000003</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10.28</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3.823</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9.8000000000000007</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-1.4450000000000003</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9.42</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-0.59299999999999997</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9.8699999999999992</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11.62</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13.77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-1.4731000000000005</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16.07</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5.1040000000000001</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18.32</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-3.7039</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20.5</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2.2292000000000001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21.64</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22.23</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22.17</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21.32</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19.489999999999998</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18.3</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17.399999999999999</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-0.56159999999999988</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16.600000000000001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-2.6438000000000001</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15.77</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1.6801000000000004</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15.07</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-2.7099999999999902E-2</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14.48</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-0.29800000000000004</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-2.1520000000000001</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0.79800000000000004</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0.25300000000000011</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-2.2631999999999999</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0.5046999999999997</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19.78</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0.59349999999999969</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18.940000000000001</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3.0233999999999996</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17.68</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-2.1801999999999997</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16.579999999999998</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0.20700000000000074</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15.41</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-1.3714999999999999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17.239999999999998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1.2458</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19.68</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0.78440000000000021</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21.64</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3.8771</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24.35</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-1.5296000000000001</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28.31</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0.84309999999999974</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33.15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37.76</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41.54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44.34</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45.84</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45.8</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45</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-1.0819999999999999</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43.67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0.30700000000000038</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33.450000000000003</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2.7000000000000135E-2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29.92</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27.36</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-1.1040000000000001</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25.84</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0.22199999999999953</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24.29</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-1.0190000000000001</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22.5</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0.31499999999999995</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4.9999999999998934E-3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0.70599999999999996</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-0.97799999999999998</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8.4999999999999964E-2</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-1.8621000000000001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-2.6530999999999998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-2.5628999999999995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21.33</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-2.5404999999999998</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20.83</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-1.9122999999999999</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19.940000000000001</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-1.9044000000000008</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19.07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18.12</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19.579999999999998</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21.32</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23.58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25.92</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27.37</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-0.44399999999999995</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28.72</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-2.8200000000000003</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29.68</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-0.52899999999999991</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30.43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-2.8010000000000002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30.76</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-0.4029999999999998</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30.73</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-2.9379999999999997</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30.62</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30.4</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28.86</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27.36</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26.16</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25.6</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24.78</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23.64</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-0.77300000000000013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0.8395999999999999</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-0.27839999999999954</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0.58309999999999995</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0.49460000000000059</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-0.25649999999999995</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-0.5072000000000001</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0.26100000000000012</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0.26580000000000004</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-0.57859999999999978</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14.53</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12.64</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10.9</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9.27</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-0.17399999999999993</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7.92</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0.70199999999999996</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6.56</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4.8000000000000043E-2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5.43</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0.62800000000000011</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6.53</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0.22199999999999998</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11.59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-7.3999999999999844E-2</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18.899999999999999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-8.7999999999999634E-2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27.44</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7.3999999999999844E-2</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36.36</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8.6000000000000298E-2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45.03</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-0.62800000000000011</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51.32</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55.34</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56.52</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54.52</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49.04</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43.74</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38.92</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9.360000000000035E-2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34.75</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-1.4775</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30.63</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0.31440000000000001</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26.97</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-1.0159</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23.74</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0.23519999999999985</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-1.8311999999999999</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1.7798000000000003</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0.22060000000000013</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0.57680000000000042</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-1.8334000000000001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1.0707</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-1.3229</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3.0000000000001137E-3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-0.29900000000000038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22.45</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21.95</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-0.69600000000000017</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21.46</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5.300000000000038E-2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20.97</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-1.2880000000000003</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20.58</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7.4999999999999734E-2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20.14</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0.1769999999999996</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19.78</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7.999999999999563E-3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20.2</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-1.1399999999999997</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21.86</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4.7000000000000153E-2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23.89</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-0.83399999999999963</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26.06</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28.2</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30.25</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31.34</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31.95</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31.93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31.16</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29.47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-1.7227000000000001</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28.36</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-0.57519999999999993</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27.51</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-1.1638999999999999</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26.86</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-1.6796</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26.09</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1.2685</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25.46</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-1.6556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24.92</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1.7930000000000006</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1.3649999999999998</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-0.44000000000000039</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-0.37800000000000011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-1.3820000000000001</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t="e">
        <f ca="1">IF(ISNUMBER(OFFSET(INDIRECT("'"&amp;'DATA for charts'!S$5&amp;"'!$c1"),$A870-1,0)),OFFSET(INDIRECT("'"&amp;'DATA for charts'!S$5&amp;"'!$c1"),$A870-1,0),NA())</f>
        <v>#N/A</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t="e">
        <f ca="1">IF(ISNUMBER(OFFSET(INDIRECT("'"&amp;'DATA for charts'!S$5&amp;"'!$c1"),$A871-1,0)),OFFSET(INDIRECT("'"&amp;'DATA for charts'!S$5&amp;"'!$c1"),$A871-1,0),NA())</f>
        <v>#N/A</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t="e">
        <f ca="1">IF(ISNUMBER(OFFSET(INDIRECT("'"&amp;'DATA for charts'!S$5&amp;"'!$c1"),$A872-1,0)),OFFSET(INDIRECT("'"&amp;'DATA for charts'!S$5&amp;"'!$c1"),$A872-1,0),NA())</f>
        <v>#N/A</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t="e">
        <f ca="1">IF(ISNUMBER(OFFSET(INDIRECT("'"&amp;'DATA for charts'!S$5&amp;"'!$c1"),$A873-1,0)),OFFSET(INDIRECT("'"&amp;'DATA for charts'!S$5&amp;"'!$c1"),$A873-1,0),NA())</f>
        <v>#N/A</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t="e">
        <f ca="1">IF(ISNUMBER(OFFSET(INDIRECT("'"&amp;'DATA for charts'!S$5&amp;"'!$c1"),$A874-1,0)),OFFSET(INDIRECT("'"&amp;'DATA for charts'!S$5&amp;"'!$c1"),$A874-1,0),NA())</f>
        <v>#N/A</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t="e">
        <f ca="1">IF(ISNUMBER(OFFSET(INDIRECT("'"&amp;'DATA for charts'!S$5&amp;"'!$c1"),$A875-1,0)),OFFSET(INDIRECT("'"&amp;'DATA for charts'!S$5&amp;"'!$c1"),$A875-1,0),NA())</f>
        <v>#N/A</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t="e">
        <f ca="1">IF(ISNUMBER(OFFSET(INDIRECT("'"&amp;'DATA for charts'!S$5&amp;"'!$c1"),$A876-1,0)),OFFSET(INDIRECT("'"&amp;'DATA for charts'!S$5&amp;"'!$c1"),$A876-1,0),NA())</f>
        <v>#N/A</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t="e">
        <f ca="1">IF(ISNUMBER(OFFSET(INDIRECT("'"&amp;'DATA for charts'!S$5&amp;"'!$c1"),$A877-1,0)),OFFSET(INDIRECT("'"&amp;'DATA for charts'!S$5&amp;"'!$c1"),$A877-1,0),NA())</f>
        <v>#N/A</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t="e">
        <f ca="1">IF(ISNUMBER(OFFSET(INDIRECT("'"&amp;'DATA for charts'!S$5&amp;"'!$c1"),$A878-1,0)),OFFSET(INDIRECT("'"&amp;'DATA for charts'!S$5&amp;"'!$c1"),$A878-1,0),NA())</f>
        <v>#N/A</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t="e">
        <f ca="1">IF(ISNUMBER(OFFSET(INDIRECT("'"&amp;'DATA for charts'!S$5&amp;"'!$c1"),$A879-1,0)),OFFSET(INDIRECT("'"&amp;'DATA for charts'!S$5&amp;"'!$c1"),$A879-1,0),NA())</f>
        <v>#N/A</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t="e">
        <f ca="1">IF(ISNUMBER(OFFSET(INDIRECT("'"&amp;'DATA for charts'!S$5&amp;"'!$c1"),$A880-1,0)),OFFSET(INDIRECT("'"&amp;'DATA for charts'!S$5&amp;"'!$c1"),$A880-1,0),NA())</f>
        <v>#N/A</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t="e">
        <f ca="1">IF(ISNUMBER(OFFSET(INDIRECT("'"&amp;'DATA for charts'!S$5&amp;"'!$c1"),$A881-1,0)),OFFSET(INDIRECT("'"&amp;'DATA for charts'!S$5&amp;"'!$c1"),$A881-1,0),NA())</f>
        <v>#N/A</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t="e">
        <f ca="1">IF(ISNUMBER(OFFSET(INDIRECT("'"&amp;'DATA for charts'!S$5&amp;"'!$c1"),$A882-1,0)),OFFSET(INDIRECT("'"&amp;'DATA for charts'!S$5&amp;"'!$c1"),$A882-1,0),NA())</f>
        <v>#N/A</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t="e">
        <f ca="1">IF(ISNUMBER(OFFSET(INDIRECT("'"&amp;'DATA for charts'!S$5&amp;"'!$c1"),$A883-1,0)),OFFSET(INDIRECT("'"&amp;'DATA for charts'!S$5&amp;"'!$c1"),$A883-1,0),NA())</f>
        <v>#N/A</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t="e">
        <f ca="1">IF(ISNUMBER(OFFSET(INDIRECT("'"&amp;'DATA for charts'!S$5&amp;"'!$c1"),$A884-1,0)),OFFSET(INDIRECT("'"&amp;'DATA for charts'!S$5&amp;"'!$c1"),$A884-1,0),NA())</f>
        <v>#N/A</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t="e">
        <f ca="1">IF(ISNUMBER(OFFSET(INDIRECT("'"&amp;'DATA for charts'!S$5&amp;"'!$c1"),$A885-1,0)),OFFSET(INDIRECT("'"&amp;'DATA for charts'!S$5&amp;"'!$c1"),$A885-1,0),NA())</f>
        <v>#N/A</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t="e">
        <f ca="1">IF(ISNUMBER(OFFSET(INDIRECT("'"&amp;'DATA for charts'!S$5&amp;"'!$c1"),$A886-1,0)),OFFSET(INDIRECT("'"&amp;'DATA for charts'!S$5&amp;"'!$c1"),$A886-1,0),NA())</f>
        <v>#N/A</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t="e">
        <f ca="1">IF(ISNUMBER(OFFSET(INDIRECT("'"&amp;'DATA for charts'!S$5&amp;"'!$c1"),$A887-1,0)),OFFSET(INDIRECT("'"&amp;'DATA for charts'!S$5&amp;"'!$c1"),$A887-1,0),NA())</f>
        <v>#N/A</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t="e">
        <f ca="1">IF(ISNUMBER(OFFSET(INDIRECT("'"&amp;'DATA for charts'!S$5&amp;"'!$c1"),$A888-1,0)),OFFSET(INDIRECT("'"&amp;'DATA for charts'!S$5&amp;"'!$c1"),$A888-1,0),NA())</f>
        <v>#N/A</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t="e">
        <f ca="1">IF(ISNUMBER(OFFSET(INDIRECT("'"&amp;'DATA for charts'!S$5&amp;"'!$c1"),$A889-1,0)),OFFSET(INDIRECT("'"&amp;'DATA for charts'!S$5&amp;"'!$c1"),$A889-1,0),NA())</f>
        <v>#N/A</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t="e">
        <f ca="1">IF(ISNUMBER(OFFSET(INDIRECT("'"&amp;'DATA for charts'!S$5&amp;"'!$c1"),$A890-1,0)),OFFSET(INDIRECT("'"&amp;'DATA for charts'!S$5&amp;"'!$c1"),$A890-1,0),NA())</f>
        <v>#N/A</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t="e">
        <f ca="1">IF(ISNUMBER(OFFSET(INDIRECT("'"&amp;'DATA for charts'!S$5&amp;"'!$c1"),$A891-1,0)),OFFSET(INDIRECT("'"&amp;'DATA for charts'!S$5&amp;"'!$c1"),$A891-1,0),NA())</f>
        <v>#N/A</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t="e">
        <f ca="1">IF(ISNUMBER(OFFSET(INDIRECT("'"&amp;'DATA for charts'!S$5&amp;"'!$c1"),$A892-1,0)),OFFSET(INDIRECT("'"&amp;'DATA for charts'!S$5&amp;"'!$c1"),$A892-1,0),NA())</f>
        <v>#N/A</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t="e">
        <f ca="1">IF(ISNUMBER(OFFSET(INDIRECT("'"&amp;'DATA for charts'!S$5&amp;"'!$c1"),$A893-1,0)),OFFSET(INDIRECT("'"&amp;'DATA for charts'!S$5&amp;"'!$c1"),$A893-1,0),NA())</f>
        <v>#N/A</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t="e">
        <f ca="1">IF(ISNUMBER(OFFSET(INDIRECT("'"&amp;'DATA for charts'!S$5&amp;"'!$c1"),$A894-1,0)),OFFSET(INDIRECT("'"&amp;'DATA for charts'!S$5&amp;"'!$c1"),$A894-1,0),NA())</f>
        <v>#N/A</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t="e">
        <f ca="1">IF(ISNUMBER(OFFSET(INDIRECT("'"&amp;'DATA for charts'!S$5&amp;"'!$c1"),$A895-1,0)),OFFSET(INDIRECT("'"&amp;'DATA for charts'!S$5&amp;"'!$c1"),$A895-1,0),NA())</f>
        <v>#N/A</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t="e">
        <f ca="1">IF(ISNUMBER(OFFSET(INDIRECT("'"&amp;'DATA for charts'!S$5&amp;"'!$c1"),$A896-1,0)),OFFSET(INDIRECT("'"&amp;'DATA for charts'!S$5&amp;"'!$c1"),$A896-1,0),NA())</f>
        <v>#N/A</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t="e">
        <f ca="1">IF(ISNUMBER(OFFSET(INDIRECT("'"&amp;'DATA for charts'!S$5&amp;"'!$c1"),$A897-1,0)),OFFSET(INDIRECT("'"&amp;'DATA for charts'!S$5&amp;"'!$c1"),$A897-1,0),NA())</f>
        <v>#N/A</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t="e">
        <f ca="1">IF(ISNUMBER(OFFSET(INDIRECT("'"&amp;'DATA for charts'!S$5&amp;"'!$c1"),$A898-1,0)),OFFSET(INDIRECT("'"&amp;'DATA for charts'!S$5&amp;"'!$c1"),$A898-1,0),NA())</f>
        <v>#N/A</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t="e">
        <f ca="1">IF(ISNUMBER(OFFSET(INDIRECT("'"&amp;'DATA for charts'!S$5&amp;"'!$c1"),$A899-1,0)),OFFSET(INDIRECT("'"&amp;'DATA for charts'!S$5&amp;"'!$c1"),$A899-1,0),NA())</f>
        <v>#N/A</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t="e">
        <f ca="1">IF(ISNUMBER(OFFSET(INDIRECT("'"&amp;'DATA for charts'!S$5&amp;"'!$c1"),$A900-1,0)),OFFSET(INDIRECT("'"&amp;'DATA for charts'!S$5&amp;"'!$c1"),$A900-1,0),NA())</f>
        <v>#N/A</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t="e">
        <f ca="1">IF(ISNUMBER(OFFSET(INDIRECT("'"&amp;'DATA for charts'!S$5&amp;"'!$c1"),$A901-1,0)),OFFSET(INDIRECT("'"&amp;'DATA for charts'!S$5&amp;"'!$c1"),$A901-1,0),NA())</f>
        <v>#N/A</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t="e">
        <f ca="1">IF(ISNUMBER(OFFSET(INDIRECT("'"&amp;'DATA for charts'!S$5&amp;"'!$c1"),$A902-1,0)),OFFSET(INDIRECT("'"&amp;'DATA for charts'!S$5&amp;"'!$c1"),$A902-1,0),NA())</f>
        <v>#N/A</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t="e">
        <f ca="1">IF(ISNUMBER(OFFSET(INDIRECT("'"&amp;'DATA for charts'!S$5&amp;"'!$c1"),$A903-1,0)),OFFSET(INDIRECT("'"&amp;'DATA for charts'!S$5&amp;"'!$c1"),$A903-1,0),NA())</f>
        <v>#N/A</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t="e">
        <f ca="1">IF(ISNUMBER(OFFSET(INDIRECT("'"&amp;'DATA for charts'!S$5&amp;"'!$c1"),$A904-1,0)),OFFSET(INDIRECT("'"&amp;'DATA for charts'!S$5&amp;"'!$c1"),$A904-1,0),NA())</f>
        <v>#N/A</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t="e">
        <f ca="1">IF(ISNUMBER(OFFSET(INDIRECT("'"&amp;'DATA for charts'!S$5&amp;"'!$c1"),$A905-1,0)),OFFSET(INDIRECT("'"&amp;'DATA for charts'!S$5&amp;"'!$c1"),$A905-1,0),NA())</f>
        <v>#N/A</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t="e">
        <f ca="1">IF(ISNUMBER(OFFSET(INDIRECT("'"&amp;'DATA for charts'!S$5&amp;"'!$c1"),$A906-1,0)),OFFSET(INDIRECT("'"&amp;'DATA for charts'!S$5&amp;"'!$c1"),$A906-1,0),NA())</f>
        <v>#N/A</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t="e">
        <f ca="1">IF(ISNUMBER(OFFSET(INDIRECT("'"&amp;'DATA for charts'!S$5&amp;"'!$c1"),$A907-1,0)),OFFSET(INDIRECT("'"&amp;'DATA for charts'!S$5&amp;"'!$c1"),$A907-1,0),NA())</f>
        <v>#N/A</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t="e">
        <f ca="1">IF(ISNUMBER(OFFSET(INDIRECT("'"&amp;'DATA for charts'!S$5&amp;"'!$c1"),$A908-1,0)),OFFSET(INDIRECT("'"&amp;'DATA for charts'!S$5&amp;"'!$c1"),$A908-1,0),NA())</f>
        <v>#N/A</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t="e">
        <f ca="1">IF(ISNUMBER(OFFSET(INDIRECT("'"&amp;'DATA for charts'!S$5&amp;"'!$c1"),$A909-1,0)),OFFSET(INDIRECT("'"&amp;'DATA for charts'!S$5&amp;"'!$c1"),$A909-1,0),NA())</f>
        <v>#N/A</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t="e">
        <f ca="1">IF(ISNUMBER(OFFSET(INDIRECT("'"&amp;'DATA for charts'!S$5&amp;"'!$c1"),$A910-1,0)),OFFSET(INDIRECT("'"&amp;'DATA for charts'!S$5&amp;"'!$c1"),$A910-1,0),NA())</f>
        <v>#N/A</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t="e">
        <f ca="1">IF(ISNUMBER(OFFSET(INDIRECT("'"&amp;'DATA for charts'!S$5&amp;"'!$c1"),$A911-1,0)),OFFSET(INDIRECT("'"&amp;'DATA for charts'!S$5&amp;"'!$c1"),$A911-1,0),NA())</f>
        <v>#N/A</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t="e">
        <f ca="1">IF(ISNUMBER(OFFSET(INDIRECT("'"&amp;'DATA for charts'!S$5&amp;"'!$c1"),$A912-1,0)),OFFSET(INDIRECT("'"&amp;'DATA for charts'!S$5&amp;"'!$c1"),$A912-1,0),NA())</f>
        <v>#N/A</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t="e">
        <f ca="1">IF(ISNUMBER(OFFSET(INDIRECT("'"&amp;'DATA for charts'!S$5&amp;"'!$c1"),$A913-1,0)),OFFSET(INDIRECT("'"&amp;'DATA for charts'!S$5&amp;"'!$c1"),$A913-1,0),NA())</f>
        <v>#N/A</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t="e">
        <f ca="1">IF(ISNUMBER(OFFSET(INDIRECT("'"&amp;'DATA for charts'!S$5&amp;"'!$c1"),$A914-1,0)),OFFSET(INDIRECT("'"&amp;'DATA for charts'!S$5&amp;"'!$c1"),$A914-1,0),NA())</f>
        <v>#N/A</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t="e">
        <f ca="1">IF(ISNUMBER(OFFSET(INDIRECT("'"&amp;'DATA for charts'!S$5&amp;"'!$c1"),$A915-1,0)),OFFSET(INDIRECT("'"&amp;'DATA for charts'!S$5&amp;"'!$c1"),$A915-1,0),NA())</f>
        <v>#N/A</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t="e">
        <f ca="1">IF(ISNUMBER(OFFSET(INDIRECT("'"&amp;'DATA for charts'!S$5&amp;"'!$c1"),$A916-1,0)),OFFSET(INDIRECT("'"&amp;'DATA for charts'!S$5&amp;"'!$c1"),$A916-1,0),NA())</f>
        <v>#N/A</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t="e">
        <f ca="1">IF(ISNUMBER(OFFSET(INDIRECT("'"&amp;'DATA for charts'!S$5&amp;"'!$c1"),$A917-1,0)),OFFSET(INDIRECT("'"&amp;'DATA for charts'!S$5&amp;"'!$c1"),$A917-1,0),NA())</f>
        <v>#N/A</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t="e">
        <f ca="1">IF(ISNUMBER(OFFSET(INDIRECT("'"&amp;'DATA for charts'!S$5&amp;"'!$c1"),$A918-1,0)),OFFSET(INDIRECT("'"&amp;'DATA for charts'!S$5&amp;"'!$c1"),$A918-1,0),NA())</f>
        <v>#N/A</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t="e">
        <f ca="1">IF(ISNUMBER(OFFSET(INDIRECT("'"&amp;'DATA for charts'!S$5&amp;"'!$c1"),$A919-1,0)),OFFSET(INDIRECT("'"&amp;'DATA for charts'!S$5&amp;"'!$c1"),$A919-1,0),NA())</f>
        <v>#N/A</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t="e">
        <f ca="1">IF(ISNUMBER(OFFSET(INDIRECT("'"&amp;'DATA for charts'!S$5&amp;"'!$c1"),$A920-1,0)),OFFSET(INDIRECT("'"&amp;'DATA for charts'!S$5&amp;"'!$c1"),$A920-1,0),NA())</f>
        <v>#N/A</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t="e">
        <f ca="1">IF(ISNUMBER(OFFSET(INDIRECT("'"&amp;'DATA for charts'!S$5&amp;"'!$c1"),$A921-1,0)),OFFSET(INDIRECT("'"&amp;'DATA for charts'!S$5&amp;"'!$c1"),$A921-1,0),NA())</f>
        <v>#N/A</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t="e">
        <f ca="1">IF(ISNUMBER(OFFSET(INDIRECT("'"&amp;'DATA for charts'!S$5&amp;"'!$c1"),$A922-1,0)),OFFSET(INDIRECT("'"&amp;'DATA for charts'!S$5&amp;"'!$c1"),$A922-1,0),NA())</f>
        <v>#N/A</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t="e">
        <f ca="1">IF(ISNUMBER(OFFSET(INDIRECT("'"&amp;'DATA for charts'!S$5&amp;"'!$c1"),$A923-1,0)),OFFSET(INDIRECT("'"&amp;'DATA for charts'!S$5&amp;"'!$c1"),$A923-1,0),NA())</f>
        <v>#N/A</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t="e">
        <f ca="1">IF(ISNUMBER(OFFSET(INDIRECT("'"&amp;'DATA for charts'!S$5&amp;"'!$c1"),$A924-1,0)),OFFSET(INDIRECT("'"&amp;'DATA for charts'!S$5&amp;"'!$c1"),$A924-1,0),NA())</f>
        <v>#N/A</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t="e">
        <f ca="1">IF(ISNUMBER(OFFSET(INDIRECT("'"&amp;'DATA for charts'!S$5&amp;"'!$c1"),$A925-1,0)),OFFSET(INDIRECT("'"&amp;'DATA for charts'!S$5&amp;"'!$c1"),$A925-1,0),NA())</f>
        <v>#N/A</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t="e">
        <f ca="1">IF(ISNUMBER(OFFSET(INDIRECT("'"&amp;'DATA for charts'!S$5&amp;"'!$c1"),$A926-1,0)),OFFSET(INDIRECT("'"&amp;'DATA for charts'!S$5&amp;"'!$c1"),$A926-1,0),NA())</f>
        <v>#N/A</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t="e">
        <f ca="1">IF(ISNUMBER(OFFSET(INDIRECT("'"&amp;'DATA for charts'!S$5&amp;"'!$c1"),$A927-1,0)),OFFSET(INDIRECT("'"&amp;'DATA for charts'!S$5&amp;"'!$c1"),$A927-1,0),NA())</f>
        <v>#N/A</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t="e">
        <f ca="1">IF(ISNUMBER(OFFSET(INDIRECT("'"&amp;'DATA for charts'!S$5&amp;"'!$c1"),$A928-1,0)),OFFSET(INDIRECT("'"&amp;'DATA for charts'!S$5&amp;"'!$c1"),$A928-1,0),NA())</f>
        <v>#N/A</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t="e">
        <f ca="1">IF(ISNUMBER(OFFSET(INDIRECT("'"&amp;'DATA for charts'!S$5&amp;"'!$c1"),$A929-1,0)),OFFSET(INDIRECT("'"&amp;'DATA for charts'!S$5&amp;"'!$c1"),$A929-1,0),NA())</f>
        <v>#N/A</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t="e">
        <f ca="1">IF(ISNUMBER(OFFSET(INDIRECT("'"&amp;'DATA for charts'!S$5&amp;"'!$c1"),$A930-1,0)),OFFSET(INDIRECT("'"&amp;'DATA for charts'!S$5&amp;"'!$c1"),$A930-1,0),NA())</f>
        <v>#N/A</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t="e">
        <f ca="1">IF(ISNUMBER(OFFSET(INDIRECT("'"&amp;'DATA for charts'!S$5&amp;"'!$c1"),$A931-1,0)),OFFSET(INDIRECT("'"&amp;'DATA for charts'!S$5&amp;"'!$c1"),$A931-1,0),NA())</f>
        <v>#N/A</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t="e">
        <f ca="1">IF(ISNUMBER(OFFSET(INDIRECT("'"&amp;'DATA for charts'!S$5&amp;"'!$c1"),$A932-1,0)),OFFSET(INDIRECT("'"&amp;'DATA for charts'!S$5&amp;"'!$c1"),$A932-1,0),NA())</f>
        <v>#N/A</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t="e">
        <f ca="1">IF(ISNUMBER(OFFSET(INDIRECT("'"&amp;'DATA for charts'!S$5&amp;"'!$c1"),$A933-1,0)),OFFSET(INDIRECT("'"&amp;'DATA for charts'!S$5&amp;"'!$c1"),$A933-1,0),NA())</f>
        <v>#N/A</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t="e">
        <f ca="1">IF(ISNUMBER(OFFSET(INDIRECT("'"&amp;'DATA for charts'!S$5&amp;"'!$c1"),$A934-1,0)),OFFSET(INDIRECT("'"&amp;'DATA for charts'!S$5&amp;"'!$c1"),$A934-1,0),NA())</f>
        <v>#N/A</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t="e">
        <f ca="1">IF(ISNUMBER(OFFSET(INDIRECT("'"&amp;'DATA for charts'!S$5&amp;"'!$c1"),$A935-1,0)),OFFSET(INDIRECT("'"&amp;'DATA for charts'!S$5&amp;"'!$c1"),$A935-1,0),NA())</f>
        <v>#N/A</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t="e">
        <f ca="1">IF(ISNUMBER(OFFSET(INDIRECT("'"&amp;'DATA for charts'!S$5&amp;"'!$c1"),$A936-1,0)),OFFSET(INDIRECT("'"&amp;'DATA for charts'!S$5&amp;"'!$c1"),$A936-1,0),NA())</f>
        <v>#N/A</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t="e">
        <f ca="1">IF(ISNUMBER(OFFSET(INDIRECT("'"&amp;'DATA for charts'!S$5&amp;"'!$c1"),$A937-1,0)),OFFSET(INDIRECT("'"&amp;'DATA for charts'!S$5&amp;"'!$c1"),$A937-1,0),NA())</f>
        <v>#N/A</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t="e">
        <f ca="1">IF(ISNUMBER(OFFSET(INDIRECT("'"&amp;'DATA for charts'!S$5&amp;"'!$c1"),$A938-1,0)),OFFSET(INDIRECT("'"&amp;'DATA for charts'!S$5&amp;"'!$c1"),$A938-1,0),NA())</f>
        <v>#N/A</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t="e">
        <f ca="1">IF(ISNUMBER(OFFSET(INDIRECT("'"&amp;'DATA for charts'!S$5&amp;"'!$c1"),$A939-1,0)),OFFSET(INDIRECT("'"&amp;'DATA for charts'!S$5&amp;"'!$c1"),$A939-1,0),NA())</f>
        <v>#N/A</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t="e">
        <f ca="1">IF(ISNUMBER(OFFSET(INDIRECT("'"&amp;'DATA for charts'!S$5&amp;"'!$c1"),$A940-1,0)),OFFSET(INDIRECT("'"&amp;'DATA for charts'!S$5&amp;"'!$c1"),$A940-1,0),NA())</f>
        <v>#N/A</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t="e">
        <f ca="1">IF(ISNUMBER(OFFSET(INDIRECT("'"&amp;'DATA for charts'!S$5&amp;"'!$c1"),$A941-1,0)),OFFSET(INDIRECT("'"&amp;'DATA for charts'!S$5&amp;"'!$c1"),$A941-1,0),NA())</f>
        <v>#N/A</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t="e">
        <f ca="1">IF(ISNUMBER(OFFSET(INDIRECT("'"&amp;'DATA for charts'!S$5&amp;"'!$c1"),$A942-1,0)),OFFSET(INDIRECT("'"&amp;'DATA for charts'!S$5&amp;"'!$c1"),$A942-1,0),NA())</f>
        <v>#N/A</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t="e">
        <f ca="1">IF(ISNUMBER(OFFSET(INDIRECT("'"&amp;'DATA for charts'!S$5&amp;"'!$c1"),$A943-1,0)),OFFSET(INDIRECT("'"&amp;'DATA for charts'!S$5&amp;"'!$c1"),$A943-1,0),NA())</f>
        <v>#N/A</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t="e">
        <f ca="1">IF(ISNUMBER(OFFSET(INDIRECT("'"&amp;'DATA for charts'!S$5&amp;"'!$c1"),$A944-1,0)),OFFSET(INDIRECT("'"&amp;'DATA for charts'!S$5&amp;"'!$c1"),$A944-1,0),NA())</f>
        <v>#N/A</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t="e">
        <f ca="1">IF(ISNUMBER(OFFSET(INDIRECT("'"&amp;'DATA for charts'!S$5&amp;"'!$c1"),$A945-1,0)),OFFSET(INDIRECT("'"&amp;'DATA for charts'!S$5&amp;"'!$c1"),$A945-1,0),NA())</f>
        <v>#N/A</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t="e">
        <f ca="1">IF(ISNUMBER(OFFSET(INDIRECT("'"&amp;'DATA for charts'!S$5&amp;"'!$c1"),$A946-1,0)),OFFSET(INDIRECT("'"&amp;'DATA for charts'!S$5&amp;"'!$c1"),$A946-1,0),NA())</f>
        <v>#N/A</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t="e">
        <f ca="1">IF(ISNUMBER(OFFSET(INDIRECT("'"&amp;'DATA for charts'!S$5&amp;"'!$c1"),$A947-1,0)),OFFSET(INDIRECT("'"&amp;'DATA for charts'!S$5&amp;"'!$c1"),$A947-1,0),NA())</f>
        <v>#N/A</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t="e">
        <f ca="1">IF(ISNUMBER(OFFSET(INDIRECT("'"&amp;'DATA for charts'!S$5&amp;"'!$c1"),$A948-1,0)),OFFSET(INDIRECT("'"&amp;'DATA for charts'!S$5&amp;"'!$c1"),$A948-1,0),NA())</f>
        <v>#N/A</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t="e">
        <f ca="1">IF(ISNUMBER(OFFSET(INDIRECT("'"&amp;'DATA for charts'!S$5&amp;"'!$c1"),$A949-1,0)),OFFSET(INDIRECT("'"&amp;'DATA for charts'!S$5&amp;"'!$c1"),$A949-1,0),NA())</f>
        <v>#N/A</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t="e">
        <f ca="1">IF(ISNUMBER(OFFSET(INDIRECT("'"&amp;'DATA for charts'!S$5&amp;"'!$c1"),$A950-1,0)),OFFSET(INDIRECT("'"&amp;'DATA for charts'!S$5&amp;"'!$c1"),$A950-1,0),NA())</f>
        <v>#N/A</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t="e">
        <f ca="1">IF(ISNUMBER(OFFSET(INDIRECT("'"&amp;'DATA for charts'!S$5&amp;"'!$c1"),$A951-1,0)),OFFSET(INDIRECT("'"&amp;'DATA for charts'!S$5&amp;"'!$c1"),$A951-1,0),NA())</f>
        <v>#N/A</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t="e">
        <f ca="1">IF(ISNUMBER(OFFSET(INDIRECT("'"&amp;'DATA for charts'!S$5&amp;"'!$c1"),$A952-1,0)),OFFSET(INDIRECT("'"&amp;'DATA for charts'!S$5&amp;"'!$c1"),$A952-1,0),NA())</f>
        <v>#N/A</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t="e">
        <f ca="1">IF(ISNUMBER(OFFSET(INDIRECT("'"&amp;'DATA for charts'!S$5&amp;"'!$c1"),$A953-1,0)),OFFSET(INDIRECT("'"&amp;'DATA for charts'!S$5&amp;"'!$c1"),$A953-1,0),NA())</f>
        <v>#N/A</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t="e">
        <f ca="1">IF(ISNUMBER(OFFSET(INDIRECT("'"&amp;'DATA for charts'!S$5&amp;"'!$c1"),$A954-1,0)),OFFSET(INDIRECT("'"&amp;'DATA for charts'!S$5&amp;"'!$c1"),$A954-1,0),NA())</f>
        <v>#N/A</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t="e">
        <f ca="1">IF(ISNUMBER(OFFSET(INDIRECT("'"&amp;'DATA for charts'!S$5&amp;"'!$c1"),$A955-1,0)),OFFSET(INDIRECT("'"&amp;'DATA for charts'!S$5&amp;"'!$c1"),$A955-1,0),NA())</f>
        <v>#N/A</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t="e">
        <f ca="1">IF(ISNUMBER(OFFSET(INDIRECT("'"&amp;'DATA for charts'!S$5&amp;"'!$c1"),$A956-1,0)),OFFSET(INDIRECT("'"&amp;'DATA for charts'!S$5&amp;"'!$c1"),$A956-1,0),NA())</f>
        <v>#N/A</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t="e">
        <f ca="1">IF(ISNUMBER(OFFSET(INDIRECT("'"&amp;'DATA for charts'!S$5&amp;"'!$c1"),$A957-1,0)),OFFSET(INDIRECT("'"&amp;'DATA for charts'!S$5&amp;"'!$c1"),$A957-1,0),NA())</f>
        <v>#N/A</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t="e">
        <f ca="1">IF(ISNUMBER(OFFSET(INDIRECT("'"&amp;'DATA for charts'!S$5&amp;"'!$c1"),$A958-1,0)),OFFSET(INDIRECT("'"&amp;'DATA for charts'!S$5&amp;"'!$c1"),$A958-1,0),NA())</f>
        <v>#N/A</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t="e">
        <f ca="1">IF(ISNUMBER(OFFSET(INDIRECT("'"&amp;'DATA for charts'!S$5&amp;"'!$c1"),$A959-1,0)),OFFSET(INDIRECT("'"&amp;'DATA for charts'!S$5&amp;"'!$c1"),$A959-1,0),NA())</f>
        <v>#N/A</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t="e">
        <f ca="1">IF(ISNUMBER(OFFSET(INDIRECT("'"&amp;'DATA for charts'!S$5&amp;"'!$c1"),$A960-1,0)),OFFSET(INDIRECT("'"&amp;'DATA for charts'!S$5&amp;"'!$c1"),$A960-1,0),NA())</f>
        <v>#N/A</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t="e">
        <f ca="1">IF(ISNUMBER(OFFSET(INDIRECT("'"&amp;'DATA for charts'!S$5&amp;"'!$c1"),$A961-1,0)),OFFSET(INDIRECT("'"&amp;'DATA for charts'!S$5&amp;"'!$c1"),$A961-1,0),NA())</f>
        <v>#N/A</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t="e">
        <f ca="1">IF(ISNUMBER(OFFSET(INDIRECT("'"&amp;'DATA for charts'!S$5&amp;"'!$c1"),$A962-1,0)),OFFSET(INDIRECT("'"&amp;'DATA for charts'!S$5&amp;"'!$c1"),$A962-1,0),NA())</f>
        <v>#N/A</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t="e">
        <f ca="1">IF(ISNUMBER(OFFSET(INDIRECT("'"&amp;'DATA for charts'!S$5&amp;"'!$c1"),$A963-1,0)),OFFSET(INDIRECT("'"&amp;'DATA for charts'!S$5&amp;"'!$c1"),$A963-1,0),NA())</f>
        <v>#N/A</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t="e">
        <f ca="1">IF(ISNUMBER(OFFSET(INDIRECT("'"&amp;'DATA for charts'!S$5&amp;"'!$c1"),$A964-1,0)),OFFSET(INDIRECT("'"&amp;'DATA for charts'!S$5&amp;"'!$c1"),$A964-1,0),NA())</f>
        <v>#N/A</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t="e">
        <f ca="1">IF(ISNUMBER(OFFSET(INDIRECT("'"&amp;'DATA for charts'!S$5&amp;"'!$c1"),$A965-1,0)),OFFSET(INDIRECT("'"&amp;'DATA for charts'!S$5&amp;"'!$c1"),$A965-1,0),NA())</f>
        <v>#N/A</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t="e">
        <f ca="1">IF(ISNUMBER(OFFSET(INDIRECT("'"&amp;'DATA for charts'!S$5&amp;"'!$c1"),$A966-1,0)),OFFSET(INDIRECT("'"&amp;'DATA for charts'!S$5&amp;"'!$c1"),$A966-1,0),NA())</f>
        <v>#N/A</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t="e">
        <f ca="1">IF(ISNUMBER(OFFSET(INDIRECT("'"&amp;'DATA for charts'!S$5&amp;"'!$c1"),$A967-1,0)),OFFSET(INDIRECT("'"&amp;'DATA for charts'!S$5&amp;"'!$c1"),$A967-1,0),NA())</f>
        <v>#N/A</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t="e">
        <f ca="1">IF(ISNUMBER(OFFSET(INDIRECT("'"&amp;'DATA for charts'!S$5&amp;"'!$c1"),$A968-1,0)),OFFSET(INDIRECT("'"&amp;'DATA for charts'!S$5&amp;"'!$c1"),$A968-1,0),NA())</f>
        <v>#N/A</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t="e">
        <f ca="1">IF(ISNUMBER(OFFSET(INDIRECT("'"&amp;'DATA for charts'!S$5&amp;"'!$c1"),$A969-1,0)),OFFSET(INDIRECT("'"&amp;'DATA for charts'!S$5&amp;"'!$c1"),$A969-1,0),NA())</f>
        <v>#N/A</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t="e">
        <f ca="1">IF(ISNUMBER(OFFSET(INDIRECT("'"&amp;'DATA for charts'!S$5&amp;"'!$c1"),$A970-1,0)),OFFSET(INDIRECT("'"&amp;'DATA for charts'!S$5&amp;"'!$c1"),$A970-1,0),NA())</f>
        <v>#N/A</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t="e">
        <f ca="1">IF(ISNUMBER(OFFSET(INDIRECT("'"&amp;'DATA for charts'!S$5&amp;"'!$c1"),$A971-1,0)),OFFSET(INDIRECT("'"&amp;'DATA for charts'!S$5&amp;"'!$c1"),$A971-1,0),NA())</f>
        <v>#N/A</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t="e">
        <f ca="1">IF(ISNUMBER(OFFSET(INDIRECT("'"&amp;'DATA for charts'!S$5&amp;"'!$c1"),$A972-1,0)),OFFSET(INDIRECT("'"&amp;'DATA for charts'!S$5&amp;"'!$c1"),$A972-1,0),NA())</f>
        <v>#N/A</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t="e">
        <f ca="1">IF(ISNUMBER(OFFSET(INDIRECT("'"&amp;'DATA for charts'!S$5&amp;"'!$c1"),$A973-1,0)),OFFSET(INDIRECT("'"&amp;'DATA for charts'!S$5&amp;"'!$c1"),$A973-1,0),NA())</f>
        <v>#N/A</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t="e">
        <f ca="1">IF(ISNUMBER(OFFSET(INDIRECT("'"&amp;'DATA for charts'!S$5&amp;"'!$c1"),$A974-1,0)),OFFSET(INDIRECT("'"&amp;'DATA for charts'!S$5&amp;"'!$c1"),$A974-1,0),NA())</f>
        <v>#N/A</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t="e">
        <f ca="1">IF(ISNUMBER(OFFSET(INDIRECT("'"&amp;'DATA for charts'!S$5&amp;"'!$c1"),$A975-1,0)),OFFSET(INDIRECT("'"&amp;'DATA for charts'!S$5&amp;"'!$c1"),$A975-1,0),NA())</f>
        <v>#N/A</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t="e">
        <f ca="1">IF(ISNUMBER(OFFSET(INDIRECT("'"&amp;'DATA for charts'!S$5&amp;"'!$c1"),$A976-1,0)),OFFSET(INDIRECT("'"&amp;'DATA for charts'!S$5&amp;"'!$c1"),$A976-1,0),NA())</f>
        <v>#N/A</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t="e">
        <f ca="1">IF(ISNUMBER(OFFSET(INDIRECT("'"&amp;'DATA for charts'!S$5&amp;"'!$c1"),$A977-1,0)),OFFSET(INDIRECT("'"&amp;'DATA for charts'!S$5&amp;"'!$c1"),$A977-1,0),NA())</f>
        <v>#N/A</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t="e">
        <f ca="1">IF(ISNUMBER(OFFSET(INDIRECT("'"&amp;'DATA for charts'!S$5&amp;"'!$c1"),$A978-1,0)),OFFSET(INDIRECT("'"&amp;'DATA for charts'!S$5&amp;"'!$c1"),$A978-1,0),NA())</f>
        <v>#N/A</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t="e">
        <f ca="1">IF(ISNUMBER(OFFSET(INDIRECT("'"&amp;'DATA for charts'!S$5&amp;"'!$c1"),$A979-1,0)),OFFSET(INDIRECT("'"&amp;'DATA for charts'!S$5&amp;"'!$c1"),$A979-1,0),NA())</f>
        <v>#N/A</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t="e">
        <f ca="1">IF(ISNUMBER(OFFSET(INDIRECT("'"&amp;'DATA for charts'!S$5&amp;"'!$c1"),$A980-1,0)),OFFSET(INDIRECT("'"&amp;'DATA for charts'!S$5&amp;"'!$c1"),$A980-1,0),NA())</f>
        <v>#N/A</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t="e">
        <f ca="1">IF(ISNUMBER(OFFSET(INDIRECT("'"&amp;'DATA for charts'!S$5&amp;"'!$c1"),$A981-1,0)),OFFSET(INDIRECT("'"&amp;'DATA for charts'!S$5&amp;"'!$c1"),$A981-1,0),NA())</f>
        <v>#N/A</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t="e">
        <f ca="1">IF(ISNUMBER(OFFSET(INDIRECT("'"&amp;'DATA for charts'!S$5&amp;"'!$c1"),$A982-1,0)),OFFSET(INDIRECT("'"&amp;'DATA for charts'!S$5&amp;"'!$c1"),$A982-1,0),NA())</f>
        <v>#N/A</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t="e">
        <f ca="1">IF(ISNUMBER(OFFSET(INDIRECT("'"&amp;'DATA for charts'!S$5&amp;"'!$c1"),$A983-1,0)),OFFSET(INDIRECT("'"&amp;'DATA for charts'!S$5&amp;"'!$c1"),$A983-1,0),NA())</f>
        <v>#N/A</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t="e">
        <f ca="1">IF(ISNUMBER(OFFSET(INDIRECT("'"&amp;'DATA for charts'!S$5&amp;"'!$c1"),$A984-1,0)),OFFSET(INDIRECT("'"&amp;'DATA for charts'!S$5&amp;"'!$c1"),$A984-1,0),NA())</f>
        <v>#N/A</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t="e">
        <f ca="1">IF(ISNUMBER(OFFSET(INDIRECT("'"&amp;'DATA for charts'!S$5&amp;"'!$c1"),$A985-1,0)),OFFSET(INDIRECT("'"&amp;'DATA for charts'!S$5&amp;"'!$c1"),$A985-1,0),NA())</f>
        <v>#N/A</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t="e">
        <f ca="1">IF(ISNUMBER(OFFSET(INDIRECT("'"&amp;'DATA for charts'!S$5&amp;"'!$c1"),$A986-1,0)),OFFSET(INDIRECT("'"&amp;'DATA for charts'!S$5&amp;"'!$c1"),$A986-1,0),NA())</f>
        <v>#N/A</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t="e">
        <f ca="1">IF(ISNUMBER(OFFSET(INDIRECT("'"&amp;'DATA for charts'!S$5&amp;"'!$c1"),$A987-1,0)),OFFSET(INDIRECT("'"&amp;'DATA for charts'!S$5&amp;"'!$c1"),$A987-1,0),NA())</f>
        <v>#N/A</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t="e">
        <f ca="1">IF(ISNUMBER(OFFSET(INDIRECT("'"&amp;'DATA for charts'!S$5&amp;"'!$c1"),$A988-1,0)),OFFSET(INDIRECT("'"&amp;'DATA for charts'!S$5&amp;"'!$c1"),$A988-1,0),NA())</f>
        <v>#N/A</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t="e">
        <f ca="1">IF(ISNUMBER(OFFSET(INDIRECT("'"&amp;'DATA for charts'!S$5&amp;"'!$c1"),$A989-1,0)),OFFSET(INDIRECT("'"&amp;'DATA for charts'!S$5&amp;"'!$c1"),$A989-1,0),NA())</f>
        <v>#N/A</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t="e">
        <f ca="1">IF(ISNUMBER(OFFSET(INDIRECT("'"&amp;'DATA for charts'!S$5&amp;"'!$c1"),$A990-1,0)),OFFSET(INDIRECT("'"&amp;'DATA for charts'!S$5&amp;"'!$c1"),$A990-1,0),NA())</f>
        <v>#N/A</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t="e">
        <f ca="1">IF(ISNUMBER(OFFSET(INDIRECT("'"&amp;'DATA for charts'!S$5&amp;"'!$c1"),$A991-1,0)),OFFSET(INDIRECT("'"&amp;'DATA for charts'!S$5&amp;"'!$c1"),$A991-1,0),NA())</f>
        <v>#N/A</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t="e">
        <f ca="1">IF(ISNUMBER(OFFSET(INDIRECT("'"&amp;'DATA for charts'!S$5&amp;"'!$c1"),$A992-1,0)),OFFSET(INDIRECT("'"&amp;'DATA for charts'!S$5&amp;"'!$c1"),$A992-1,0),NA())</f>
        <v>#N/A</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t="e">
        <f ca="1">IF(ISNUMBER(OFFSET(INDIRECT("'"&amp;'DATA for charts'!S$5&amp;"'!$c1"),$A993-1,0)),OFFSET(INDIRECT("'"&amp;'DATA for charts'!S$5&amp;"'!$c1"),$A993-1,0),NA())</f>
        <v>#N/A</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t="e">
        <f ca="1">IF(ISNUMBER(OFFSET(INDIRECT("'"&amp;'DATA for charts'!S$5&amp;"'!$c1"),$A994-1,0)),OFFSET(INDIRECT("'"&amp;'DATA for charts'!S$5&amp;"'!$c1"),$A994-1,0),NA())</f>
        <v>#N/A</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t="e">
        <f ca="1">IF(ISNUMBER(OFFSET(INDIRECT("'"&amp;'DATA for charts'!S$5&amp;"'!$c1"),$A995-1,0)),OFFSET(INDIRECT("'"&amp;'DATA for charts'!S$5&amp;"'!$c1"),$A995-1,0),NA())</f>
        <v>#N/A</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t="e">
        <f ca="1">IF(ISNUMBER(OFFSET(INDIRECT("'"&amp;'DATA for charts'!S$5&amp;"'!$c1"),$A996-1,0)),OFFSET(INDIRECT("'"&amp;'DATA for charts'!S$5&amp;"'!$c1"),$A996-1,0),NA())</f>
        <v>#N/A</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t="e">
        <f ca="1">IF(ISNUMBER(OFFSET(INDIRECT("'"&amp;'DATA for charts'!S$5&amp;"'!$c1"),$A997-1,0)),OFFSET(INDIRECT("'"&amp;'DATA for charts'!S$5&amp;"'!$c1"),$A997-1,0),NA())</f>
        <v>#N/A</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t="e">
        <f ca="1">IF(ISNUMBER(OFFSET(INDIRECT("'"&amp;'DATA for charts'!S$5&amp;"'!$c1"),$A998-1,0)),OFFSET(INDIRECT("'"&amp;'DATA for charts'!S$5&amp;"'!$c1"),$A998-1,0),NA())</f>
        <v>#N/A</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t="e">
        <f ca="1">IF(ISNUMBER(OFFSET(INDIRECT("'"&amp;'DATA for charts'!S$5&amp;"'!$c1"),$A999-1,0)),OFFSET(INDIRECT("'"&amp;'DATA for charts'!S$5&amp;"'!$c1"),$A999-1,0),NA())</f>
        <v>#N/A</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t="e">
        <f ca="1">IF(ISNUMBER(OFFSET(INDIRECT("'"&amp;'DATA for charts'!S$5&amp;"'!$c1"),$A1000-1,0)),OFFSET(INDIRECT("'"&amp;'DATA for charts'!S$5&amp;"'!$c1"),$A1000-1,0),NA())</f>
        <v>#N/A</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t="e">
        <f ca="1">IF(ISNUMBER(OFFSET(INDIRECT("'"&amp;'DATA for charts'!S$5&amp;"'!$c1"),$A1001-1,0)),OFFSET(INDIRECT("'"&amp;'DATA for charts'!S$5&amp;"'!$c1"),$A1001-1,0),NA())</f>
        <v>#N/A</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t="e">
        <f ca="1">IF(ISNUMBER(OFFSET(INDIRECT("'"&amp;'DATA for charts'!S$5&amp;"'!$c1"),$A1002-1,0)),OFFSET(INDIRECT("'"&amp;'DATA for charts'!S$5&amp;"'!$c1"),$A1002-1,0),NA())</f>
        <v>#N/A</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t="e">
        <f ca="1">IF(ISNUMBER(OFFSET(INDIRECT("'"&amp;'DATA for charts'!S$5&amp;"'!$c1"),$A1003-1,0)),OFFSET(INDIRECT("'"&amp;'DATA for charts'!S$5&amp;"'!$c1"),$A1003-1,0),NA())</f>
        <v>#N/A</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t="e">
        <f ca="1">IF(ISNUMBER(OFFSET(INDIRECT("'"&amp;'DATA for charts'!S$5&amp;"'!$c1"),$A1004-1,0)),OFFSET(INDIRECT("'"&amp;'DATA for charts'!S$5&amp;"'!$c1"),$A1004-1,0),NA())</f>
        <v>#N/A</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t="e">
        <f ca="1">IF(ISNUMBER(OFFSET(INDIRECT("'"&amp;'DATA for charts'!S$5&amp;"'!$c1"),$A1005-1,0)),OFFSET(INDIRECT("'"&amp;'DATA for charts'!S$5&amp;"'!$c1"),$A1005-1,0),NA())</f>
        <v>#N/A</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t="e">
        <f ca="1">IF(ISNUMBER(OFFSET(INDIRECT("'"&amp;'DATA for charts'!S$5&amp;"'!$c1"),$A1006-1,0)),OFFSET(INDIRECT("'"&amp;'DATA for charts'!S$5&amp;"'!$c1"),$A1006-1,0),NA())</f>
        <v>#N/A</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t="e">
        <f ca="1">IF(ISNUMBER(OFFSET(INDIRECT("'"&amp;'DATA for charts'!S$5&amp;"'!$c1"),$A1007-1,0)),OFFSET(INDIRECT("'"&amp;'DATA for charts'!S$5&amp;"'!$c1"),$A1007-1,0),NA())</f>
        <v>#N/A</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t="e">
        <f ca="1">IF(ISNUMBER(OFFSET(INDIRECT("'"&amp;'DATA for charts'!S$5&amp;"'!$c1"),$A1008-1,0)),OFFSET(INDIRECT("'"&amp;'DATA for charts'!S$5&amp;"'!$c1"),$A1008-1,0),NA())</f>
        <v>#N/A</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t="e">
        <f ca="1">IF(ISNUMBER(OFFSET(INDIRECT("'"&amp;'DATA for charts'!S$5&amp;"'!$c1"),$A1009-1,0)),OFFSET(INDIRECT("'"&amp;'DATA for charts'!S$5&amp;"'!$c1"),$A1009-1,0),NA())</f>
        <v>#N/A</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t="e">
        <f ca="1">IF(ISNUMBER(OFFSET(INDIRECT("'"&amp;'DATA for charts'!S$5&amp;"'!$c1"),$A1010-1,0)),OFFSET(INDIRECT("'"&amp;'DATA for charts'!S$5&amp;"'!$c1"),$A1010-1,0),NA())</f>
        <v>#N/A</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t="e">
        <f ca="1">IF(ISNUMBER(OFFSET(INDIRECT("'"&amp;'DATA for charts'!S$5&amp;"'!$c1"),$A1011-1,0)),OFFSET(INDIRECT("'"&amp;'DATA for charts'!S$5&amp;"'!$c1"),$A1011-1,0),NA())</f>
        <v>#N/A</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t="e">
        <f ca="1">IF(ISNUMBER(OFFSET(INDIRECT("'"&amp;'DATA for charts'!S$5&amp;"'!$c1"),$A1012-1,0)),OFFSET(INDIRECT("'"&amp;'DATA for charts'!S$5&amp;"'!$c1"),$A1012-1,0),NA())</f>
        <v>#N/A</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t="e">
        <f ca="1">IF(ISNUMBER(OFFSET(INDIRECT("'"&amp;'DATA for charts'!S$5&amp;"'!$c1"),$A1013-1,0)),OFFSET(INDIRECT("'"&amp;'DATA for charts'!S$5&amp;"'!$c1"),$A1013-1,0),NA())</f>
        <v>#N/A</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t="e">
        <f ca="1">IF(ISNUMBER(OFFSET(INDIRECT("'"&amp;'DATA for charts'!S$5&amp;"'!$c1"),$A1014-1,0)),OFFSET(INDIRECT("'"&amp;'DATA for charts'!S$5&amp;"'!$c1"),$A1014-1,0),NA())</f>
        <v>#N/A</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t="e">
        <f ca="1">IF(ISNUMBER(OFFSET(INDIRECT("'"&amp;'DATA for charts'!S$5&amp;"'!$c1"),$A1015-1,0)),OFFSET(INDIRECT("'"&amp;'DATA for charts'!S$5&amp;"'!$c1"),$A1015-1,0),NA())</f>
        <v>#N/A</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t="e">
        <f ca="1">IF(ISNUMBER(OFFSET(INDIRECT("'"&amp;'DATA for charts'!S$5&amp;"'!$c1"),$A1016-1,0)),OFFSET(INDIRECT("'"&amp;'DATA for charts'!S$5&amp;"'!$c1"),$A1016-1,0),NA())</f>
        <v>#N/A</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t="e">
        <f ca="1">IF(ISNUMBER(OFFSET(INDIRECT("'"&amp;'DATA for charts'!S$5&amp;"'!$c1"),$A1017-1,0)),OFFSET(INDIRECT("'"&amp;'DATA for charts'!S$5&amp;"'!$c1"),$A1017-1,0),NA())</f>
        <v>#N/A</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5.1836000000000002</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6.0162000000000004</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5.4931999999999999</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1.8E-3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0.80489999999999995</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0.28549999999999998</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2.093</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3.262</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2.855</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0.22</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1.8420000000000001</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1.0549999999999999</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730.98</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700.21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501.44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524.02</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159.78</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20.5</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20.34</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13.33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95.59</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369.49</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643.58000000000004</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763.85</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480.35</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363.07</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470.88</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249.38</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352.92</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542.17999999999995</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547.79</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660.22</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735.7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657.21</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410.94</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438.24</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2.9689999999999999</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3.1560000000000001</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2.2989999999999999</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2.431</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1.7609999999999999</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1.0860000000000001</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0.70899999999999996</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0.67</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1.26</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1.84</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3.1459999999999999</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3.1949999999999998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5.53</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4.8129999999999997</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4.4640000000000004</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3.661</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3.0369999999999999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3.306</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3.5249999999999999</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4.4169999999999998</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5.141</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5.665</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5.4829999999999997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5.4359999999999999</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289.08999999999997</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320.52</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139.91</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33.75</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0.32</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78.569999999999993</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312.82</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343.34</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51.02</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12.77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67.349999999999994</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22.66</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120.94</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400.22</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407.26</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526.6</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499.25</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288.39</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64.78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53.46</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1.976</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2.6880000000000002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1.8680000000000001</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2.0009999999999999</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1.3169999999999999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0.16600000000000001</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1.292</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2.4209999999999998</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2.15</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1.845</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1.0229999999999999</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1.5589999999999999</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1.0469999999999999</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1.5740000000000001</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1.972</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2.1269999999999998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2.4750000000000001</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2.8370000000000002</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2.8119999999999998</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1.8759999999999999</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1.7330000000000001</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441.89000000000004</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379.69000000000005</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361.53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253.01999999999998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126.03</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20.5</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20.34</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13.33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95.27000000000001</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290.92</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330.76000000000005</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420.51000000000005</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429.33000000000004</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350.3</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403.53</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226.72</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231.98000000000002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141.95999999999992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140.52999999999997</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133.62</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236.45000000000005</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368.82000000000005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346.15999999999997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384.78000000000003</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0.99299999999999988</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0.46799999999999997</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0.43099999999999983</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0.43000000000000016</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0.44399999999999995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1.0860000000000001</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0.70899999999999996</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0.67</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1.0940000000000001</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0.54800000000000004</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0.72500000000000009</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1.0449999999999999</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3.6850000000000005</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3.79</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2.9050000000000002</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2.6139999999999999</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1.4629999999999999</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1.3340000000000001</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1.3980000000000001</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1.9419999999999997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2.3039999999999998</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2.8530000000000002</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3.6069999999999998</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3.7029999999999998</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2.234</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2.3060999999999998</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2.3635999999999999</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2.4148000000000001</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2.4053</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2.4437000000000002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2.4335</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1.7917000000000001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0.23780000000000001</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-1.3778999999999999</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-2.9378000000000002</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-3.9779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-4.0853999999999999</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-3.6991000000000001</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-2.8108</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-1.4422999999999999</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0.92869999999999997</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1.6355</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2.0847000000000002</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2.3260000000000001</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2.4369999999999998</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0.18529999999999999</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-0.72709999999999997</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-1.7467999999999999</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-2.4235000000000002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-2.7597</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-2.8512</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-2.6575000000000002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-2.2240000000000002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-1.7963</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-1.3816999999999999</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-0.96930000000000005</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-0.48359999999999997</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-0.1497</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1.0981000000000001</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1.2188000000000001</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1.3324</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1.4409000000000001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1.5045999999999999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1.5979000000000001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1.6504000000000001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1.4188000000000001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0.78220000000000001</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0.1024</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-4.9299999999999997E-2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0</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1.9E-2</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0.29699999999999999</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0.48730000000000001</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-2.2599999999999999E-2</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-0.19450000000000001</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-0.58189999999999997</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-0.97440000000000004</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-1.3002</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-1.4802</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-1.5924</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-1.5642</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-1.4348000000000001</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-1.3032999999999999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-1.1478999999999999</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-0.98209999999999997</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-0.78129999999999999</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-0.63680000000000003</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-0.53220000000000001</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-0.41810000000000003</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-0.28289999999999998</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0.2485</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0.82689999999999997</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1.1218999999999999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1.3110999999999999</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1.3835</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1.4776</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1.5017</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3.6463000000000001</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1.0982000000000001</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-0.88729999999999998</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-2.6869000000000001</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-3.8277999999999999</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-3.9954000000000001</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-3.645</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-2.7783000000000002</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-1.4227000000000001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0.93879999999999997</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1.6406000000000001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2.0878000000000001</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2.3277999999999999</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1.9349000000000001</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1.9867999999999999</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2.0276000000000001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2.0647000000000002</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2.0527000000000002</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2.0891000000000002</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2.0842000000000001</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1.6675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0.66359999999999997</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-0.76029999999999998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-1.6992</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-1.8557999999999999</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-1.6516</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-1.1158999999999999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-0.26669999999999999</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0.11890000000000001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1.0271999999999999</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1.5569999999999999</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1.8858999999999999</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2.0606</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2.1341999999999999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-0.3422</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-1.1856</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-1.6627000000000001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-1.9126000000000001</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-2.0011000000000001</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-1.9298</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-1.6700999999999999</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-1.3893</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-1.0974999999999999</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-0.79459999999999997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-0.41399999999999998</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-0.14360000000000001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2.8031999999999999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2.9152</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3.0106000000000002</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3.097</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3.0972</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3.1215999999999999</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3.0909</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2.4007000000000001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0.70450000000000002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-0.80359999999999998</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-2.5491000000000001</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-3.7303999999999999</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-3.6297999999999999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-3.1623999999999999</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-2.2216999999999998</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-0.90590000000000004</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0.5605</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1.7366999999999999</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2.2439</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2.7216</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2.9706000000000001</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3.0872999999999999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1.17E-2</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0.30669999999999997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0.49380000000000002</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0.18690000000000001</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-0.74619999999999997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-1.9200999999999999</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-2.6974999999999998</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-3.0981999999999998</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-3.2279</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-3.0116000000000001</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-2.4883999999999999</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-1.9666999999999999</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-1.4623999999999999</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-0.97929999999999995</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-0.4229</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-3.4200000000000001E-2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1.3492999999999999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1.4453</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1.5178</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1.5767</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1.581</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1.6151</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1.6052</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1.0179</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-0.1956</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-2.2608000000000001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-3.6930999999999998</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-4.7046999999999999</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-4.9130000000000003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-4.6224999999999996</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-3.8138999999999998</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-2.5011999999999999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-0.73599999999999999</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0.70230000000000004</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1.1060000000000001</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1.3308</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-0.65190000000000003</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-1.4623999999999999</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-2.1263000000000001</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-2.4666999999999999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-2.5708000000000002</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-2.3506999999999998</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-1.9498</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-1.575</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-1.2145999999999999</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-0.86980000000000002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-0.49869999999999998</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-0.2457</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-8.6599999999999996E-2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2.2726999999999999</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2.3298000000000001</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2.3780999999999999</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2.4237000000000002</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2.4108000000000001</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2.4470000000000001</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2.4355000000000002</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1.7929999999999999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0.23860000000000001</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-1.3737999999999999</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-2.8191999999999999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-3.9912999999999998</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-4.8495999999999997</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-4.8639000000000001</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-4.4210000000000003</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-3.4996</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-2.1040999999999999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-0.20549999999999999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0.90639999999999998</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1.5553999999999999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1.9869000000000001</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2.2946</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2.4525999999999999</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2.5139</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1.1599999999999999E-2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0.1149</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0.30659999999999998</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0.37819999999999998</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0.46379999999999999</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0.13619999999999999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-0.3095</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-0.73109999999999997</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-1.1922999999999999</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-1.8935</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-2.6536</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-3.2181000000000002</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-3.4826000000000001</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-3.5350999999999999</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-3.3115000000000001</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-2.8679999999999999</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-2.4358</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-2.0163000000000002</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-1.6003000000000001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-1.1106</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-0.77959999999999996</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-0.56840000000000002</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-0.39229999999999998</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-0.1993</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1.4576</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1.5142</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1.5616000000000001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1.6046</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1.5987</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1.6264000000000001</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1.6124000000000001</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1.0225</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-0.42599999999999999</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-1.9775</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-3.4066000000000001</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-4.5708000000000002</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-5.4142000000000001</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-5.5301999999999998</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-5.1798999999999999</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-4.3346</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-2.9922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-1.2031000000000001</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-0.12590000000000001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0.54200000000000004</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0.96589999999999998</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1.2864</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1.4666999999999999</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1.5582</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-9.01E-2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-1.7399999999999999E-2</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0.1085</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0.15859999999999999</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0.2271</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1.6E-2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-0.27460000000000001</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-0.58289999999999997</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-0.93259999999999998</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-1.5125999999999999</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-2.1385999999999998</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-2.7170999999999998</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-2.9977999999999998</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-3.0684999999999998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-2.8210000000000002</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-2.4110999999999998</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-2.0316000000000001</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-1.6662999999999999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-1.3178000000000001</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-0.94289999999999996</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-0.69269999999999998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-0.53090000000000004</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-0.39340000000000003</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-0.24790000000000001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2.6099000000000001</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1.5365</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0.76770000000000005</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3.5200000000000002E-2</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0</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0.2356</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0.50860000000000005</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0.70430000000000004</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4.8399999999999999E-2</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0.1686</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0.29339999999999999</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0.37480000000000002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0.18129999999999999</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-0.15060000000000001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-0.84699999999999998</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-1.0927</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-1.1899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-1.0812999999999999</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-0.74529999999999996</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-0.14460000000000001</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-0.16850000000000001</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-0.1018</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-1.34E-2</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-5.3699999999999998E-2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-0.20810000000000001</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-0.3846</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-0.69710000000000005</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-1.0072000000000001</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-1.3036000000000001</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-1.456</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-1.5517000000000001</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-1.4954000000000001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-1.3623000000000001</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-1.2374000000000001</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-1.0929</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-0.94310000000000005</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-0.76439999999999997</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-0.63819999999999999</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-0.55179999999999996</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-0.4577</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-0.34760000000000002</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1.2912999999999999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1.3958999999999999</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1.4947999999999999</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1.5899000000000001</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1.6414</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1.7236</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1.766</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1.5248999999999999</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0.87960000000000005</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0.192</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-0.4834</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-1.1023000000000001</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-1.6572</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-1.8180000000000001</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-1.8299000000000001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-1.6395999999999999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-1.2181</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-0.52370000000000005</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-0.13919999999999999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0.14180000000000001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0.37809999999999999</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0.62439999999999996</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0.80669999999999997</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0.9486</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-0.68930000000000002</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-0.59209999999999996</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-0.4476</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-0.36</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-0.25269999999999998</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-0.35110000000000002</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-0.5111</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-0.69599999999999995</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-0.91900000000000004</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-1.2887</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-1.6679999999999999</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-1.9943</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-2.1657999999999999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-2.2730999999999999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-2.2347999999999999</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-2.1027</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-1.9682999999999999</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-1.8081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-1.6377999999999999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-1.4320999999999999</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-1.288</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-1.1797</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-1.0623</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-0.92079999999999995</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0.55179999999999996</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0.64549999999999996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0.73429999999999995</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0.81979999999999997</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0.86429999999999996</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0.9355</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0.96870000000000001</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0.73050000000000004</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0.1074</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-0.55089999999999995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-1.1969000000000001</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-1.7817000000000001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-2.2982999999999998</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-2.4607000000000001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-2.4836</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-2.3087</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-1.9085000000000001</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-1.2471000000000001</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-0.88370000000000004</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-0.61760000000000004</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-0.41110000000000002</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-0.18540000000000001</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-1.9900000000000001E-2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0.10929999999999999</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-0.61980000000000002</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-0.54710000000000003</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-0.43759999999999999</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-0.37390000000000001</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-0.2913</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-0.38900000000000001</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-0.52070000000000005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-0.66659999999999997</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-0.84060000000000001</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-1.1517999999999999</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-1.4551000000000001</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-1.7585999999999999</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-1.9074</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-2.0030999999999999</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-1.9404999999999999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-1.8088</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-1.6848000000000001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-1.5387999999999999</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-1.3875</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-1.2064999999999999</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-1.0831999999999999</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-0.995</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-0.89939999999999998</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-0.78449999999999998</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20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23.12</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25.39</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20.81</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11.18</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14.86</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14.26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13.67</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13.2</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12.65</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12.19</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20</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21.79</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23.81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24.84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25.35</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25.21</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24.29</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22.41</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21.15</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20.18</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17.559999999999999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-32.69</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-32.68</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-34.479999999999997</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-35.53</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-35.54</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-36.5</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-36.56</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-35.99</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-34.71</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-34.03</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-32.54</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-31.69</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-29.85</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-31.52</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-31.57</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-31.95</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-32.47</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-34.799999999999997</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-34.94</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-35.340000000000003</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-36.42</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-37.270000000000003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-37.26</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-36.76</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3.74</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4.47</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3.93</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3.73</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3.72</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3.85</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4.38</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4.4400000000000004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4.96</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6.27</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7.07</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6.37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4.3099999999999996</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3.29</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2</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1.33</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3.33</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3.33</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2.54</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2.04</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2.0499999999999998</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1.85</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0.96</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0.96</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2.39</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1.87</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0.47</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-0.75</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-2.12</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0.15</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2.2799999999999998</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3.21</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4.3499999999999996</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7.17</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7.18</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7.03</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7.47</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6.63</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7.98</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6.96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8.36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7.11</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6.65</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5.53</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3.76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3.66</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3.2</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2.25</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102.47</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317.41000000000003</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473.79</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583.49</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644.48</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655.29999999999995</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613.71</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523.02</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385.93</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202.24</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17.84</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53.79</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167.77</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252.17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312.87</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347.36</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353.52</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329.92</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279.24</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204.55</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106.44</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9.33</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4.47</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18.09</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33.22</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47.89</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59.91</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81.849999999999994</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87.13</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86.76</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80.47</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69.569999999999993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54.48</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31.07</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3.27</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2.36</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9.5500000000000007</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17.53</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25.27</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31.62</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43.19</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45.98</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45.79</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42.47</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36.72</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28.75</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16.399999999999999</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8.4499999999999993</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1.73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0.62</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14.57</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30.44</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45.91</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64.94</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108.99</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162.59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197.96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200.29</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169.04</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116.63</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69.55</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48.07</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32.85</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1.74</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0.33</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7.69</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16.07</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24.23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34.130000000000003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56.82</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84.7</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103.26</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104.49</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88.08</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60.77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36.5</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25.37</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17.34</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8.8699999999999992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0.92</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2026-05-05T21:23:39Z</dcterms:modified>
</cp:coreProperties>
</file>