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artifacts\bin\BESTEST_2023\Debug\net10.0\results\"/>
    </mc:Choice>
  </mc:AlternateContent>
  <xr:revisionPtr revIDLastSave="0" documentId="13_ncr:1_{1DCE93A5-30BD-42DD-A838-418108EFEF38}" xr6:coauthVersionLast="47" xr6:coauthVersionMax="47" xr10:uidLastSave="{00000000-0000-0000-0000-000000000000}"/>
  <x:bookViews>
    <x:workbookView xWindow="-96" yWindow="-96" windowWidth="23232" windowHeight="12432" tabRatio="777" firstSheet="7" activeTab="8"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<sst xmlns="http://schemas.openxmlformats.org/spreadsheetml/2006/main" count="10023" uniqueCount="1576">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</sst>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4.4561000000000002</c:v>
                </c:pt>
                <c:pt idx="1">
                  <c:v>4.5503</c:v>
                </c:pt>
                <c:pt idx="2">
                  <c:v>4.7041000000000004</c:v>
                </c:pt>
                <c:pt idx="3">
                  <c:v>5.1093999999999999</c:v>
                </c:pt>
                <c:pt idx="4">
                  <c:v>2.4390999999999998</c:v>
                </c:pt>
                <c:pt idx="5">
                  <c:v>0</c:v>
                </c:pt>
                <c:pt idx="6">
                  <c:v>3.9479000000000002</c:v>
                </c:pt>
                <c:pt idx="7">
                  <c:v>5.9173</c:v>
                </c:pt>
                <c:pt idx="8">
                  <c:v>2.2206000000000001</c:v>
                </c:pt>
                <c:pt idx="9">
                  <c:v>5.0448000000000004</c:v>
                </c:pt>
                <c:pt idx="10">
                  <c:v>2.8967000000000001</c:v>
                </c:pt>
                <c:pt idx="11">
                  <c:v>1.7650999999999999</c:v>
                </c:pt>
                <c:pt idx="12">
                  <c:v>2.0798999999999999</c:v>
                </c:pt>
                <c:pt idx="13">
                  <c:v>3.5573000000000001</c:v>
                </c:pt>
                <c:pt idx="14">
                  <c:v>4.3183999999999996</c:v>
                </c:pt>
                <c:pt idx="15">
                  <c:v>1.0772999999999999</c:v>
                </c:pt>
                <c:pt idx="16">
                  <c:v>0</c:v>
                </c:pt>
                <c:pt idx="17">
                  <c:v>3.0413000000000001</c:v>
                </c:pt>
                <c:pt idx="18">
                  <c:v>0.40539999999999998</c:v>
                </c:pt>
                <c:pt idx="19">
                  <c:v>2.5430999999999999</c:v>
                </c:pt>
                <c:pt idx="20">
                  <c:v>1.0194000000000001</c:v>
                </c:pt>
                <c:pt idx="21">
                  <c:v>4.1143000000000001</c:v>
                </c:pt>
                <c:pt idx="22">
                  <c:v>5.1277999999999997</c:v>
                </c:pt>
                <c:pt idx="23">
                  <c:v>6.3295000000000003</c:v>
                </c:pt>
                <c:pt idx="24">
                  <c:v>5.5972999999999997</c:v>
                </c:pt>
                <c:pt idx="25">
                  <c:v>6.9917999999999996</c:v>
                </c:pt>
                <c:pt idx="26">
                  <c:v>10.3855</c:v>
                </c:pt>
                <c:pt idx="27">
                  <c:v>5.7694000000000001</c:v>
                </c:pt>
                <c:pt idx="28">
                  <c:v>5.2644000000000002</c:v>
                </c:pt>
                <c:pt idx="29">
                  <c:v>4.6181000000000001</c:v>
                </c:pt>
                <c:pt idx="30">
                  <c:v>4.9162999999999997</c:v>
                </c:pt>
                <c:pt idx="31">
                  <c:v>4.7191000000000001</c:v>
                </c:pt>
                <c:pt idx="32">
                  <c:v>4.7465999999999999</c:v>
                </c:pt>
                <c:pt idx="33">
                  <c:v>5.1592000000000002</c:v>
                </c:pt>
                <c:pt idx="34">
                  <c:v>3.9634999999999998</c:v>
                </c:pt>
                <c:pt idx="35">
                  <c:v>5.0113000000000003</c:v>
                </c:pt>
                <c:pt idx="36">
                  <c:v>6.8634000000000004</c:v>
                </c:pt>
                <c:pt idx="37">
                  <c:v>8.5515000000000008</c:v>
                </c:pt>
                <c:pt idx="38">
                  <c:v>7.3346</c:v>
                </c:pt>
                <c:pt idx="39">
                  <c:v>5.9253</c:v>
                </c:pt>
                <c:pt idx="40">
                  <c:v>4.7093999999999996</c:v>
                </c:pt>
                <c:pt idx="41">
                  <c:v>3.8052000000000001</c:v>
                </c:pt>
                <c:pt idx="42">
                  <c:v>4.2031000000000001</c:v>
                </c:pt>
                <c:pt idx="43">
                  <c:v>4.0547000000000004</c:v>
                </c:pt>
                <c:pt idx="44">
                  <c:v>5.4287000000000001</c:v>
                </c:pt>
                <c:pt idx="45">
                  <c:v>2.5434000000000001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5.7897999999999996</c:v>
                </c:pt>
                <c:pt idx="1">
                  <c:v>4.3067000000000002</c:v>
                </c:pt>
                <c:pt idx="2">
                  <c:v>3.9441000000000002</c:v>
                </c:pt>
                <c:pt idx="3">
                  <c:v>2.7113</c:v>
                </c:pt>
                <c:pt idx="4">
                  <c:v>5.4123000000000001</c:v>
                </c:pt>
                <c:pt idx="5">
                  <c:v>4.6284000000000001</c:v>
                </c:pt>
                <c:pt idx="6">
                  <c:v>3.1320000000000001</c:v>
                </c:pt>
                <c:pt idx="7">
                  <c:v>6.0068000000000001</c:v>
                </c:pt>
                <c:pt idx="8">
                  <c:v>6.3952</c:v>
                </c:pt>
                <c:pt idx="9">
                  <c:v>8.8004999999999995</c:v>
                </c:pt>
                <c:pt idx="10">
                  <c:v>9.1014999999999997</c:v>
                </c:pt>
                <c:pt idx="11">
                  <c:v>2.4605999999999999</c:v>
                </c:pt>
                <c:pt idx="12">
                  <c:v>1.4443999999999999</c:v>
                </c:pt>
                <c:pt idx="13">
                  <c:v>2.6701000000000001</c:v>
                </c:pt>
                <c:pt idx="14">
                  <c:v>1.8012999999999999</c:v>
                </c:pt>
                <c:pt idx="15">
                  <c:v>2.3782999999999999</c:v>
                </c:pt>
                <c:pt idx="16">
                  <c:v>0.75090000000000001</c:v>
                </c:pt>
                <c:pt idx="17">
                  <c:v>0.81299999999999994</c:v>
                </c:pt>
                <c:pt idx="18">
                  <c:v>3.7848000000000002</c:v>
                </c:pt>
                <c:pt idx="19">
                  <c:v>6.3194999999999997</c:v>
                </c:pt>
                <c:pt idx="20">
                  <c:v>7.2301000000000002</c:v>
                </c:pt>
                <c:pt idx="21">
                  <c:v>0.62990000000000002</c:v>
                </c:pt>
                <c:pt idx="22">
                  <c:v>0.83450000000000002</c:v>
                </c:pt>
                <c:pt idx="23">
                  <c:v>0.50090000000000001</c:v>
                </c:pt>
                <c:pt idx="24">
                  <c:v>0.92230000000000001</c:v>
                </c:pt>
                <c:pt idx="25">
                  <c:v>0.55910000000000004</c:v>
                </c:pt>
                <c:pt idx="26">
                  <c:v>0.96450000000000002</c:v>
                </c:pt>
                <c:pt idx="27">
                  <c:v>0.89149999999999996</c:v>
                </c:pt>
                <c:pt idx="28">
                  <c:v>3.0379999999999998</c:v>
                </c:pt>
                <c:pt idx="29">
                  <c:v>7.3166000000000002</c:v>
                </c:pt>
                <c:pt idx="30">
                  <c:v>5.0468999999999999</c:v>
                </c:pt>
                <c:pt idx="31">
                  <c:v>5.7050000000000001</c:v>
                </c:pt>
                <c:pt idx="32">
                  <c:v>5.0861999999999998</c:v>
                </c:pt>
                <c:pt idx="33">
                  <c:v>3.5425</c:v>
                </c:pt>
                <c:pt idx="34">
                  <c:v>4.8589000000000002</c:v>
                </c:pt>
                <c:pt idx="35">
                  <c:v>4.7999999999999996E-3</c:v>
                </c:pt>
                <c:pt idx="36">
                  <c:v>1.52E-2</c:v>
                </c:pt>
                <c:pt idx="37">
                  <c:v>3.9600000000000003E-2</c:v>
                </c:pt>
                <c:pt idx="38">
                  <c:v>0.11700000000000001</c:v>
                </c:pt>
                <c:pt idx="39">
                  <c:v>0.75009999999999999</c:v>
                </c:pt>
                <c:pt idx="40">
                  <c:v>3.9235000000000002</c:v>
                </c:pt>
                <c:pt idx="41">
                  <c:v>6.6733000000000002</c:v>
                </c:pt>
                <c:pt idx="42">
                  <c:v>6.3579999999999997</c:v>
                </c:pt>
                <c:pt idx="43">
                  <c:v>6.0887000000000002</c:v>
                </c:pt>
                <c:pt idx="44">
                  <c:v>0.26819999999999999</c:v>
                </c:pt>
                <c:pt idx="45">
                  <c:v>1.4654</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803.14</c:v>
                </c:pt>
                <c:pt idx="1">
                  <c:v>635.14</c:v>
                </c:pt>
                <c:pt idx="2">
                  <c:v>443.78</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662.39</c:v>
                </c:pt>
                <c:pt idx="1">
                  <c:v>464.21</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0.58124841686267414</c:v>
                </c:pt>
                <c:pt idx="1">
                  <c:v>0.65551335507575448</c:v>
                </c:pt>
                <c:pt idx="2">
                  <c:v>0.3211724262710331</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0.17524964514281449</c:v>
                </c:pt>
                <c:pt idx="1">
                  <c:v>0.26912176842900781</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-5.27</c:v>
                </c:pt>
                <c:pt idx="1">
                  <c:v>-46.97</c:v>
                </c:pt>
                <c:pt idx="2">
                  <c:v>27.28</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5.0113000000000003</c:v>
                </c:pt>
                <c:pt idx="1">
                  <c:v>5.9253</c:v>
                </c:pt>
                <c:pt idx="2">
                  <c:v>4.4561000000000002</c:v>
                </c:pt>
                <c:pt idx="3">
                  <c:v>4.5503</c:v>
                </c:pt>
                <c:pt idx="4">
                  <c:v>4.7041000000000004</c:v>
                </c:pt>
                <c:pt idx="5">
                  <c:v>5.1093999999999999</c:v>
                </c:pt>
                <c:pt idx="6">
                  <c:v>2.4390999999999998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4.7999999999999996E-3</c:v>
                </c:pt>
                <c:pt idx="1">
                  <c:v>0.75009999999999999</c:v>
                </c:pt>
                <c:pt idx="2">
                  <c:v>5.7897999999999996</c:v>
                </c:pt>
                <c:pt idx="3">
                  <c:v>4.3067000000000002</c:v>
                </c:pt>
                <c:pt idx="4">
                  <c:v>3.9441000000000002</c:v>
                </c:pt>
                <c:pt idx="5">
                  <c:v>2.7113</c:v>
                </c:pt>
                <c:pt idx="6">
                  <c:v>5.4123000000000001</c:v>
                </c:pt>
                <c:pt idx="7">
                  <c:v>4.6284000000000001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2.04</c:v>
                </c:pt>
                <c:pt idx="1">
                  <c:v>3.2829999999999999</c:v>
                </c:pt>
                <c:pt idx="2">
                  <c:v>3.198</c:v>
                </c:pt>
                <c:pt idx="3">
                  <c:v>3.202</c:v>
                </c:pt>
                <c:pt idx="4">
                  <c:v>3.2480000000000002</c:v>
                </c:pt>
                <c:pt idx="5">
                  <c:v>3.254</c:v>
                </c:pt>
                <c:pt idx="6">
                  <c:v>4.3</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0.28199999999999997</c:v>
                </c:pt>
                <c:pt idx="1">
                  <c:v>1.677</c:v>
                </c:pt>
                <c:pt idx="2">
                  <c:v>5.609</c:v>
                </c:pt>
                <c:pt idx="3">
                  <c:v>5.3440000000000003</c:v>
                </c:pt>
                <c:pt idx="4">
                  <c:v>4.2359999999999998</c:v>
                </c:pt>
                <c:pt idx="5">
                  <c:v>3.6309999999999998</c:v>
                </c:pt>
                <c:pt idx="6">
                  <c:v>5.4950000000000001</c:v>
                </c:pt>
                <c:pt idx="7">
                  <c:v>5.4409999999999998</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5.4287000000000001</c:v>
                </c:pt>
                <c:pt idx="1">
                  <c:v>1.7650999999999999</c:v>
                </c:pt>
                <c:pt idx="2">
                  <c:v>2.0798999999999999</c:v>
                </c:pt>
                <c:pt idx="3">
                  <c:v>3.5573000000000001</c:v>
                </c:pt>
                <c:pt idx="4">
                  <c:v>4.3183999999999996</c:v>
                </c:pt>
                <c:pt idx="5">
                  <c:v>1.0772999999999999</c:v>
                </c:pt>
                <c:pt idx="6">
                  <c:v>0</c:v>
                </c:pt>
                <c:pt idx="7">
                  <c:v>3.0413000000000001</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0.26819999999999999</c:v>
                </c:pt>
                <c:pt idx="1">
                  <c:v>2.4605999999999999</c:v>
                </c:pt>
                <c:pt idx="2">
                  <c:v>1.4443999999999999</c:v>
                </c:pt>
                <c:pt idx="3">
                  <c:v>2.6701000000000001</c:v>
                </c:pt>
                <c:pt idx="4">
                  <c:v>1.8012999999999999</c:v>
                </c:pt>
                <c:pt idx="5">
                  <c:v>2.3782999999999999</c:v>
                </c:pt>
                <c:pt idx="6">
                  <c:v>0.75090000000000001</c:v>
                </c:pt>
                <c:pt idx="7">
                  <c:v>0.81299999999999994</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2.8460000000000001</c:v>
                </c:pt>
                <c:pt idx="1">
                  <c:v>2.6720000000000002</c:v>
                </c:pt>
                <c:pt idx="2">
                  <c:v>2.6920000000000002</c:v>
                </c:pt>
                <c:pt idx="3">
                  <c:v>2.7480000000000002</c:v>
                </c:pt>
                <c:pt idx="4">
                  <c:v>2.7810000000000001</c:v>
                </c:pt>
                <c:pt idx="5">
                  <c:v>3.4790000000000001</c:v>
                </c:pt>
                <c:pt idx="6">
                  <c:v>0</c:v>
                </c:pt>
                <c:pt idx="7">
                  <c:v>2.298</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1.016</c:v>
                </c:pt>
                <c:pt idx="1">
                  <c:v>2.8180000000000001</c:v>
                </c:pt>
                <c:pt idx="2">
                  <c:v>2.1360000000000001</c:v>
                </c:pt>
                <c:pt idx="3">
                  <c:v>2.9089999999999998</c:v>
                </c:pt>
                <c:pt idx="4">
                  <c:v>2.4359999999999999</c:v>
                </c:pt>
                <c:pt idx="5">
                  <c:v>2.8180000000000001</c:v>
                </c:pt>
                <c:pt idx="6">
                  <c:v>2.3370000000000002</c:v>
                </c:pt>
                <c:pt idx="7">
                  <c:v>1.3580000000000001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-1.4691999999999998</c:v>
                </c:pt>
                <c:pt idx="1">
                  <c:v>5.0396999999999998</c:v>
                </c:pt>
                <c:pt idx="2">
                  <c:v>-3.6636000000000002</c:v>
                </c:pt>
                <c:pt idx="3">
                  <c:v>2.1924000000000001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-8.4999999999999964E-2</c:v>
                </c:pt>
                <c:pt idx="1">
                  <c:v>3.9319999999999999</c:v>
                </c:pt>
                <c:pt idx="2">
                  <c:v>-0.17399999999999993</c:v>
                </c:pt>
                <c:pt idx="3">
                  <c:v>1.802</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9.4199999999999839E-2</c:v>
                </c:pt>
                <c:pt idx="1">
                  <c:v>-1.4830999999999994</c:v>
                </c:pt>
                <c:pt idx="2">
                  <c:v>0.31479999999999997</c:v>
                </c:pt>
                <c:pt idx="3">
                  <c:v>-1.0162</c:v>
                </c:pt>
                <c:pt idx="4">
                  <c:v>0.24800000000000022</c:v>
                </c:pt>
                <c:pt idx="5">
                  <c:v>-1.8456999999999995</c:v>
                </c:pt>
                <c:pt idx="6">
                  <c:v>1.7922000000000002</c:v>
                </c:pt>
                <c:pt idx="7">
                  <c:v>0.20950000000000024</c:v>
                </c:pt>
                <c:pt idx="8">
                  <c:v>0.40529999999999955</c:v>
                </c:pt>
                <c:pt idx="9">
                  <c:v>-1.2328000000000001</c:v>
                </c:pt>
                <c:pt idx="10">
                  <c:v>0.76109999999999944</c:v>
                </c:pt>
                <c:pt idx="11">
                  <c:v>-0.86880000000000024</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4.0000000000000036E-3</c:v>
                </c:pt>
                <c:pt idx="1">
                  <c:v>-0.26499999999999968</c:v>
                </c:pt>
                <c:pt idx="2">
                  <c:v>2.0000000000000018E-2</c:v>
                </c:pt>
                <c:pt idx="3">
                  <c:v>-0.68199999999999994</c:v>
                </c:pt>
                <c:pt idx="4">
                  <c:v>5.0000000000000266E-2</c:v>
                </c:pt>
                <c:pt idx="5">
                  <c:v>-1.3730000000000002</c:v>
                </c:pt>
                <c:pt idx="6">
                  <c:v>7.6000000000000068E-2</c:v>
                </c:pt>
                <c:pt idx="7">
                  <c:v>9.0999999999999748E-2</c:v>
                </c:pt>
                <c:pt idx="8">
                  <c:v>5.9999999999997833E-3</c:v>
                </c:pt>
                <c:pt idx="9">
                  <c:v>-0.60499999999999998</c:v>
                </c:pt>
                <c:pt idx="10">
                  <c:v>3.2999999999999918E-2</c:v>
                </c:pt>
                <c:pt idx="11">
                  <c:v>-0.47299999999999986</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-2.0170000000000003</c:v>
                </c:pt>
                <c:pt idx="1">
                  <c:v>-0.68779999999999997</c:v>
                </c:pt>
                <c:pt idx="2">
                  <c:v>-1.1613999999999995</c:v>
                </c:pt>
                <c:pt idx="3">
                  <c:v>-1.7096999999999998</c:v>
                </c:pt>
                <c:pt idx="4">
                  <c:v>1.2762000000000002</c:v>
                </c:pt>
                <c:pt idx="5">
                  <c:v>-1.6476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1.1019999999999999</c:v>
                </c:pt>
                <c:pt idx="1">
                  <c:v>0.80699999999999994</c:v>
                </c:pt>
                <c:pt idx="2">
                  <c:v>-0.16800000000000015</c:v>
                </c:pt>
                <c:pt idx="3">
                  <c:v>-0.48099999999999987</c:v>
                </c:pt>
                <c:pt idx="4">
                  <c:v>-0.37400000000000011</c:v>
                </c:pt>
                <c:pt idx="5">
                  <c:v>-1.46</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-0.49659999999999993</c:v>
                </c:pt>
                <c:pt idx="1">
                  <c:v>-0.4819</c:v>
                </c:pt>
                <c:pt idx="2">
                  <c:v>-2.6910000000000003</c:v>
                </c:pt>
                <c:pt idx="3">
                  <c:v>-3.3291999999999997</c:v>
                </c:pt>
                <c:pt idx="4">
                  <c:v>-1.3617999999999999</c:v>
                </c:pt>
                <c:pt idx="5">
                  <c:v>-3.8774999999999999</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-0.43699999999999983</c:v>
                </c:pt>
                <c:pt idx="1">
                  <c:v>-0.66100000000000003</c:v>
                </c:pt>
                <c:pt idx="2">
                  <c:v>-0.5259999999999998</c:v>
                </c:pt>
                <c:pt idx="3">
                  <c:v>-2.7909999999999999</c:v>
                </c:pt>
                <c:pt idx="4">
                  <c:v>-0.82099999999999973</c:v>
                </c:pt>
                <c:pt idx="5">
                  <c:v>-3.1039999999999996</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4.4561000000000002</c:v>
                </c:pt>
                <c:pt idx="1">
                  <c:v>3.9479000000000002</c:v>
                </c:pt>
                <c:pt idx="2">
                  <c:v>5.9173</c:v>
                </c:pt>
                <c:pt idx="3">
                  <c:v>2.2206000000000001</c:v>
                </c:pt>
                <c:pt idx="4">
                  <c:v>5.0448000000000004</c:v>
                </c:pt>
                <c:pt idx="5">
                  <c:v>2.8967000000000001</c:v>
                </c:pt>
                <c:pt idx="6">
                  <c:v>1.7650999999999999</c:v>
                </c:pt>
                <c:pt idx="7">
                  <c:v>0.40539999999999998</c:v>
                </c:pt>
                <c:pt idx="8">
                  <c:v>2.5430999999999999</c:v>
                </c:pt>
                <c:pt idx="9">
                  <c:v>1.0194000000000001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5.7897999999999996</c:v>
                </c:pt>
                <c:pt idx="1">
                  <c:v>3.1320000000000001</c:v>
                </c:pt>
                <c:pt idx="2">
                  <c:v>6.0068000000000001</c:v>
                </c:pt>
                <c:pt idx="3">
                  <c:v>6.3952</c:v>
                </c:pt>
                <c:pt idx="4">
                  <c:v>8.8004999999999995</c:v>
                </c:pt>
                <c:pt idx="5">
                  <c:v>9.1014999999999997</c:v>
                </c:pt>
                <c:pt idx="6">
                  <c:v>2.4605999999999999</c:v>
                </c:pt>
                <c:pt idx="7">
                  <c:v>3.7848000000000002</c:v>
                </c:pt>
                <c:pt idx="8">
                  <c:v>6.3194999999999997</c:v>
                </c:pt>
                <c:pt idx="9">
                  <c:v>7.2301000000000002</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3.198</c:v>
                </c:pt>
                <c:pt idx="1">
                  <c:v>2.863</c:v>
                </c:pt>
                <c:pt idx="2">
                  <c:v>3.8780000000000001</c:v>
                </c:pt>
                <c:pt idx="3">
                  <c:v>2.0870000000000002</c:v>
                </c:pt>
                <c:pt idx="4">
                  <c:v>3.226</c:v>
                </c:pt>
                <c:pt idx="5">
                  <c:v>2.093</c:v>
                </c:pt>
                <c:pt idx="6">
                  <c:v>2.6720000000000002</c:v>
                </c:pt>
                <c:pt idx="7">
                  <c:v>1.6459999999999999</c:v>
                </c:pt>
                <c:pt idx="8">
                  <c:v>2.6779999999999999</c:v>
                </c:pt>
                <c:pt idx="9">
                  <c:v>1.6970000000000001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5.609</c:v>
                </c:pt>
                <c:pt idx="1">
                  <c:v>3.4350000000000001</c:v>
                </c:pt>
                <c:pt idx="2">
                  <c:v>5.9409999999999998</c:v>
                </c:pt>
                <c:pt idx="3">
                  <c:v>6.0279999999999996</c:v>
                </c:pt>
                <c:pt idx="4">
                  <c:v>6.2880000000000003</c:v>
                </c:pt>
                <c:pt idx="5">
                  <c:v>6.6180000000000003</c:v>
                </c:pt>
                <c:pt idx="6">
                  <c:v>2.8180000000000001</c:v>
                </c:pt>
                <c:pt idx="7">
                  <c:v>3.157</c:v>
                </c:pt>
                <c:pt idx="8">
                  <c:v>3.516</c:v>
                </c:pt>
                <c:pt idx="9">
                  <c:v>3.6429999999999998</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-0.50819999999999999</c:v>
                </c:pt>
                <c:pt idx="1">
                  <c:v>-2.6577999999999995</c:v>
                </c:pt>
                <c:pt idx="2">
                  <c:v>1.4611999999999998</c:v>
                </c:pt>
                <c:pt idx="3">
                  <c:v>0.21700000000000053</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-0.33499999999999996</c:v>
                </c:pt>
                <c:pt idx="1">
                  <c:v>-2.1739999999999999</c:v>
                </c:pt>
                <c:pt idx="2">
                  <c:v>0.68000000000000016</c:v>
                </c:pt>
                <c:pt idx="3">
                  <c:v>0.33199999999999985</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-2.2355</c:v>
                </c:pt>
                <c:pt idx="1">
                  <c:v>0.60540000000000038</c:v>
                </c:pt>
                <c:pt idx="2">
                  <c:v>0.58870000000000022</c:v>
                </c:pt>
                <c:pt idx="3">
                  <c:v>3.0106999999999999</c:v>
                </c:pt>
                <c:pt idx="4">
                  <c:v>-2.1481000000000003</c:v>
                </c:pt>
                <c:pt idx="5">
                  <c:v>0.30100000000000016</c:v>
                </c:pt>
                <c:pt idx="6">
                  <c:v>-1.3596999999999999</c:v>
                </c:pt>
                <c:pt idx="7">
                  <c:v>1.3242000000000003</c:v>
                </c:pt>
                <c:pt idx="8">
                  <c:v>0.77800000000000002</c:v>
                </c:pt>
                <c:pt idx="9">
                  <c:v>3.8588999999999998</c:v>
                </c:pt>
                <c:pt idx="10">
                  <c:v>-1.5236999999999998</c:v>
                </c:pt>
                <c:pt idx="11">
                  <c:v>0.91060000000000052</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-1.1109999999999998</c:v>
                </c:pt>
                <c:pt idx="1">
                  <c:v>0.41899999999999959</c:v>
                </c:pt>
                <c:pt idx="2">
                  <c:v>2.8000000000000025E-2</c:v>
                </c:pt>
                <c:pt idx="3">
                  <c:v>0.67900000000000027</c:v>
                </c:pt>
                <c:pt idx="4">
                  <c:v>-1.133</c:v>
                </c:pt>
                <c:pt idx="5">
                  <c:v>0.33000000000000007</c:v>
                </c:pt>
                <c:pt idx="6">
                  <c:v>-1.0260000000000002</c:v>
                </c:pt>
                <c:pt idx="7">
                  <c:v>0.33899999999999997</c:v>
                </c:pt>
                <c:pt idx="8">
                  <c:v>5.9999999999997833E-3</c:v>
                </c:pt>
                <c:pt idx="9">
                  <c:v>0.69799999999999995</c:v>
                </c:pt>
                <c:pt idx="10">
                  <c:v>-0.98099999999999987</c:v>
                </c:pt>
                <c:pt idx="11">
                  <c:v>0.12699999999999978</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-1.8152000000000001</c:v>
                </c:pt>
                <c:pt idx="1">
                  <c:v>-2.6103999999999998</c:v>
                </c:pt>
                <c:pt idx="2">
                  <c:v>-2.5017000000000005</c:v>
                </c:pt>
                <c:pt idx="3">
                  <c:v>-2.4809999999999999</c:v>
                </c:pt>
                <c:pt idx="4">
                  <c:v>-1.8773</c:v>
                </c:pt>
                <c:pt idx="5">
                  <c:v>-1.8713999999999995</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-0.44100000000000028</c:v>
                </c:pt>
                <c:pt idx="1">
                  <c:v>-2.8709999999999996</c:v>
                </c:pt>
                <c:pt idx="2">
                  <c:v>-0.54800000000000004</c:v>
                </c:pt>
                <c:pt idx="3">
                  <c:v>-2.7720000000000002</c:v>
                </c:pt>
                <c:pt idx="4">
                  <c:v>-0.39599999999999991</c:v>
                </c:pt>
                <c:pt idx="5">
                  <c:v>-2.9750000000000005</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24.8</c:v>
                </c:pt>
                <c:pt idx="1">
                  <c:v>24.93</c:v>
                </c:pt>
                <c:pt idx="2">
                  <c:v>18.71</c:v>
                </c:pt>
                <c:pt idx="3">
                  <c:v>14.77</c:v>
                </c:pt>
                <c:pt idx="4">
                  <c:v>31.4</c:v>
                </c:pt>
                <c:pt idx="5">
                  <c:v>31.56</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64.459999999999994</c:v>
                </c:pt>
                <c:pt idx="1">
                  <c:v>44.84</c:v>
                </c:pt>
                <c:pt idx="2">
                  <c:v>62.99</c:v>
                </c:pt>
                <c:pt idx="3">
                  <c:v>37.33</c:v>
                </c:pt>
                <c:pt idx="4">
                  <c:v>72.36</c:v>
                </c:pt>
                <c:pt idx="5">
                  <c:v>51.03</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-13.79</c:v>
                </c:pt>
                <c:pt idx="1">
                  <c:v>0.8</c:v>
                </c:pt>
                <c:pt idx="2">
                  <c:v>-17.47</c:v>
                </c:pt>
                <c:pt idx="3">
                  <c:v>-13.42</c:v>
                </c:pt>
                <c:pt idx="4">
                  <c:v>-8.01</c:v>
                </c:pt>
                <c:pt idx="5">
                  <c:v>10.44</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4.1143000000000001</c:v>
                </c:pt>
                <c:pt idx="1">
                  <c:v>5.1277999999999997</c:v>
                </c:pt>
                <c:pt idx="2">
                  <c:v>6.3295000000000003</c:v>
                </c:pt>
                <c:pt idx="3">
                  <c:v>5.5972999999999997</c:v>
                </c:pt>
                <c:pt idx="4">
                  <c:v>6.9917999999999996</c:v>
                </c:pt>
                <c:pt idx="5">
                  <c:v>10.3855</c:v>
                </c:pt>
                <c:pt idx="6">
                  <c:v>5.7694000000000001</c:v>
                </c:pt>
                <c:pt idx="7">
                  <c:v>5.2644000000000002</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0.62990000000000002</c:v>
                </c:pt>
                <c:pt idx="1">
                  <c:v>0.83450000000000002</c:v>
                </c:pt>
                <c:pt idx="2">
                  <c:v>0.50090000000000001</c:v>
                </c:pt>
                <c:pt idx="3">
                  <c:v>0.92230000000000001</c:v>
                </c:pt>
                <c:pt idx="4">
                  <c:v>0.55910000000000004</c:v>
                </c:pt>
                <c:pt idx="5">
                  <c:v>0.96450000000000002</c:v>
                </c:pt>
                <c:pt idx="6">
                  <c:v>0.89149999999999996</c:v>
                </c:pt>
                <c:pt idx="7">
                  <c:v>3.0379999999999998</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1.7330000000000001</c:v>
                </c:pt>
                <c:pt idx="1">
                  <c:v>2.1850000000000001</c:v>
                </c:pt>
                <c:pt idx="2">
                  <c:v>2.504</c:v>
                </c:pt>
                <c:pt idx="3">
                  <c:v>2.407</c:v>
                </c:pt>
                <c:pt idx="4">
                  <c:v>2.734</c:v>
                </c:pt>
                <c:pt idx="5">
                  <c:v>4.2069999999999999</c:v>
                </c:pt>
                <c:pt idx="6">
                  <c:v>2.556</c:v>
                </c:pt>
                <c:pt idx="7">
                  <c:v>2.7189999999999999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0.97699999999999998</c:v>
                </c:pt>
                <c:pt idx="1">
                  <c:v>1.222</c:v>
                </c:pt>
                <c:pt idx="2">
                  <c:v>0.90900000000000003</c:v>
                </c:pt>
                <c:pt idx="3">
                  <c:v>1.345</c:v>
                </c:pt>
                <c:pt idx="4">
                  <c:v>1.018</c:v>
                </c:pt>
                <c:pt idx="5">
                  <c:v>1.732</c:v>
                </c:pt>
                <c:pt idx="6">
                  <c:v>1.1950000000000001</c:v>
                </c:pt>
                <c:pt idx="7">
                  <c:v>2.7349999999999999</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4.6181000000000001</c:v>
                </c:pt>
                <c:pt idx="1">
                  <c:v>4.9162999999999997</c:v>
                </c:pt>
                <c:pt idx="2">
                  <c:v>4.7191000000000001</c:v>
                </c:pt>
                <c:pt idx="3">
                  <c:v>4.7465999999999999</c:v>
                </c:pt>
                <c:pt idx="4">
                  <c:v>5.1592000000000002</c:v>
                </c:pt>
                <c:pt idx="5">
                  <c:v>3.9634999999999998</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7.3166000000000002</c:v>
                </c:pt>
                <c:pt idx="1">
                  <c:v>5.0468999999999999</c:v>
                </c:pt>
                <c:pt idx="2">
                  <c:v>5.7050000000000001</c:v>
                </c:pt>
                <c:pt idx="3">
                  <c:v>5.0861999999999998</c:v>
                </c:pt>
                <c:pt idx="4">
                  <c:v>3.5425</c:v>
                </c:pt>
                <c:pt idx="5">
                  <c:v>4.8589000000000002</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2.6680000000000001</c:v>
                </c:pt>
                <c:pt idx="1">
                  <c:v>2.6869999999999998</c:v>
                </c:pt>
                <c:pt idx="2">
                  <c:v>2.67</c:v>
                </c:pt>
                <c:pt idx="3">
                  <c:v>2.6930000000000001</c:v>
                </c:pt>
                <c:pt idx="4">
                  <c:v>2.7</c:v>
                </c:pt>
                <c:pt idx="5">
                  <c:v>2.6419999999999999</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6.04</c:v>
                </c:pt>
                <c:pt idx="1">
                  <c:v>4.165</c:v>
                </c:pt>
                <c:pt idx="2">
                  <c:v>5.7910000000000004</c:v>
                </c:pt>
                <c:pt idx="3">
                  <c:v>3.9239999999999999</c:v>
                </c:pt>
                <c:pt idx="4">
                  <c:v>3.3759999999999999</c:v>
                </c:pt>
                <c:pt idx="5">
                  <c:v>5.4359999999999999</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1.0134999999999996</c:v>
                </c:pt>
                <c:pt idx="1">
                  <c:v>0.2046</c:v>
                </c:pt>
                <c:pt idx="2">
                  <c:v>1.2017000000000007</c:v>
                </c:pt>
                <c:pt idx="3">
                  <c:v>-0.33360000000000001</c:v>
                </c:pt>
                <c:pt idx="4">
                  <c:v>1.3944999999999999</c:v>
                </c:pt>
                <c:pt idx="5">
                  <c:v>-0.36319999999999997</c:v>
                </c:pt>
                <c:pt idx="6">
                  <c:v>0.46950000000000003</c:v>
                </c:pt>
                <c:pt idx="7">
                  <c:v>0.66229999999999922</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0.45199999999999996</c:v>
                </c:pt>
                <c:pt idx="1">
                  <c:v>0.245</c:v>
                </c:pt>
                <c:pt idx="2">
                  <c:v>-0.31299999999999994</c:v>
                </c:pt>
                <c:pt idx="3">
                  <c:v>-0.32699999999999996</c:v>
                </c:pt>
                <c:pt idx="4">
                  <c:v>0.22199999999999998</c:v>
                </c:pt>
                <c:pt idx="5">
                  <c:v>0.123</c:v>
                </c:pt>
                <c:pt idx="6" formatCode="General">
                  <c:v>0.22999999999999998</c:v>
                </c:pt>
                <c:pt idx="7">
                  <c:v>0.10899999999999999</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3.3937000000000008</c:v>
                </c:pt>
                <c:pt idx="1">
                  <c:v>0.40539999999999998</c:v>
                </c:pt>
                <c:pt idx="2">
                  <c:v>-1.2223999999999995</c:v>
                </c:pt>
                <c:pt idx="3">
                  <c:v>0.33239999999999992</c:v>
                </c:pt>
                <c:pt idx="4">
                  <c:v>-1.7273999999999994</c:v>
                </c:pt>
                <c:pt idx="5">
                  <c:v>2.4788999999999999</c:v>
                </c:pt>
                <c:pt idx="6">
                  <c:v>-2.3736999999999995</c:v>
                </c:pt>
                <c:pt idx="7">
                  <c:v>6.7575000000000003</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1.4729999999999999</c:v>
                </c:pt>
                <c:pt idx="1">
                  <c:v>0.71399999999999997</c:v>
                </c:pt>
                <c:pt idx="2">
                  <c:v>-0.17799999999999994</c:v>
                </c:pt>
                <c:pt idx="3">
                  <c:v>0.17700000000000005</c:v>
                </c:pt>
                <c:pt idx="4">
                  <c:v>1.7169999999999999</c:v>
                </c:pt>
                <c:pt idx="5">
                  <c:v>5.0220000000000002</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-2.2697000000000003</c:v>
                </c:pt>
                <c:pt idx="1">
                  <c:v>-0.65460000000000029</c:v>
                </c:pt>
                <c:pt idx="2">
                  <c:v>-2.4577</c:v>
                </c:pt>
                <c:pt idx="3">
                  <c:v>-1.6116000000000001</c:v>
                </c:pt>
                <c:pt idx="4">
                  <c:v>-2.2304000000000004</c:v>
                </c:pt>
                <c:pt idx="5">
                  <c:v>0.4126000000000003</c:v>
                </c:pt>
                <c:pt idx="6">
                  <c:v>-1.5436999999999999</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-1.875</c:v>
                </c:pt>
                <c:pt idx="1">
                  <c:v>-0.60400000000000009</c:v>
                </c:pt>
                <c:pt idx="2">
                  <c:v>-0.24899999999999967</c:v>
                </c:pt>
                <c:pt idx="3">
                  <c:v>-2.1160000000000001</c:v>
                </c:pt>
                <c:pt idx="4">
                  <c:v>-0.54800000000000004</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5.0113000000000003</c:v>
                </c:pt>
                <c:pt idx="1">
                  <c:v>6.8634000000000004</c:v>
                </c:pt>
                <c:pt idx="2">
                  <c:v>8.5515000000000008</c:v>
                </c:pt>
                <c:pt idx="3">
                  <c:v>7.3346</c:v>
                </c:pt>
                <c:pt idx="4">
                  <c:v>5.9253</c:v>
                </c:pt>
                <c:pt idx="5">
                  <c:v>4.7093999999999996</c:v>
                </c:pt>
                <c:pt idx="6">
                  <c:v>5.4287000000000001</c:v>
                </c:pt>
                <c:pt idx="7">
                  <c:v>2.5434000000000001</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4.7999999999999996E-3</c:v>
                </c:pt>
                <c:pt idx="1">
                  <c:v>1.52E-2</c:v>
                </c:pt>
                <c:pt idx="2">
                  <c:v>3.9600000000000003E-2</c:v>
                </c:pt>
                <c:pt idx="3">
                  <c:v>0.11700000000000001</c:v>
                </c:pt>
                <c:pt idx="4">
                  <c:v>0.75009999999999999</c:v>
                </c:pt>
                <c:pt idx="5">
                  <c:v>3.9235000000000002</c:v>
                </c:pt>
                <c:pt idx="6">
                  <c:v>0.26819999999999999</c:v>
                </c:pt>
                <c:pt idx="7">
                  <c:v>1.4654</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2.04</c:v>
                </c:pt>
                <c:pt idx="1">
                  <c:v>2.734</c:v>
                </c:pt>
                <c:pt idx="2">
                  <c:v>3.47</c:v>
                </c:pt>
                <c:pt idx="3">
                  <c:v>3.2919999999999998</c:v>
                </c:pt>
                <c:pt idx="4">
                  <c:v>3.2829999999999999</c:v>
                </c:pt>
                <c:pt idx="5">
                  <c:v>3.2269999999999999</c:v>
                </c:pt>
                <c:pt idx="6">
                  <c:v>2.8460000000000001</c:v>
                </c:pt>
                <c:pt idx="7">
                  <c:v>2.7269999999999999</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0.28199999999999997</c:v>
                </c:pt>
                <c:pt idx="1">
                  <c:v>0.44500000000000001</c:v>
                </c:pt>
                <c:pt idx="2">
                  <c:v>0.69099999999999995</c:v>
                </c:pt>
                <c:pt idx="3">
                  <c:v>0.88600000000000001</c:v>
                </c:pt>
                <c:pt idx="4">
                  <c:v>1.677</c:v>
                </c:pt>
                <c:pt idx="5">
                  <c:v>4.1840000000000002</c:v>
                </c:pt>
                <c:pt idx="6">
                  <c:v>1.016</c:v>
                </c:pt>
                <c:pt idx="7">
                  <c:v>2.2330000000000001</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1.8521000000000001</c:v>
                </c:pt>
                <c:pt idx="1">
                  <c:v>1.6881000000000004</c:v>
                </c:pt>
                <c:pt idx="2">
                  <c:v>-1.2169000000000008</c:v>
                </c:pt>
                <c:pt idx="3">
                  <c:v>-1.4093</c:v>
                </c:pt>
                <c:pt idx="4">
                  <c:v>0.6331</c:v>
                </c:pt>
                <c:pt idx="5">
                  <c:v>-1.4691999999999998</c:v>
                </c:pt>
                <c:pt idx="6">
                  <c:v>5.0396999999999998</c:v>
                </c:pt>
                <c:pt idx="7">
                  <c:v>0.25329999999999941</c:v>
                </c:pt>
                <c:pt idx="8">
                  <c:v>-1.8662999999999994</c:v>
                </c:pt>
                <c:pt idx="9">
                  <c:v>0.77830000000000021</c:v>
                </c:pt>
                <c:pt idx="10">
                  <c:v>-0.99519999999999986</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0.69399999999999995</c:v>
                </c:pt>
                <c:pt idx="1">
                  <c:v>0.16300000000000003</c:v>
                </c:pt>
                <c:pt idx="2">
                  <c:v>0.73600000000000021</c:v>
                </c:pt>
                <c:pt idx="3">
                  <c:v>0.24599999999999994</c:v>
                </c:pt>
                <c:pt idx="4">
                  <c:v>-0.17800000000000038</c:v>
                </c:pt>
                <c:pt idx="5">
                  <c:v>0.19500000000000006</c:v>
                </c:pt>
                <c:pt idx="6">
                  <c:v>0.79100000000000004</c:v>
                </c:pt>
                <c:pt idx="7">
                  <c:v>3.9319999999999999</c:v>
                </c:pt>
                <c:pt idx="8">
                  <c:v>-1.4249999999999998</c:v>
                </c:pt>
                <c:pt idx="9" formatCode="0.000">
                  <c:v>-0.58499999999999996</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4.4561000000000002</c:v>
                </c:pt>
                <c:pt idx="1">
                  <c:v>3.8052000000000001</c:v>
                </c:pt>
                <c:pt idx="2">
                  <c:v>4.2031000000000001</c:v>
                </c:pt>
                <c:pt idx="3">
                  <c:v>4.0547000000000004</c:v>
                </c:pt>
                <c:pt idx="4">
                  <c:v>5.7897999999999996</c:v>
                </c:pt>
                <c:pt idx="5">
                  <c:v>6.6733000000000002</c:v>
                </c:pt>
                <c:pt idx="6">
                  <c:v>6.3579999999999997</c:v>
                </c:pt>
                <c:pt idx="7">
                  <c:v>6.0887000000000002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3.198</c:v>
                </c:pt>
                <c:pt idx="1">
                  <c:v>3.036</c:v>
                </c:pt>
                <c:pt idx="2">
                  <c:v>3.1160000000000001</c:v>
                </c:pt>
                <c:pt idx="3">
                  <c:v>3.1120000000000001</c:v>
                </c:pt>
                <c:pt idx="4">
                  <c:v>5.609</c:v>
                </c:pt>
                <c:pt idx="5">
                  <c:v>6.399</c:v>
                </c:pt>
                <c:pt idx="6">
                  <c:v>6.1520000000000001</c:v>
                </c:pt>
                <c:pt idx="7">
                  <c:v>5.7679999999999998</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-0.65090000000000003</c:v>
                </c:pt>
                <c:pt idx="1">
                  <c:v>0.88350000000000062</c:v>
                </c:pt>
                <c:pt idx="2">
                  <c:v>-0.25300000000000011</c:v>
                </c:pt>
                <c:pt idx="3">
                  <c:v>0.56820000000000004</c:v>
                </c:pt>
                <c:pt idx="4">
                  <c:v>0.39789999999999992</c:v>
                </c:pt>
                <c:pt idx="5">
                  <c:v>-0.31530000000000058</c:v>
                </c:pt>
                <c:pt idx="6">
                  <c:v>-0.40139999999999976</c:v>
                </c:pt>
                <c:pt idx="7">
                  <c:v>0.29890000000000061</c:v>
                </c:pt>
                <c:pt idx="8">
                  <c:v>0.24950000000000028</c:v>
                </c:pt>
                <c:pt idx="9">
                  <c:v>-0.58460000000000001</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-0.16199999999999992</c:v>
                </c:pt>
                <c:pt idx="1">
                  <c:v>0.79</c:v>
                </c:pt>
                <c:pt idx="2">
                  <c:v>-8.1999999999999851E-2</c:v>
                </c:pt>
                <c:pt idx="3">
                  <c:v>0.54300000000000015</c:v>
                </c:pt>
                <c:pt idx="4">
                  <c:v>8.0000000000000071E-2</c:v>
                </c:pt>
                <c:pt idx="5">
                  <c:v>-0.24699999999999989</c:v>
                </c:pt>
                <c:pt idx="6">
                  <c:v>-8.5999999999999854E-2</c:v>
                </c:pt>
                <c:pt idx="7">
                  <c:v>0.15899999999999981</c:v>
                </c:pt>
                <c:pt idx="8">
                  <c:v>7.6000000000000068E-2</c:v>
                </c:pt>
                <c:pt idx="9">
                  <c:v>-0.63100000000000023</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719.33</c:v>
                </c:pt>
                <c:pt idx="1">
                  <c:v>687.11</c:v>
                </c:pt>
                <c:pt idx="2">
                  <c:v>493.74</c:v>
                </c:pt>
                <c:pt idx="3">
                  <c:v>516.41</c:v>
                </c:pt>
                <c:pt idx="4">
                  <c:v>156.11000000000001</c:v>
                </c:pt>
                <c:pt idx="5">
                  <c:v>18.399999999999999</c:v>
                </c:pt>
                <c:pt idx="6">
                  <c:v>18.440000000000001</c:v>
                </c:pt>
                <c:pt idx="7">
                  <c:v>11.83</c:v>
                </c:pt>
                <c:pt idx="8">
                  <c:v>89.27</c:v>
                </c:pt>
                <c:pt idx="9">
                  <c:v>363.1</c:v>
                </c:pt>
                <c:pt idx="10">
                  <c:v>632.65</c:v>
                </c:pt>
                <c:pt idx="11">
                  <c:v>749.73</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478.98</c:v>
                </c:pt>
                <c:pt idx="1">
                  <c:v>360.93</c:v>
                </c:pt>
                <c:pt idx="2">
                  <c:v>460.76</c:v>
                </c:pt>
                <c:pt idx="3">
                  <c:v>240.77</c:v>
                </c:pt>
                <c:pt idx="4">
                  <c:v>329.98</c:v>
                </c:pt>
                <c:pt idx="5">
                  <c:v>516.12</c:v>
                </c:pt>
                <c:pt idx="6">
                  <c:v>517.58000000000004</c:v>
                </c:pt>
                <c:pt idx="7">
                  <c:v>645.94000000000005</c:v>
                </c:pt>
                <c:pt idx="8">
                  <c:v>727.97</c:v>
                </c:pt>
                <c:pt idx="9">
                  <c:v>654.28</c:v>
                </c:pt>
                <c:pt idx="10">
                  <c:v>413.33</c:v>
                </c:pt>
                <c:pt idx="11">
                  <c:v>443.2</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2.9990000000000001</c:v>
                </c:pt>
                <c:pt idx="1">
                  <c:v>3.13</c:v>
                </c:pt>
                <c:pt idx="2">
                  <c:v>2.274</c:v>
                </c:pt>
                <c:pt idx="3">
                  <c:v>2.4079999999999999</c:v>
                </c:pt>
                <c:pt idx="4">
                  <c:v>1.746</c:v>
                </c:pt>
                <c:pt idx="5">
                  <c:v>0.90500000000000003</c:v>
                </c:pt>
                <c:pt idx="6">
                  <c:v>0.67300000000000004</c:v>
                </c:pt>
                <c:pt idx="7">
                  <c:v>0.624</c:v>
                </c:pt>
                <c:pt idx="8">
                  <c:v>1.232</c:v>
                </c:pt>
                <c:pt idx="9">
                  <c:v>1.772</c:v>
                </c:pt>
                <c:pt idx="10">
                  <c:v>3.117</c:v>
                </c:pt>
                <c:pt idx="11">
                  <c:v>3.198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5.5229999999999997</c:v>
                </c:pt>
                <c:pt idx="1">
                  <c:v>4.798</c:v>
                </c:pt>
                <c:pt idx="2">
                  <c:v>4.4020000000000001</c:v>
                </c:pt>
                <c:pt idx="3">
                  <c:v>3.65</c:v>
                </c:pt>
                <c:pt idx="4">
                  <c:v>2.899</c:v>
                </c:pt>
                <c:pt idx="5">
                  <c:v>3.22</c:v>
                </c:pt>
                <c:pt idx="6">
                  <c:v>3.4089999999999998</c:v>
                </c:pt>
                <c:pt idx="7">
                  <c:v>4.4139999999999997</c:v>
                </c:pt>
                <c:pt idx="8">
                  <c:v>5.18</c:v>
                </c:pt>
                <c:pt idx="9">
                  <c:v>5.609</c:v>
                </c:pt>
                <c:pt idx="10">
                  <c:v>5.407</c:v>
                </c:pt>
                <c:pt idx="11">
                  <c:v>5.45</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282.23</c:v>
                </c:pt>
                <c:pt idx="1">
                  <c:v>312.77</c:v>
                </c:pt>
                <c:pt idx="2">
                  <c:v>140.44</c:v>
                </c:pt>
                <c:pt idx="3">
                  <c:v>271.95</c:v>
                </c:pt>
                <c:pt idx="4">
                  <c:v>35.54</c:v>
                </c:pt>
                <c:pt idx="5">
                  <c:v>0</c:v>
                </c:pt>
                <c:pt idx="6">
                  <c:v>0</c:v>
                </c:pt>
                <c:pt idx="7">
                  <c:v>0</c:v>
                </c:pt>
                <c:pt idx="8">
                  <c:v>0.3</c:v>
                </c:pt>
                <c:pt idx="9">
                  <c:v>81.19</c:v>
                </c:pt>
                <c:pt idx="10">
                  <c:v>308.36</c:v>
                </c:pt>
                <c:pt idx="11">
                  <c:v>332.3</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53.11</c:v>
                </c:pt>
                <c:pt idx="1">
                  <c:v>13.47</c:v>
                </c:pt>
                <c:pt idx="2">
                  <c:v>65.77</c:v>
                </c:pt>
                <c:pt idx="3">
                  <c:v>21.99</c:v>
                </c:pt>
                <c:pt idx="4">
                  <c:v>107.69</c:v>
                </c:pt>
                <c:pt idx="5">
                  <c:v>378.33</c:v>
                </c:pt>
                <c:pt idx="6">
                  <c:v>382.01</c:v>
                </c:pt>
                <c:pt idx="7">
                  <c:v>517.28</c:v>
                </c:pt>
                <c:pt idx="8">
                  <c:v>500.2</c:v>
                </c:pt>
                <c:pt idx="9">
                  <c:v>292.83</c:v>
                </c:pt>
                <c:pt idx="10">
                  <c:v>70.48</c:v>
                </c:pt>
                <c:pt idx="11">
                  <c:v>57.43</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1.968</c:v>
                </c:pt>
                <c:pt idx="1">
                  <c:v>2.6720000000000002</c:v>
                </c:pt>
                <c:pt idx="2">
                  <c:v>1.847</c:v>
                </c:pt>
                <c:pt idx="3">
                  <c:v>1.9810000000000001</c:v>
                </c:pt>
                <c:pt idx="4">
                  <c:v>1.3149999999999999</c:v>
                </c:pt>
                <c:pt idx="5">
                  <c:v>0</c:v>
                </c:pt>
                <c:pt idx="6">
                  <c:v>0</c:v>
                </c:pt>
                <c:pt idx="7">
                  <c:v>0</c:v>
                </c:pt>
                <c:pt idx="8">
                  <c:v>0.152</c:v>
                </c:pt>
                <c:pt idx="9">
                  <c:v>1.3120000000000001</c:v>
                </c:pt>
                <c:pt idx="10">
                  <c:v>2.3940000000000001</c:v>
                </c:pt>
                <c:pt idx="11">
                  <c:v>2.1360000000000001</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1.9319999999999999</c:v>
                </c:pt>
                <c:pt idx="1">
                  <c:v>1.03</c:v>
                </c:pt>
                <c:pt idx="2">
                  <c:v>1.637</c:v>
                </c:pt>
                <c:pt idx="3">
                  <c:v>1.073</c:v>
                </c:pt>
                <c:pt idx="4">
                  <c:v>1.532</c:v>
                </c:pt>
                <c:pt idx="5">
                  <c:v>1.9119999999999999</c:v>
                </c:pt>
                <c:pt idx="6">
                  <c:v>2.0219999999999998</c:v>
                </c:pt>
                <c:pt idx="7">
                  <c:v>2.484</c:v>
                </c:pt>
                <c:pt idx="8">
                  <c:v>2.8180000000000001</c:v>
                </c:pt>
                <c:pt idx="9">
                  <c:v>2.7850000000000001</c:v>
                </c:pt>
                <c:pt idx="10">
                  <c:v>1.978</c:v>
                </c:pt>
                <c:pt idx="11">
                  <c:v>1.7809999999999999</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437.1</c:v>
                </c:pt>
                <c:pt idx="1">
                  <c:v>374.34000000000003</c:v>
                </c:pt>
                <c:pt idx="2">
                  <c:v>353.3</c:v>
                </c:pt>
                <c:pt idx="3">
                  <c:v>244.45999999999998</c:v>
                </c:pt>
                <c:pt idx="4">
                  <c:v>120.57000000000002</c:v>
                </c:pt>
                <c:pt idx="5">
                  <c:v>18.399999999999999</c:v>
                </c:pt>
                <c:pt idx="6">
                  <c:v>18.440000000000001</c:v>
                </c:pt>
                <c:pt idx="7">
                  <c:v>11.83</c:v>
                </c:pt>
                <c:pt idx="8">
                  <c:v>88.97</c:v>
                </c:pt>
                <c:pt idx="9">
                  <c:v>281.91000000000003</c:v>
                </c:pt>
                <c:pt idx="10">
                  <c:v>324.28999999999996</c:v>
                </c:pt>
                <c:pt idx="11">
                  <c:v>417.43</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425.87</c:v>
                </c:pt>
                <c:pt idx="1">
                  <c:v>347.46</c:v>
                </c:pt>
                <c:pt idx="2">
                  <c:v>394.99</c:v>
                </c:pt>
                <c:pt idx="3">
                  <c:v>218.78</c:v>
                </c:pt>
                <c:pt idx="4">
                  <c:v>222.29000000000002</c:v>
                </c:pt>
                <c:pt idx="5">
                  <c:v>137.79000000000002</c:v>
                </c:pt>
                <c:pt idx="6">
                  <c:v>135.57000000000005</c:v>
                </c:pt>
                <c:pt idx="7">
                  <c:v>128.66000000000008</c:v>
                </c:pt>
                <c:pt idx="8">
                  <c:v>227.77000000000004</c:v>
                </c:pt>
                <c:pt idx="9">
                  <c:v>361.45</c:v>
                </c:pt>
                <c:pt idx="10">
                  <c:v>342.84999999999997</c:v>
                </c:pt>
                <c:pt idx="11">
                  <c:v>385.77</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1.0310000000000001</c:v>
                </c:pt>
                <c:pt idx="1">
                  <c:v>0.45799999999999974</c:v>
                </c:pt>
                <c:pt idx="2">
                  <c:v>0.42700000000000005</c:v>
                </c:pt>
                <c:pt idx="3">
                  <c:v>0.42699999999999982</c:v>
                </c:pt>
                <c:pt idx="4">
                  <c:v>0.43100000000000005</c:v>
                </c:pt>
                <c:pt idx="5">
                  <c:v>0.90500000000000003</c:v>
                </c:pt>
                <c:pt idx="6">
                  <c:v>0.67300000000000004</c:v>
                </c:pt>
                <c:pt idx="7">
                  <c:v>0.624</c:v>
                </c:pt>
                <c:pt idx="8">
                  <c:v>1.08</c:v>
                </c:pt>
                <c:pt idx="9">
                  <c:v>0.45999999999999996</c:v>
                </c:pt>
                <c:pt idx="10">
                  <c:v>0.72299999999999986</c:v>
                </c:pt>
                <c:pt idx="11">
                  <c:v>1.0619999999999998</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3.5909999999999997</c:v>
                </c:pt>
                <c:pt idx="1">
                  <c:v>3.7679999999999998</c:v>
                </c:pt>
                <c:pt idx="2">
                  <c:v>2.7650000000000001</c:v>
                </c:pt>
                <c:pt idx="3">
                  <c:v>2.577</c:v>
                </c:pt>
                <c:pt idx="4">
                  <c:v>1.367</c:v>
                </c:pt>
                <c:pt idx="5">
                  <c:v>1.3080000000000003</c:v>
                </c:pt>
                <c:pt idx="6">
                  <c:v>1.387</c:v>
                </c:pt>
                <c:pt idx="7">
                  <c:v>1.9299999999999997</c:v>
                </c:pt>
                <c:pt idx="8">
                  <c:v>2.3619999999999997</c:v>
                </c:pt>
                <c:pt idx="9">
                  <c:v>2.8239999999999998</c:v>
                </c:pt>
                <c:pt idx="10">
                  <c:v>3.4290000000000003</c:v>
                </c:pt>
                <c:pt idx="11">
                  <c:v>3.6690000000000005</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0</c:v>
                </c:pt>
                <c:pt idx="1">
                  <c:v>0</c:v>
                </c:pt>
                <c:pt idx="2">
                  <c:v>0</c:v>
                </c:pt>
                <c:pt idx="3">
                  <c:v>0</c:v>
                </c:pt>
                <c:pt idx="4">
                  <c:v>0</c:v>
                </c:pt>
                <c:pt idx="5">
                  <c:v>0</c:v>
                </c:pt>
                <c:pt idx="6">
                  <c:v>0</c:v>
                </c:pt>
                <c:pt idx="7">
                  <c:v>0</c:v>
                </c:pt>
                <c:pt idx="8">
                  <c:v>0</c:v>
                </c:pt>
                <c:pt idx="9">
                  <c:v>0</c:v>
                </c:pt>
                <c:pt idx="10">
                  <c:v>2</c:v>
                </c:pt>
                <c:pt idx="11">
                  <c:v>3</c:v>
                </c:pt>
                <c:pt idx="12">
                  <c:v>4</c:v>
                </c:pt>
                <c:pt idx="13">
                  <c:v>17</c:v>
                </c:pt>
                <c:pt idx="14">
                  <c:v>26</c:v>
                </c:pt>
                <c:pt idx="15">
                  <c:v>34</c:v>
                </c:pt>
                <c:pt idx="16">
                  <c:v>50</c:v>
                </c:pt>
                <c:pt idx="17">
                  <c:v>74</c:v>
                </c:pt>
                <c:pt idx="18">
                  <c:v>73</c:v>
                </c:pt>
                <c:pt idx="19">
                  <c:v>99</c:v>
                </c:pt>
                <c:pt idx="20">
                  <c:v>125</c:v>
                </c:pt>
                <c:pt idx="21">
                  <c:v>167</c:v>
                </c:pt>
                <c:pt idx="22">
                  <c:v>202</c:v>
                </c:pt>
                <c:pt idx="23">
                  <c:v>208</c:v>
                </c:pt>
                <c:pt idx="24">
                  <c:v>200</c:v>
                </c:pt>
                <c:pt idx="25">
                  <c:v>263</c:v>
                </c:pt>
                <c:pt idx="26">
                  <c:v>284</c:v>
                </c:pt>
                <c:pt idx="27">
                  <c:v>257</c:v>
                </c:pt>
                <c:pt idx="28">
                  <c:v>317</c:v>
                </c:pt>
                <c:pt idx="29">
                  <c:v>333</c:v>
                </c:pt>
                <c:pt idx="30">
                  <c:v>314</c:v>
                </c:pt>
                <c:pt idx="31">
                  <c:v>307</c:v>
                </c:pt>
                <c:pt idx="32">
                  <c:v>321</c:v>
                </c:pt>
                <c:pt idx="33">
                  <c:v>294</c:v>
                </c:pt>
                <c:pt idx="34">
                  <c:v>279</c:v>
                </c:pt>
                <c:pt idx="35">
                  <c:v>299</c:v>
                </c:pt>
                <c:pt idx="36">
                  <c:v>283</c:v>
                </c:pt>
                <c:pt idx="37">
                  <c:v>299</c:v>
                </c:pt>
                <c:pt idx="38">
                  <c:v>315</c:v>
                </c:pt>
                <c:pt idx="39">
                  <c:v>335</c:v>
                </c:pt>
                <c:pt idx="40">
                  <c:v>370</c:v>
                </c:pt>
                <c:pt idx="41">
                  <c:v>383</c:v>
                </c:pt>
                <c:pt idx="42">
                  <c:v>382</c:v>
                </c:pt>
                <c:pt idx="43">
                  <c:v>383</c:v>
                </c:pt>
                <c:pt idx="44">
                  <c:v>349</c:v>
                </c:pt>
                <c:pt idx="45">
                  <c:v>297</c:v>
                </c:pt>
                <c:pt idx="46">
                  <c:v>238</c:v>
                </c:pt>
                <c:pt idx="47">
                  <c:v>197</c:v>
                </c:pt>
                <c:pt idx="48">
                  <c:v>145</c:v>
                </c:pt>
                <c:pt idx="49">
                  <c:v>85</c:v>
                </c:pt>
                <c:pt idx="50">
                  <c:v>70</c:v>
                </c:pt>
                <c:pt idx="51">
                  <c:v>38</c:v>
                </c:pt>
                <c:pt idx="52">
                  <c:v>22</c:v>
                </c:pt>
                <c:pt idx="53">
                  <c:v>11</c:v>
                </c:pt>
                <c:pt idx="54">
                  <c:v>6</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102.66</c:v>
                </c:pt>
                <c:pt idx="8">
                  <c:v>317.8</c:v>
                </c:pt>
                <c:pt idx="9">
                  <c:v>474.36</c:v>
                </c:pt>
                <c:pt idx="10">
                  <c:v>584.17999999999995</c:v>
                </c:pt>
                <c:pt idx="11">
                  <c:v>645.24</c:v>
                </c:pt>
                <c:pt idx="12">
                  <c:v>656.08</c:v>
                </c:pt>
                <c:pt idx="13">
                  <c:v>614.42999999999995</c:v>
                </c:pt>
                <c:pt idx="14">
                  <c:v>523.63</c:v>
                </c:pt>
                <c:pt idx="15">
                  <c:v>386.38</c:v>
                </c:pt>
                <c:pt idx="16">
                  <c:v>202.53</c:v>
                </c:pt>
                <c:pt idx="17">
                  <c:v>17.86</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55.83</c:v>
                </c:pt>
                <c:pt idx="33">
                  <c:v>174.62</c:v>
                </c:pt>
                <c:pt idx="34">
                  <c:v>262.33999999999997</c:v>
                </c:pt>
                <c:pt idx="35">
                  <c:v>324.52</c:v>
                </c:pt>
                <c:pt idx="36">
                  <c:v>359.54</c:v>
                </c:pt>
                <c:pt idx="37">
                  <c:v>365.78</c:v>
                </c:pt>
                <c:pt idx="38">
                  <c:v>341.84</c:v>
                </c:pt>
                <c:pt idx="39">
                  <c:v>290.14999999999998</c:v>
                </c:pt>
                <c:pt idx="40">
                  <c:v>212.98</c:v>
                </c:pt>
                <c:pt idx="41">
                  <c:v>110.56</c:v>
                </c:pt>
                <c:pt idx="42">
                  <c:v>9.65</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4.5199999999999996</c:v>
                </c:pt>
                <c:pt idx="6">
                  <c:v>18.28</c:v>
                </c:pt>
                <c:pt idx="7">
                  <c:v>33.58</c:v>
                </c:pt>
                <c:pt idx="8">
                  <c:v>48.4</c:v>
                </c:pt>
                <c:pt idx="9">
                  <c:v>60.55</c:v>
                </c:pt>
                <c:pt idx="10">
                  <c:v>82.73</c:v>
                </c:pt>
                <c:pt idx="11">
                  <c:v>88.06</c:v>
                </c:pt>
                <c:pt idx="12">
                  <c:v>87.69</c:v>
                </c:pt>
                <c:pt idx="13">
                  <c:v>81.33</c:v>
                </c:pt>
                <c:pt idx="14">
                  <c:v>70.319999999999993</c:v>
                </c:pt>
                <c:pt idx="15">
                  <c:v>55.07</c:v>
                </c:pt>
                <c:pt idx="16">
                  <c:v>31.4</c:v>
                </c:pt>
                <c:pt idx="17">
                  <c:v>16.170000000000002</c:v>
                </c:pt>
                <c:pt idx="18">
                  <c:v>3.3</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2.5099999999999998</c:v>
                </c:pt>
                <c:pt idx="6">
                  <c:v>10.14</c:v>
                </c:pt>
                <c:pt idx="7">
                  <c:v>18.62</c:v>
                </c:pt>
                <c:pt idx="8">
                  <c:v>26.84</c:v>
                </c:pt>
                <c:pt idx="9">
                  <c:v>33.57</c:v>
                </c:pt>
                <c:pt idx="10">
                  <c:v>45.87</c:v>
                </c:pt>
                <c:pt idx="11">
                  <c:v>48.83</c:v>
                </c:pt>
                <c:pt idx="12">
                  <c:v>48.62</c:v>
                </c:pt>
                <c:pt idx="13">
                  <c:v>45.09</c:v>
                </c:pt>
                <c:pt idx="14">
                  <c:v>38.99</c:v>
                </c:pt>
                <c:pt idx="15">
                  <c:v>30.53</c:v>
                </c:pt>
                <c:pt idx="16">
                  <c:v>17.41</c:v>
                </c:pt>
                <c:pt idx="17">
                  <c:v>8.9700000000000006</c:v>
                </c:pt>
                <c:pt idx="18">
                  <c:v>1.83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0.63</c:v>
                </c:pt>
                <c:pt idx="5">
                  <c:v>14.73</c:v>
                </c:pt>
                <c:pt idx="6">
                  <c:v>30.77</c:v>
                </c:pt>
                <c:pt idx="7">
                  <c:v>46.4</c:v>
                </c:pt>
                <c:pt idx="8">
                  <c:v>65.59</c:v>
                </c:pt>
                <c:pt idx="9">
                  <c:v>109.77</c:v>
                </c:pt>
                <c:pt idx="10">
                  <c:v>163.44999999999999</c:v>
                </c:pt>
                <c:pt idx="11">
                  <c:v>198.86</c:v>
                </c:pt>
                <c:pt idx="12">
                  <c:v>201.2</c:v>
                </c:pt>
                <c:pt idx="13">
                  <c:v>169.91</c:v>
                </c:pt>
                <c:pt idx="14">
                  <c:v>117.42</c:v>
                </c:pt>
                <c:pt idx="15">
                  <c:v>70.22</c:v>
                </c:pt>
                <c:pt idx="16">
                  <c:v>48.58</c:v>
                </c:pt>
                <c:pt idx="17">
                  <c:v>33.200000000000003</c:v>
                </c:pt>
                <c:pt idx="18">
                  <c:v>16.98</c:v>
                </c:pt>
                <c:pt idx="19">
                  <c:v>1.76</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0.35</c:v>
                </c:pt>
                <c:pt idx="5">
                  <c:v>8.16</c:v>
                </c:pt>
                <c:pt idx="6">
                  <c:v>17.059999999999999</c:v>
                </c:pt>
                <c:pt idx="7">
                  <c:v>25.73</c:v>
                </c:pt>
                <c:pt idx="8">
                  <c:v>36.83</c:v>
                </c:pt>
                <c:pt idx="9">
                  <c:v>60.89</c:v>
                </c:pt>
                <c:pt idx="10">
                  <c:v>89.22</c:v>
                </c:pt>
                <c:pt idx="11">
                  <c:v>108.09</c:v>
                </c:pt>
                <c:pt idx="12">
                  <c:v>109.34</c:v>
                </c:pt>
                <c:pt idx="13">
                  <c:v>92.65</c:v>
                </c:pt>
                <c:pt idx="14">
                  <c:v>64.930000000000007</c:v>
                </c:pt>
                <c:pt idx="15">
                  <c:v>39.479999999999997</c:v>
                </c:pt>
                <c:pt idx="16">
                  <c:v>26.94</c:v>
                </c:pt>
                <c:pt idx="17">
                  <c:v>18.41</c:v>
                </c:pt>
                <c:pt idx="18">
                  <c:v>9.42</c:v>
                </c:pt>
                <c:pt idx="19">
                  <c:v>0.98</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3.69</c:v>
                </c:pt>
                <c:pt idx="26">
                  <c:v>4.43</c:v>
                </c:pt>
                <c:pt idx="27">
                  <c:v>3.9</c:v>
                </c:pt>
                <c:pt idx="28">
                  <c:v>3.68</c:v>
                </c:pt>
                <c:pt idx="29">
                  <c:v>3.67</c:v>
                </c:pt>
                <c:pt idx="30">
                  <c:v>3.81</c:v>
                </c:pt>
                <c:pt idx="31">
                  <c:v>4.33</c:v>
                </c:pt>
                <c:pt idx="32">
                  <c:v>4.4000000000000004</c:v>
                </c:pt>
                <c:pt idx="33">
                  <c:v>4.91</c:v>
                </c:pt>
                <c:pt idx="34">
                  <c:v>6.21</c:v>
                </c:pt>
                <c:pt idx="35">
                  <c:v>6.98</c:v>
                </c:pt>
                <c:pt idx="36">
                  <c:v>6.27</c:v>
                </c:pt>
                <c:pt idx="37">
                  <c:v>4.1900000000000004</c:v>
                </c:pt>
                <c:pt idx="38">
                  <c:v>3.17</c:v>
                </c:pt>
                <c:pt idx="39">
                  <c:v>1.91</c:v>
                </c:pt>
                <c:pt idx="40">
                  <c:v>1.1200000000000001</c:v>
                </c:pt>
                <c:pt idx="41">
                  <c:v>3.29</c:v>
                </c:pt>
                <c:pt idx="42">
                  <c:v>3.29</c:v>
                </c:pt>
                <c:pt idx="43">
                  <c:v>2.4900000000000002</c:v>
                </c:pt>
                <c:pt idx="44">
                  <c:v>1.99</c:v>
                </c:pt>
                <c:pt idx="45">
                  <c:v>2</c:v>
                </c:pt>
                <c:pt idx="46">
                  <c:v>1.83</c:v>
                </c:pt>
                <c:pt idx="47">
                  <c:v>0.95</c:v>
                </c:pt>
                <c:pt idx="48">
                  <c:v>0.95</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0.74</c:v>
                </c:pt>
                <c:pt idx="26">
                  <c:v>0.21</c:v>
                </c:pt>
                <c:pt idx="27">
                  <c:v>-1.18</c:v>
                </c:pt>
                <c:pt idx="28">
                  <c:v>-2.41</c:v>
                </c:pt>
                <c:pt idx="29">
                  <c:v>-3.77</c:v>
                </c:pt>
                <c:pt idx="30">
                  <c:v>-1.53</c:v>
                </c:pt>
                <c:pt idx="31">
                  <c:v>0.57999999999999996</c:v>
                </c:pt>
                <c:pt idx="32">
                  <c:v>1.48</c:v>
                </c:pt>
                <c:pt idx="33">
                  <c:v>2.59</c:v>
                </c:pt>
                <c:pt idx="34">
                  <c:v>5.38</c:v>
                </c:pt>
                <c:pt idx="35">
                  <c:v>5.35</c:v>
                </c:pt>
                <c:pt idx="36">
                  <c:v>5.17</c:v>
                </c:pt>
                <c:pt idx="37">
                  <c:v>5.59</c:v>
                </c:pt>
                <c:pt idx="38">
                  <c:v>4.6900000000000004</c:v>
                </c:pt>
                <c:pt idx="39">
                  <c:v>6.06</c:v>
                </c:pt>
                <c:pt idx="40">
                  <c:v>5.0199999999999996</c:v>
                </c:pt>
                <c:pt idx="41">
                  <c:v>6.46</c:v>
                </c:pt>
                <c:pt idx="42">
                  <c:v>5.23</c:v>
                </c:pt>
                <c:pt idx="43">
                  <c:v>4.8</c:v>
                </c:pt>
                <c:pt idx="44">
                  <c:v>6.07</c:v>
                </c:pt>
                <c:pt idx="45">
                  <c:v>1.96</c:v>
                </c:pt>
                <c:pt idx="46">
                  <c:v>1.87</c:v>
                </c:pt>
                <c:pt idx="47">
                  <c:v>1.44</c:v>
                </c:pt>
                <c:pt idx="48">
                  <c:v>0.49</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4.0999999999999996</c:v>
                </c:pt>
                <c:pt idx="1">
                  <c:v>2.6</c:v>
                </c:pt>
                <c:pt idx="2">
                  <c:v>1.2</c:v>
                </c:pt>
                <c:pt idx="3">
                  <c:v>-0.1</c:v>
                </c:pt>
                <c:pt idx="4">
                  <c:v>-1.04</c:v>
                </c:pt>
                <c:pt idx="5">
                  <c:v>-2.0299999999999998</c:v>
                </c:pt>
                <c:pt idx="6">
                  <c:v>-2.82</c:v>
                </c:pt>
                <c:pt idx="7">
                  <c:v>-1.1299999999999999</c:v>
                </c:pt>
                <c:pt idx="8">
                  <c:v>4.82</c:v>
                </c:pt>
                <c:pt idx="9">
                  <c:v>12.84</c:v>
                </c:pt>
                <c:pt idx="10">
                  <c:v>21.68</c:v>
                </c:pt>
                <c:pt idx="11">
                  <c:v>30.88</c:v>
                </c:pt>
                <c:pt idx="12">
                  <c:v>39.35</c:v>
                </c:pt>
                <c:pt idx="13">
                  <c:v>44.4</c:v>
                </c:pt>
                <c:pt idx="14">
                  <c:v>47.25</c:v>
                </c:pt>
                <c:pt idx="15">
                  <c:v>47.1</c:v>
                </c:pt>
                <c:pt idx="16">
                  <c:v>43.75</c:v>
                </c:pt>
                <c:pt idx="17">
                  <c:v>36.64</c:v>
                </c:pt>
                <c:pt idx="18">
                  <c:v>30.13</c:v>
                </c:pt>
                <c:pt idx="19">
                  <c:v>24.55</c:v>
                </c:pt>
                <c:pt idx="20">
                  <c:v>19.670000000000002</c:v>
                </c:pt>
                <c:pt idx="21">
                  <c:v>15.29</c:v>
                </c:pt>
                <c:pt idx="22">
                  <c:v>11.61</c:v>
                </c:pt>
                <c:pt idx="23">
                  <c:v>8.59</c:v>
                </c:pt>
                <c:pt idx="24" formatCode="0.000_)">
                  <c:v>0</c:v>
                </c:pt>
                <c:pt idx="25">
                  <c:v>12.23</c:v>
                </c:pt>
                <c:pt idx="26">
                  <c:v>11.76</c:v>
                </c:pt>
                <c:pt idx="27">
                  <c:v>11.24</c:v>
                </c:pt>
                <c:pt idx="28">
                  <c:v>10.73</c:v>
                </c:pt>
                <c:pt idx="29">
                  <c:v>10.35</c:v>
                </c:pt>
                <c:pt idx="30">
                  <c:v>9.8800000000000008</c:v>
                </c:pt>
                <c:pt idx="31">
                  <c:v>9.49</c:v>
                </c:pt>
                <c:pt idx="32">
                  <c:v>9.9600000000000009</c:v>
                </c:pt>
                <c:pt idx="33">
                  <c:v>11.8</c:v>
                </c:pt>
                <c:pt idx="34">
                  <c:v>13.97</c:v>
                </c:pt>
                <c:pt idx="35">
                  <c:v>16.239999999999998</c:v>
                </c:pt>
                <c:pt idx="36">
                  <c:v>18.63</c:v>
                </c:pt>
                <c:pt idx="37">
                  <c:v>20.81</c:v>
                </c:pt>
                <c:pt idx="38">
                  <c:v>21.7</c:v>
                </c:pt>
                <c:pt idx="39">
                  <c:v>22.36</c:v>
                </c:pt>
                <c:pt idx="40">
                  <c:v>22.31</c:v>
                </c:pt>
                <c:pt idx="41">
                  <c:v>21.49</c:v>
                </c:pt>
                <c:pt idx="42">
                  <c:v>19.62</c:v>
                </c:pt>
                <c:pt idx="43">
                  <c:v>18.41</c:v>
                </c:pt>
                <c:pt idx="44">
                  <c:v>17.52</c:v>
                </c:pt>
                <c:pt idx="45">
                  <c:v>16.71</c:v>
                </c:pt>
                <c:pt idx="46">
                  <c:v>15.88</c:v>
                </c:pt>
                <c:pt idx="47">
                  <c:v>15.19</c:v>
                </c:pt>
                <c:pt idx="48">
                  <c:v>14.61</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19.53</c:v>
                </c:pt>
                <c:pt idx="1">
                  <c:v>18.75</c:v>
                </c:pt>
                <c:pt idx="2">
                  <c:v>17.57</c:v>
                </c:pt>
                <c:pt idx="3">
                  <c:v>16.45</c:v>
                </c:pt>
                <c:pt idx="4">
                  <c:v>15.28</c:v>
                </c:pt>
                <c:pt idx="5">
                  <c:v>17.18</c:v>
                </c:pt>
                <c:pt idx="6">
                  <c:v>19.63</c:v>
                </c:pt>
                <c:pt idx="7">
                  <c:v>21.35</c:v>
                </c:pt>
                <c:pt idx="8">
                  <c:v>23.92</c:v>
                </c:pt>
                <c:pt idx="9">
                  <c:v>27.73</c:v>
                </c:pt>
                <c:pt idx="10">
                  <c:v>32.5</c:v>
                </c:pt>
                <c:pt idx="11">
                  <c:v>36.74</c:v>
                </c:pt>
                <c:pt idx="12">
                  <c:v>40.54</c:v>
                </c:pt>
                <c:pt idx="13">
                  <c:v>43.25</c:v>
                </c:pt>
                <c:pt idx="14">
                  <c:v>44.78</c:v>
                </c:pt>
                <c:pt idx="15">
                  <c:v>44.69</c:v>
                </c:pt>
                <c:pt idx="16">
                  <c:v>43.97</c:v>
                </c:pt>
                <c:pt idx="17">
                  <c:v>42.77</c:v>
                </c:pt>
                <c:pt idx="18">
                  <c:v>32.619999999999997</c:v>
                </c:pt>
                <c:pt idx="19">
                  <c:v>29.26</c:v>
                </c:pt>
                <c:pt idx="20">
                  <c:v>26.82</c:v>
                </c:pt>
                <c:pt idx="21">
                  <c:v>25.42</c:v>
                </c:pt>
                <c:pt idx="22">
                  <c:v>23.94</c:v>
                </c:pt>
                <c:pt idx="23">
                  <c:v>22.2</c:v>
                </c:pt>
                <c:pt idx="24" formatCode="0.000_)">
                  <c:v>0</c:v>
                </c:pt>
                <c:pt idx="25">
                  <c:v>20.85</c:v>
                </c:pt>
                <c:pt idx="26">
                  <c:v>20.350000000000001</c:v>
                </c:pt>
                <c:pt idx="27">
                  <c:v>19.46</c:v>
                </c:pt>
                <c:pt idx="28">
                  <c:v>18.57</c:v>
                </c:pt>
                <c:pt idx="29">
                  <c:v>17.59</c:v>
                </c:pt>
                <c:pt idx="30">
                  <c:v>19.170000000000002</c:v>
                </c:pt>
                <c:pt idx="31">
                  <c:v>21</c:v>
                </c:pt>
                <c:pt idx="32">
                  <c:v>23.08</c:v>
                </c:pt>
                <c:pt idx="33">
                  <c:v>24.06</c:v>
                </c:pt>
                <c:pt idx="34">
                  <c:v>25.36</c:v>
                </c:pt>
                <c:pt idx="35">
                  <c:v>26.83</c:v>
                </c:pt>
                <c:pt idx="36">
                  <c:v>27.98</c:v>
                </c:pt>
                <c:pt idx="37">
                  <c:v>29.02</c:v>
                </c:pt>
                <c:pt idx="38">
                  <c:v>29.73</c:v>
                </c:pt>
                <c:pt idx="39">
                  <c:v>30.09</c:v>
                </c:pt>
                <c:pt idx="40">
                  <c:v>30</c:v>
                </c:pt>
                <c:pt idx="41">
                  <c:v>29.91</c:v>
                </c:pt>
                <c:pt idx="42">
                  <c:v>29.72</c:v>
                </c:pt>
                <c:pt idx="43">
                  <c:v>28.49</c:v>
                </c:pt>
                <c:pt idx="44">
                  <c:v>26.97</c:v>
                </c:pt>
                <c:pt idx="45">
                  <c:v>25.74</c:v>
                </c:pt>
                <c:pt idx="46">
                  <c:v>25.18</c:v>
                </c:pt>
                <c:pt idx="47">
                  <c:v>24.34</c:v>
                </c:pt>
                <c:pt idx="48">
                  <c:v>23.16</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14.56</c:v>
                </c:pt>
                <c:pt idx="1">
                  <c:v>12.77</c:v>
                </c:pt>
                <c:pt idx="2">
                  <c:v>11.04</c:v>
                </c:pt>
                <c:pt idx="3">
                  <c:v>9.41</c:v>
                </c:pt>
                <c:pt idx="4">
                  <c:v>8.08</c:v>
                </c:pt>
                <c:pt idx="5">
                  <c:v>6.74</c:v>
                </c:pt>
                <c:pt idx="6">
                  <c:v>5.6</c:v>
                </c:pt>
                <c:pt idx="7">
                  <c:v>6.7</c:v>
                </c:pt>
                <c:pt idx="8">
                  <c:v>11.89</c:v>
                </c:pt>
                <c:pt idx="9">
                  <c:v>19.29</c:v>
                </c:pt>
                <c:pt idx="10">
                  <c:v>27.85</c:v>
                </c:pt>
                <c:pt idx="11">
                  <c:v>37.1</c:v>
                </c:pt>
                <c:pt idx="12">
                  <c:v>45.92</c:v>
                </c:pt>
                <c:pt idx="13">
                  <c:v>51.95</c:v>
                </c:pt>
                <c:pt idx="14">
                  <c:v>56.06</c:v>
                </c:pt>
                <c:pt idx="15">
                  <c:v>57.31</c:v>
                </c:pt>
                <c:pt idx="16">
                  <c:v>55.41</c:v>
                </c:pt>
                <c:pt idx="17">
                  <c:v>49.91</c:v>
                </c:pt>
                <c:pt idx="18">
                  <c:v>44.61</c:v>
                </c:pt>
                <c:pt idx="19">
                  <c:v>39.770000000000003</c:v>
                </c:pt>
                <c:pt idx="20">
                  <c:v>35.56</c:v>
                </c:pt>
                <c:pt idx="21">
                  <c:v>31.44</c:v>
                </c:pt>
                <c:pt idx="22">
                  <c:v>27.76</c:v>
                </c:pt>
                <c:pt idx="23">
                  <c:v>24.5</c:v>
                </c:pt>
                <c:pt idx="24" formatCode="0.000_)">
                  <c:v>0</c:v>
                </c:pt>
                <c:pt idx="25">
                  <c:v>22.81</c:v>
                </c:pt>
                <c:pt idx="26">
                  <c:v>22.34</c:v>
                </c:pt>
                <c:pt idx="27">
                  <c:v>21.83</c:v>
                </c:pt>
                <c:pt idx="28">
                  <c:v>21.33</c:v>
                </c:pt>
                <c:pt idx="29">
                  <c:v>20.95</c:v>
                </c:pt>
                <c:pt idx="30">
                  <c:v>20.51</c:v>
                </c:pt>
                <c:pt idx="31">
                  <c:v>20.149999999999999</c:v>
                </c:pt>
                <c:pt idx="32">
                  <c:v>20.58</c:v>
                </c:pt>
                <c:pt idx="33">
                  <c:v>22.34</c:v>
                </c:pt>
                <c:pt idx="34">
                  <c:v>24.4</c:v>
                </c:pt>
                <c:pt idx="35">
                  <c:v>26.55</c:v>
                </c:pt>
                <c:pt idx="36">
                  <c:v>28.86</c:v>
                </c:pt>
                <c:pt idx="37">
                  <c:v>30.93</c:v>
                </c:pt>
                <c:pt idx="38">
                  <c:v>31.79</c:v>
                </c:pt>
                <c:pt idx="39">
                  <c:v>32.46</c:v>
                </c:pt>
                <c:pt idx="40">
                  <c:v>32.450000000000003</c:v>
                </c:pt>
                <c:pt idx="41">
                  <c:v>31.71</c:v>
                </c:pt>
                <c:pt idx="42">
                  <c:v>29.97</c:v>
                </c:pt>
                <c:pt idx="43">
                  <c:v>28.83</c:v>
                </c:pt>
                <c:pt idx="44">
                  <c:v>27.97</c:v>
                </c:pt>
                <c:pt idx="45">
                  <c:v>27.3</c:v>
                </c:pt>
                <c:pt idx="46">
                  <c:v>26.55</c:v>
                </c:pt>
                <c:pt idx="47">
                  <c:v>25.92</c:v>
                </c:pt>
                <c:pt idx="48">
                  <c:v>25.38</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2.1928999999999998</c:v>
                </c:pt>
                <c:pt idx="1">
                  <c:v>2.2442000000000002</c:v>
                </c:pt>
                <c:pt idx="2">
                  <c:v>2.3140000000000001</c:v>
                </c:pt>
                <c:pt idx="3">
                  <c:v>2.3793000000000002</c:v>
                </c:pt>
                <c:pt idx="4">
                  <c:v>2.3696000000000002</c:v>
                </c:pt>
                <c:pt idx="5">
                  <c:v>2.4058000000000002</c:v>
                </c:pt>
                <c:pt idx="6">
                  <c:v>2.4041000000000001</c:v>
                </c:pt>
                <c:pt idx="7">
                  <c:v>1.7593000000000001</c:v>
                </c:pt>
                <c:pt idx="8">
                  <c:v>0.1724</c:v>
                </c:pt>
                <c:pt idx="9">
                  <c:v>0</c:v>
                </c:pt>
                <c:pt idx="10">
                  <c:v>-1.4371</c:v>
                </c:pt>
                <c:pt idx="11">
                  <c:v>-3.0461</c:v>
                </c:pt>
                <c:pt idx="12">
                  <c:v>-4.0617999999999999</c:v>
                </c:pt>
                <c:pt idx="13">
                  <c:v>-4.0488999999999997</c:v>
                </c:pt>
                <c:pt idx="14">
                  <c:v>-3.7031999999999998</c:v>
                </c:pt>
                <c:pt idx="15">
                  <c:v>-2.8273000000000001</c:v>
                </c:pt>
                <c:pt idx="16">
                  <c:v>-1.4778</c:v>
                </c:pt>
                <c:pt idx="17">
                  <c:v>0</c:v>
                </c:pt>
                <c:pt idx="18">
                  <c:v>0</c:v>
                </c:pt>
                <c:pt idx="19">
                  <c:v>0.88460000000000005</c:v>
                </c:pt>
                <c:pt idx="20">
                  <c:v>1.6035999999999999</c:v>
                </c:pt>
                <c:pt idx="21">
                  <c:v>2.0539999999999998</c:v>
                </c:pt>
                <c:pt idx="22">
                  <c:v>2.2957999999999998</c:v>
                </c:pt>
                <c:pt idx="23">
                  <c:v>2.4083999999999999</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0.1641</c:v>
                </c:pt>
                <c:pt idx="5">
                  <c:v>0</c:v>
                </c:pt>
                <c:pt idx="6">
                  <c:v>0</c:v>
                </c:pt>
                <c:pt idx="7">
                  <c:v>0</c:v>
                </c:pt>
                <c:pt idx="8">
                  <c:v>0</c:v>
                </c:pt>
                <c:pt idx="9">
                  <c:v>-0.57399999999999995</c:v>
                </c:pt>
                <c:pt idx="10">
                  <c:v>-1.633</c:v>
                </c:pt>
                <c:pt idx="11">
                  <c:v>-2.2299000000000002</c:v>
                </c:pt>
                <c:pt idx="12">
                  <c:v>-2.6221999999999999</c:v>
                </c:pt>
                <c:pt idx="13">
                  <c:v>-2.7061999999999999</c:v>
                </c:pt>
                <c:pt idx="14">
                  <c:v>-2.5424000000000002</c:v>
                </c:pt>
                <c:pt idx="15">
                  <c:v>-2.0971000000000002</c:v>
                </c:pt>
                <c:pt idx="16">
                  <c:v>-1.7003999999999999</c:v>
                </c:pt>
                <c:pt idx="17">
                  <c:v>-1.3143</c:v>
                </c:pt>
                <c:pt idx="18">
                  <c:v>-0.92500000000000004</c:v>
                </c:pt>
                <c:pt idx="19">
                  <c:v>-0.46679999999999999</c:v>
                </c:pt>
                <c:pt idx="20">
                  <c:v>-0.13739999999999999</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0.19769999999999999</c:v>
                </c:pt>
                <c:pt idx="1">
                  <c:v>0.76359999999999995</c:v>
                </c:pt>
                <c:pt idx="2">
                  <c:v>1.0729</c:v>
                </c:pt>
                <c:pt idx="3">
                  <c:v>1.2776000000000001</c:v>
                </c:pt>
                <c:pt idx="4">
                  <c:v>1.3508</c:v>
                </c:pt>
                <c:pt idx="5">
                  <c:v>1.4438</c:v>
                </c:pt>
                <c:pt idx="6">
                  <c:v>1.4769000000000001</c:v>
                </c:pt>
                <c:pt idx="7">
                  <c:v>0.84819999999999995</c:v>
                </c:pt>
                <c:pt idx="8">
                  <c:v>2.0554999999999999</c:v>
                </c:pt>
                <c:pt idx="9">
                  <c:v>0</c:v>
                </c:pt>
                <c:pt idx="10">
                  <c:v>-0.60270000000000001</c:v>
                </c:pt>
                <c:pt idx="11">
                  <c:v>-2.6254</c:v>
                </c:pt>
                <c:pt idx="12">
                  <c:v>-3.8107000000000002</c:v>
                </c:pt>
                <c:pt idx="13">
                  <c:v>-3.8986999999999998</c:v>
                </c:pt>
                <c:pt idx="14">
                  <c:v>-3.6131000000000002</c:v>
                </c:pt>
                <c:pt idx="15">
                  <c:v>-2.7730999999999999</c:v>
                </c:pt>
                <c:pt idx="16">
                  <c:v>-1.4450000000000001</c:v>
                </c:pt>
                <c:pt idx="17">
                  <c:v>0</c:v>
                </c:pt>
                <c:pt idx="18">
                  <c:v>0</c:v>
                </c:pt>
                <c:pt idx="19">
                  <c:v>0.90169999999999995</c:v>
                </c:pt>
                <c:pt idx="20">
                  <c:v>1.6121000000000001</c:v>
                </c:pt>
                <c:pt idx="21">
                  <c:v>2.0590999999999999</c:v>
                </c:pt>
                <c:pt idx="22">
                  <c:v>2.2988</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10</c:v>
                </c:pt>
                <c:pt idx="8">
                  <c:v>20</c:v>
                </c:pt>
                <c:pt idx="9">
                  <c:v>22.05</c:v>
                </c:pt>
                <c:pt idx="10">
                  <c:v>27</c:v>
                </c:pt>
                <c:pt idx="11">
                  <c:v>27</c:v>
                </c:pt>
                <c:pt idx="12">
                  <c:v>27</c:v>
                </c:pt>
                <c:pt idx="13">
                  <c:v>27</c:v>
                </c:pt>
                <c:pt idx="14">
                  <c:v>27</c:v>
                </c:pt>
                <c:pt idx="15">
                  <c:v>27</c:v>
                </c:pt>
                <c:pt idx="16">
                  <c:v>27</c:v>
                </c:pt>
                <c:pt idx="17">
                  <c:v>25.44</c:v>
                </c:pt>
                <c:pt idx="18">
                  <c:v>20.92</c:v>
                </c:pt>
                <c:pt idx="19">
                  <c:v>20</c:v>
                </c:pt>
                <c:pt idx="20">
                  <c:v>20</c:v>
                </c:pt>
                <c:pt idx="21">
                  <c:v>20</c:v>
                </c:pt>
                <c:pt idx="22">
                  <c:v>20</c:v>
                </c:pt>
                <c:pt idx="23">
                  <c:v>11.31</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0</c:v>
                </c:pt>
                <c:pt idx="8">
                  <c:v>2.0398999999999998</c:v>
                </c:pt>
                <c:pt idx="9">
                  <c:v>0.91659999999999997</c:v>
                </c:pt>
                <c:pt idx="10">
                  <c:v>0.16470000000000001</c:v>
                </c:pt>
                <c:pt idx="11">
                  <c:v>0</c:v>
                </c:pt>
                <c:pt idx="12">
                  <c:v>0</c:v>
                </c:pt>
                <c:pt idx="13">
                  <c:v>0</c:v>
                </c:pt>
                <c:pt idx="14">
                  <c:v>0</c:v>
                </c:pt>
                <c:pt idx="15">
                  <c:v>0</c:v>
                </c:pt>
                <c:pt idx="16">
                  <c:v>0</c:v>
                </c:pt>
                <c:pt idx="17">
                  <c:v>0</c:v>
                </c:pt>
                <c:pt idx="18">
                  <c:v>0</c:v>
                </c:pt>
                <c:pt idx="19">
                  <c:v>4.9700000000000001E-2</c:v>
                </c:pt>
                <c:pt idx="20">
                  <c:v>0.33850000000000002</c:v>
                </c:pt>
                <c:pt idx="21">
                  <c:v>0.5907</c:v>
                </c:pt>
                <c:pt idx="22">
                  <c:v>0.77539999999999998</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15.3</c:v>
                </c:pt>
                <c:pt idx="1">
                  <c:v>14.67</c:v>
                </c:pt>
                <c:pt idx="2">
                  <c:v>14.06</c:v>
                </c:pt>
                <c:pt idx="3">
                  <c:v>13.46</c:v>
                </c:pt>
                <c:pt idx="4">
                  <c:v>13.01</c:v>
                </c:pt>
                <c:pt idx="5">
                  <c:v>12.48</c:v>
                </c:pt>
                <c:pt idx="6">
                  <c:v>12.03</c:v>
                </c:pt>
                <c:pt idx="7">
                  <c:v>12.43</c:v>
                </c:pt>
                <c:pt idx="8">
                  <c:v>20</c:v>
                </c:pt>
                <c:pt idx="9">
                  <c:v>20</c:v>
                </c:pt>
                <c:pt idx="10">
                  <c:v>20</c:v>
                </c:pt>
                <c:pt idx="11">
                  <c:v>21.61</c:v>
                </c:pt>
                <c:pt idx="12">
                  <c:v>23.61</c:v>
                </c:pt>
                <c:pt idx="13">
                  <c:v>24.4</c:v>
                </c:pt>
                <c:pt idx="14">
                  <c:v>24.99</c:v>
                </c:pt>
                <c:pt idx="15">
                  <c:v>24.88</c:v>
                </c:pt>
                <c:pt idx="16">
                  <c:v>24</c:v>
                </c:pt>
                <c:pt idx="17">
                  <c:v>22.09</c:v>
                </c:pt>
                <c:pt idx="18">
                  <c:v>20.82</c:v>
                </c:pt>
                <c:pt idx="19">
                  <c:v>20</c:v>
                </c:pt>
                <c:pt idx="20">
                  <c:v>20</c:v>
                </c:pt>
                <c:pt idx="21">
                  <c:v>20</c:v>
                </c:pt>
                <c:pt idx="22">
                  <c:v>20</c:v>
                </c:pt>
                <c:pt idx="23">
                  <c:v>17.39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1.9141999999999999</c:v>
                </c:pt>
                <c:pt idx="1">
                  <c:v>1.9489000000000001</c:v>
                </c:pt>
                <c:pt idx="2">
                  <c:v>1.9975000000000001</c:v>
                </c:pt>
                <c:pt idx="3">
                  <c:v>2.0459999999999998</c:v>
                </c:pt>
                <c:pt idx="4">
                  <c:v>2.0350000000000001</c:v>
                </c:pt>
                <c:pt idx="5">
                  <c:v>2.0703999999999998</c:v>
                </c:pt>
                <c:pt idx="6">
                  <c:v>2.0714999999999999</c:v>
                </c:pt>
                <c:pt idx="7">
                  <c:v>1.6575</c:v>
                </c:pt>
                <c:pt idx="8">
                  <c:v>0.64459999999999995</c:v>
                </c:pt>
                <c:pt idx="9">
                  <c:v>0</c:v>
                </c:pt>
                <c:pt idx="10">
                  <c:v>0</c:v>
                </c:pt>
                <c:pt idx="11">
                  <c:v>-0.76529999999999998</c:v>
                </c:pt>
                <c:pt idx="12">
                  <c:v>-1.6950000000000001</c:v>
                </c:pt>
                <c:pt idx="13">
                  <c:v>-1.7558</c:v>
                </c:pt>
                <c:pt idx="14">
                  <c:v>-1.5960000000000001</c:v>
                </c:pt>
                <c:pt idx="15">
                  <c:v>-1.0833999999999999</c:v>
                </c:pt>
                <c:pt idx="16">
                  <c:v>-0.25829999999999997</c:v>
                </c:pt>
                <c:pt idx="17">
                  <c:v>0</c:v>
                </c:pt>
                <c:pt idx="18">
                  <c:v>0.11650000000000001</c:v>
                </c:pt>
                <c:pt idx="19">
                  <c:v>1.0233000000000001</c:v>
                </c:pt>
                <c:pt idx="20">
                  <c:v>1.5505</c:v>
                </c:pt>
                <c:pt idx="21">
                  <c:v>1.8786</c:v>
                </c:pt>
                <c:pt idx="22">
                  <c:v>2.0520999999999998</c:v>
                </c:pt>
                <c:pt idx="23">
                  <c:v>2.1257999999999999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-0.2135</c:v>
                </c:pt>
                <c:pt idx="10">
                  <c:v>-1.0738000000000001</c:v>
                </c:pt>
                <c:pt idx="11">
                  <c:v>-1.4995000000000001</c:v>
                </c:pt>
                <c:pt idx="12">
                  <c:v>-1.7842</c:v>
                </c:pt>
                <c:pt idx="13">
                  <c:v>-1.8732</c:v>
                </c:pt>
                <c:pt idx="14">
                  <c:v>-1.8251999999999999</c:v>
                </c:pt>
                <c:pt idx="15">
                  <c:v>-1.5703</c:v>
                </c:pt>
                <c:pt idx="16">
                  <c:v>-1.3145</c:v>
                </c:pt>
                <c:pt idx="17">
                  <c:v>-1.0463</c:v>
                </c:pt>
                <c:pt idx="18">
                  <c:v>-0.76239999999999997</c:v>
                </c:pt>
                <c:pt idx="19">
                  <c:v>-0.40279999999999999</c:v>
                </c:pt>
                <c:pt idx="20">
                  <c:v>-0.13600000000000001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2.7004999999999999</c:v>
                </c:pt>
                <c:pt idx="1">
                  <c:v>2.7803</c:v>
                </c:pt>
                <c:pt idx="2">
                  <c:v>2.8921000000000001</c:v>
                </c:pt>
                <c:pt idx="3">
                  <c:v>2.9948000000000001</c:v>
                </c:pt>
                <c:pt idx="4">
                  <c:v>2.9914000000000001</c:v>
                </c:pt>
                <c:pt idx="5">
                  <c:v>3.0123000000000002</c:v>
                </c:pt>
                <c:pt idx="6">
                  <c:v>2.996</c:v>
                </c:pt>
                <c:pt idx="7">
                  <c:v>2.2917000000000001</c:v>
                </c:pt>
                <c:pt idx="8">
                  <c:v>0.5202</c:v>
                </c:pt>
                <c:pt idx="9">
                  <c:v>0</c:v>
                </c:pt>
                <c:pt idx="10">
                  <c:v>-1.0569</c:v>
                </c:pt>
                <c:pt idx="11">
                  <c:v>-2.8740999999999999</c:v>
                </c:pt>
                <c:pt idx="12">
                  <c:v>-3.9942000000000002</c:v>
                </c:pt>
                <c:pt idx="13">
                  <c:v>-3.7709999999999999</c:v>
                </c:pt>
                <c:pt idx="14">
                  <c:v>-3.3513000000000002</c:v>
                </c:pt>
                <c:pt idx="15">
                  <c:v>-2.4157999999999999</c:v>
                </c:pt>
                <c:pt idx="16">
                  <c:v>-1.0962000000000001</c:v>
                </c:pt>
                <c:pt idx="17">
                  <c:v>0</c:v>
                </c:pt>
                <c:pt idx="18">
                  <c:v>0.39200000000000002</c:v>
                </c:pt>
                <c:pt idx="19">
                  <c:v>1.6082000000000001</c:v>
                </c:pt>
                <c:pt idx="20">
                  <c:v>2.1560000000000001</c:v>
                </c:pt>
                <c:pt idx="21">
                  <c:v>2.6282999999999999</c:v>
                </c:pt>
                <c:pt idx="22">
                  <c:v>2.8757999999999999</c:v>
                </c:pt>
                <c:pt idx="23">
                  <c:v>2.9931999999999999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0</c:v>
                </c:pt>
                <c:pt idx="3">
                  <c:v>0.26989999999999997</c:v>
                </c:pt>
                <c:pt idx="4">
                  <c:v>0.47139999999999999</c:v>
                </c:pt>
                <c:pt idx="5">
                  <c:v>0.1898</c:v>
                </c:pt>
                <c:pt idx="6">
                  <c:v>0</c:v>
                </c:pt>
                <c:pt idx="7">
                  <c:v>0</c:v>
                </c:pt>
                <c:pt idx="8">
                  <c:v>0</c:v>
                </c:pt>
                <c:pt idx="9">
                  <c:v>-0.62729999999999997</c:v>
                </c:pt>
                <c:pt idx="10">
                  <c:v>-1.8391</c:v>
                </c:pt>
                <c:pt idx="11">
                  <c:v>-2.5383</c:v>
                </c:pt>
                <c:pt idx="12">
                  <c:v>-3.0026999999999999</c:v>
                </c:pt>
                <c:pt idx="13">
                  <c:v>-3.1208999999999998</c:v>
                </c:pt>
                <c:pt idx="14">
                  <c:v>-2.9337</c:v>
                </c:pt>
                <c:pt idx="15">
                  <c:v>-2.3866999999999998</c:v>
                </c:pt>
                <c:pt idx="16">
                  <c:v>-1.8886000000000001</c:v>
                </c:pt>
                <c:pt idx="17">
                  <c:v>-1.4086000000000001</c:v>
                </c:pt>
                <c:pt idx="18">
                  <c:v>-0.94440000000000002</c:v>
                </c:pt>
                <c:pt idx="19">
                  <c:v>-0.41820000000000002</c:v>
                </c:pt>
                <c:pt idx="20">
                  <c:v>-3.0599999999999999E-2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1.319</c:v>
                </c:pt>
                <c:pt idx="1">
                  <c:v>1.4032</c:v>
                </c:pt>
                <c:pt idx="2">
                  <c:v>1.4852000000000001</c:v>
                </c:pt>
                <c:pt idx="3">
                  <c:v>1.5523</c:v>
                </c:pt>
                <c:pt idx="4">
                  <c:v>1.5548999999999999</c:v>
                </c:pt>
                <c:pt idx="5">
                  <c:v>1.5876999999999999</c:v>
                </c:pt>
                <c:pt idx="6">
                  <c:v>1.5839000000000001</c:v>
                </c:pt>
                <c:pt idx="7">
                  <c:v>0.99390000000000001</c:v>
                </c:pt>
                <c:pt idx="8">
                  <c:v>0</c:v>
                </c:pt>
                <c:pt idx="9">
                  <c:v>-0.29389999999999999</c:v>
                </c:pt>
                <c:pt idx="10">
                  <c:v>-2.3340000000000001</c:v>
                </c:pt>
                <c:pt idx="11">
                  <c:v>-3.8374000000000001</c:v>
                </c:pt>
                <c:pt idx="12">
                  <c:v>-4.8444000000000003</c:v>
                </c:pt>
                <c:pt idx="13">
                  <c:v>-4.9385000000000003</c:v>
                </c:pt>
                <c:pt idx="14">
                  <c:v>-4.6828000000000003</c:v>
                </c:pt>
                <c:pt idx="15">
                  <c:v>-3.8771</c:v>
                </c:pt>
                <c:pt idx="16">
                  <c:v>-2.5773999999999999</c:v>
                </c:pt>
                <c:pt idx="17">
                  <c:v>-0.78690000000000004</c:v>
                </c:pt>
                <c:pt idx="18">
                  <c:v>0</c:v>
                </c:pt>
                <c:pt idx="19">
                  <c:v>0</c:v>
                </c:pt>
                <c:pt idx="20">
                  <c:v>0</c:v>
                </c:pt>
                <c:pt idx="21">
                  <c:v>0.63890000000000002</c:v>
                </c:pt>
                <c:pt idx="22">
                  <c:v>1.0626</c:v>
                </c:pt>
                <c:pt idx="23">
                  <c:v>1.2955000000000001</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-0.56869999999999998</c:v>
                </c:pt>
                <c:pt idx="10">
                  <c:v>-1.4224000000000001</c:v>
                </c:pt>
                <c:pt idx="11">
                  <c:v>-2.0059</c:v>
                </c:pt>
                <c:pt idx="12">
                  <c:v>-2.4003999999999999</c:v>
                </c:pt>
                <c:pt idx="13">
                  <c:v>-2.4939</c:v>
                </c:pt>
                <c:pt idx="14">
                  <c:v>-2.3018000000000001</c:v>
                </c:pt>
                <c:pt idx="15">
                  <c:v>-1.8774</c:v>
                </c:pt>
                <c:pt idx="16">
                  <c:v>-1.5159</c:v>
                </c:pt>
                <c:pt idx="17">
                  <c:v>-1.1695</c:v>
                </c:pt>
                <c:pt idx="18">
                  <c:v>-0.83650000000000002</c:v>
                </c:pt>
                <c:pt idx="19">
                  <c:v>-0.48220000000000002</c:v>
                </c:pt>
                <c:pt idx="20">
                  <c:v>-0.23169999999999999</c:v>
                </c:pt>
                <c:pt idx="21">
                  <c:v>-7.51E-2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2.2317</c:v>
                </c:pt>
                <c:pt idx="1">
                  <c:v>2.2679999999999998</c:v>
                </c:pt>
                <c:pt idx="2">
                  <c:v>2.3285</c:v>
                </c:pt>
                <c:pt idx="3">
                  <c:v>2.3883000000000001</c:v>
                </c:pt>
                <c:pt idx="4">
                  <c:v>2.3751000000000002</c:v>
                </c:pt>
                <c:pt idx="5">
                  <c:v>2.4091999999999998</c:v>
                </c:pt>
                <c:pt idx="6">
                  <c:v>2.4060999999999999</c:v>
                </c:pt>
                <c:pt idx="7">
                  <c:v>1.7605999999999999</c:v>
                </c:pt>
                <c:pt idx="8">
                  <c:v>0.17319999999999999</c:v>
                </c:pt>
                <c:pt idx="9">
                  <c:v>-1.4394</c:v>
                </c:pt>
                <c:pt idx="10">
                  <c:v>-2.8538999999999999</c:v>
                </c:pt>
                <c:pt idx="11">
                  <c:v>-4.0858999999999996</c:v>
                </c:pt>
                <c:pt idx="12">
                  <c:v>-4.9249000000000001</c:v>
                </c:pt>
                <c:pt idx="13">
                  <c:v>-4.8207000000000004</c:v>
                </c:pt>
                <c:pt idx="14">
                  <c:v>-4.4203000000000001</c:v>
                </c:pt>
                <c:pt idx="15">
                  <c:v>-3.5118</c:v>
                </c:pt>
                <c:pt idx="16">
                  <c:v>-2.1356999999999999</c:v>
                </c:pt>
                <c:pt idx="17">
                  <c:v>-0.22439999999999999</c:v>
                </c:pt>
                <c:pt idx="18">
                  <c:v>0.88519999999999999</c:v>
                </c:pt>
                <c:pt idx="19">
                  <c:v>1.5319</c:v>
                </c:pt>
                <c:pt idx="20">
                  <c:v>1.9636</c:v>
                </c:pt>
                <c:pt idx="21">
                  <c:v>2.2690999999999999</c:v>
                </c:pt>
                <c:pt idx="22">
                  <c:v>2.4257</c:v>
                </c:pt>
                <c:pt idx="23">
                  <c:v>2.4874999999999998</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1.52E-2</c:v>
                </c:pt>
                <c:pt idx="1">
                  <c:v>0.1171</c:v>
                </c:pt>
                <c:pt idx="2">
                  <c:v>0.27479999999999999</c:v>
                </c:pt>
                <c:pt idx="3">
                  <c:v>0.36430000000000001</c:v>
                </c:pt>
                <c:pt idx="4">
                  <c:v>0.45689999999999997</c:v>
                </c:pt>
                <c:pt idx="5">
                  <c:v>0.15079999999999999</c:v>
                </c:pt>
                <c:pt idx="6">
                  <c:v>-0.26919999999999999</c:v>
                </c:pt>
                <c:pt idx="7">
                  <c:v>-0.66890000000000005</c:v>
                </c:pt>
                <c:pt idx="8">
                  <c:v>-1.1141000000000001</c:v>
                </c:pt>
                <c:pt idx="9">
                  <c:v>-1.7944</c:v>
                </c:pt>
                <c:pt idx="10">
                  <c:v>-2.5602999999999998</c:v>
                </c:pt>
                <c:pt idx="11">
                  <c:v>-3.0350999999999999</c:v>
                </c:pt>
                <c:pt idx="12">
                  <c:v>-3.3511000000000002</c:v>
                </c:pt>
                <c:pt idx="13">
                  <c:v>-3.3925000000000001</c:v>
                </c:pt>
                <c:pt idx="14">
                  <c:v>-3.1966999999999999</c:v>
                </c:pt>
                <c:pt idx="15">
                  <c:v>-2.74</c:v>
                </c:pt>
                <c:pt idx="16">
                  <c:v>-2.3384</c:v>
                </c:pt>
                <c:pt idx="17">
                  <c:v>-1.9469000000000001</c:v>
                </c:pt>
                <c:pt idx="18">
                  <c:v>-1.5536000000000001</c:v>
                </c:pt>
                <c:pt idx="19">
                  <c:v>-1.091</c:v>
                </c:pt>
                <c:pt idx="20">
                  <c:v>-0.76459999999999995</c:v>
                </c:pt>
                <c:pt idx="21">
                  <c:v>-0.55679999999999996</c:v>
                </c:pt>
                <c:pt idx="22">
                  <c:v>-0.38340000000000002</c:v>
                </c:pt>
                <c:pt idx="23">
                  <c:v>-0.19289999999999999</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1.4288000000000001</c:v>
                </c:pt>
                <c:pt idx="1">
                  <c:v>1.4731000000000001</c:v>
                </c:pt>
                <c:pt idx="2">
                  <c:v>1.5297000000000001</c:v>
                </c:pt>
                <c:pt idx="3">
                  <c:v>1.5807</c:v>
                </c:pt>
                <c:pt idx="4">
                  <c:v>1.573</c:v>
                </c:pt>
                <c:pt idx="5">
                  <c:v>1.5992</c:v>
                </c:pt>
                <c:pt idx="6">
                  <c:v>1.5912999999999999</c:v>
                </c:pt>
                <c:pt idx="7">
                  <c:v>0.99860000000000004</c:v>
                </c:pt>
                <c:pt idx="8">
                  <c:v>-0.49120000000000003</c:v>
                </c:pt>
                <c:pt idx="9">
                  <c:v>-2.0518000000000001</c:v>
                </c:pt>
                <c:pt idx="10">
                  <c:v>-3.4655999999999998</c:v>
                </c:pt>
                <c:pt idx="11">
                  <c:v>-4.7027000000000001</c:v>
                </c:pt>
                <c:pt idx="12">
                  <c:v>-5.5446999999999997</c:v>
                </c:pt>
                <c:pt idx="13">
                  <c:v>-5.5476999999999999</c:v>
                </c:pt>
                <c:pt idx="14">
                  <c:v>-5.234</c:v>
                </c:pt>
                <c:pt idx="15">
                  <c:v>-4.3920000000000003</c:v>
                </c:pt>
                <c:pt idx="16">
                  <c:v>-3.0628000000000002</c:v>
                </c:pt>
                <c:pt idx="17">
                  <c:v>-1.2486999999999999</c:v>
                </c:pt>
                <c:pt idx="18">
                  <c:v>-0.16170000000000001</c:v>
                </c:pt>
                <c:pt idx="19">
                  <c:v>0.51149999999999995</c:v>
                </c:pt>
                <c:pt idx="20">
                  <c:v>0.94079999999999997</c:v>
                </c:pt>
                <c:pt idx="21">
                  <c:v>1.2618</c:v>
                </c:pt>
                <c:pt idx="22">
                  <c:v>1.4426000000000001</c:v>
                </c:pt>
                <c:pt idx="23">
                  <c:v>1.5351999999999999</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-8.1699999999999995E-2</c:v>
                </c:pt>
                <c:pt idx="1">
                  <c:v>-9.1999999999999998E-3</c:v>
                </c:pt>
                <c:pt idx="2">
                  <c:v>9.2899999999999996E-2</c:v>
                </c:pt>
                <c:pt idx="3">
                  <c:v>0.1575</c:v>
                </c:pt>
                <c:pt idx="4">
                  <c:v>0.2286</c:v>
                </c:pt>
                <c:pt idx="5">
                  <c:v>2.87E-2</c:v>
                </c:pt>
                <c:pt idx="6">
                  <c:v>-0.24979999999999999</c:v>
                </c:pt>
                <c:pt idx="7">
                  <c:v>-0.54290000000000005</c:v>
                </c:pt>
                <c:pt idx="8">
                  <c:v>-0.88749999999999996</c:v>
                </c:pt>
                <c:pt idx="9">
                  <c:v>-1.4638</c:v>
                </c:pt>
                <c:pt idx="10">
                  <c:v>-2.1122000000000001</c:v>
                </c:pt>
                <c:pt idx="11">
                  <c:v>-2.6031</c:v>
                </c:pt>
                <c:pt idx="12">
                  <c:v>-2.9348000000000001</c:v>
                </c:pt>
                <c:pt idx="13">
                  <c:v>-2.9918999999999998</c:v>
                </c:pt>
                <c:pt idx="14">
                  <c:v>-2.7707999999999999</c:v>
                </c:pt>
                <c:pt idx="15">
                  <c:v>-2.3359999999999999</c:v>
                </c:pt>
                <c:pt idx="16">
                  <c:v>-1.9697</c:v>
                </c:pt>
                <c:pt idx="17">
                  <c:v>-1.6178999999999999</c:v>
                </c:pt>
                <c:pt idx="18">
                  <c:v>-1.2807999999999999</c:v>
                </c:pt>
                <c:pt idx="19">
                  <c:v>-0.92220000000000002</c:v>
                </c:pt>
                <c:pt idx="20">
                  <c:v>-0.67459999999999998</c:v>
                </c:pt>
                <c:pt idx="21">
                  <c:v>-0.51500000000000001</c:v>
                </c:pt>
                <c:pt idx="22">
                  <c:v>-0.37919999999999998</c:v>
                </c:pt>
                <c:pt idx="23">
                  <c:v>-0.23480000000000001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1.1045</c:v>
                </c:pt>
                <c:pt idx="1">
                  <c:v>1.2123999999999999</c:v>
                </c:pt>
                <c:pt idx="2">
                  <c:v>1.3310999999999999</c:v>
                </c:pt>
                <c:pt idx="3">
                  <c:v>1.4429000000000001</c:v>
                </c:pt>
                <c:pt idx="4">
                  <c:v>1.5008999999999999</c:v>
                </c:pt>
                <c:pt idx="5">
                  <c:v>1.5899000000000001</c:v>
                </c:pt>
                <c:pt idx="6">
                  <c:v>1.6446000000000001</c:v>
                </c:pt>
                <c:pt idx="7">
                  <c:v>1.4063000000000001</c:v>
                </c:pt>
                <c:pt idx="8">
                  <c:v>0.73599999999999999</c:v>
                </c:pt>
                <c:pt idx="9">
                  <c:v>5.6399999999999999E-2</c:v>
                </c:pt>
                <c:pt idx="10">
                  <c:v>0</c:v>
                </c:pt>
                <c:pt idx="11">
                  <c:v>0</c:v>
                </c:pt>
                <c:pt idx="12">
                  <c:v>0</c:v>
                </c:pt>
                <c:pt idx="13">
                  <c:v>0</c:v>
                </c:pt>
                <c:pt idx="14">
                  <c:v>-7.6499999999999999E-2</c:v>
                </c:pt>
                <c:pt idx="15">
                  <c:v>-4.1000000000000003E-3</c:v>
                </c:pt>
                <c:pt idx="16">
                  <c:v>0</c:v>
                </c:pt>
                <c:pt idx="17">
                  <c:v>0</c:v>
                </c:pt>
                <c:pt idx="18">
                  <c:v>0</c:v>
                </c:pt>
                <c:pt idx="19">
                  <c:v>0</c:v>
                </c:pt>
                <c:pt idx="20">
                  <c:v>0</c:v>
                </c:pt>
                <c:pt idx="21">
                  <c:v>0</c:v>
                </c:pt>
                <c:pt idx="22">
                  <c:v>0.27289999999999998</c:v>
                </c:pt>
                <c:pt idx="23">
                  <c:v>0.4632</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0</c:v>
                </c:pt>
                <c:pt idx="1">
                  <c:v>0</c:v>
                </c:pt>
                <c:pt idx="2">
                  <c:v>0</c:v>
                </c:pt>
                <c:pt idx="3">
                  <c:v>0</c:v>
                </c:pt>
                <c:pt idx="4">
                  <c:v>0</c:v>
                </c:pt>
                <c:pt idx="5">
                  <c:v>0</c:v>
                </c:pt>
                <c:pt idx="6">
                  <c:v>0</c:v>
                </c:pt>
                <c:pt idx="7">
                  <c:v>0</c:v>
                </c:pt>
                <c:pt idx="8">
                  <c:v>-0.1172</c:v>
                </c:pt>
                <c:pt idx="9">
                  <c:v>-0.50900000000000001</c:v>
                </c:pt>
                <c:pt idx="10">
                  <c:v>-0.91390000000000005</c:v>
                </c:pt>
                <c:pt idx="11">
                  <c:v>-1.1700999999999999</c:v>
                </c:pt>
                <c:pt idx="12">
                  <c:v>-1.3903000000000001</c:v>
                </c:pt>
                <c:pt idx="13">
                  <c:v>-1.4891000000000001</c:v>
                </c:pt>
                <c:pt idx="14">
                  <c:v>-1.4777</c:v>
                </c:pt>
                <c:pt idx="15">
                  <c:v>-1.327</c:v>
                </c:pt>
                <c:pt idx="16">
                  <c:v>-1.2084999999999999</c:v>
                </c:pt>
                <c:pt idx="17">
                  <c:v>-1.0665</c:v>
                </c:pt>
                <c:pt idx="18">
                  <c:v>-0.9133</c:v>
                </c:pt>
                <c:pt idx="19">
                  <c:v>-0.72909999999999997</c:v>
                </c:pt>
                <c:pt idx="20">
                  <c:v>-0.58860000000000001</c:v>
                </c:pt>
                <c:pt idx="21">
                  <c:v>-0.48820000000000002</c:v>
                </c:pt>
                <c:pt idx="22">
                  <c:v>-0.37780000000000002</c:v>
                </c:pt>
                <c:pt idx="23">
                  <c:v>-0.24529999999999999</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3.2000000000000002E-3</c:v>
                </c:pt>
                <c:pt idx="4">
                  <c:v>0.12839999999999999</c:v>
                </c:pt>
                <c:pt idx="5">
                  <c:v>0.25319999999999998</c:v>
                </c:pt>
                <c:pt idx="6">
                  <c:v>0.33950000000000002</c:v>
                </c:pt>
                <c:pt idx="7">
                  <c:v>0.14230000000000001</c:v>
                </c:pt>
                <c:pt idx="8">
                  <c:v>0</c:v>
                </c:pt>
                <c:pt idx="9">
                  <c:v>0</c:v>
                </c:pt>
                <c:pt idx="10">
                  <c:v>0</c:v>
                </c:pt>
                <c:pt idx="11">
                  <c:v>-0.29530000000000001</c:v>
                </c:pt>
                <c:pt idx="12">
                  <c:v>-0.97509999999999997</c:v>
                </c:pt>
                <c:pt idx="13">
                  <c:v>-1.1313</c:v>
                </c:pt>
                <c:pt idx="14">
                  <c:v>-1.2607999999999999</c:v>
                </c:pt>
                <c:pt idx="15">
                  <c:v>-1.1496</c:v>
                </c:pt>
                <c:pt idx="16">
                  <c:v>-0.81910000000000005</c:v>
                </c:pt>
                <c:pt idx="17">
                  <c:v>-0.1928</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-0.1497</c:v>
                </c:pt>
                <c:pt idx="1">
                  <c:v>-8.3799999999999999E-2</c:v>
                </c:pt>
                <c:pt idx="2">
                  <c:v>0</c:v>
                </c:pt>
                <c:pt idx="3">
                  <c:v>0</c:v>
                </c:pt>
                <c:pt idx="4">
                  <c:v>0</c:v>
                </c:pt>
                <c:pt idx="5">
                  <c:v>0</c:v>
                </c:pt>
                <c:pt idx="6">
                  <c:v>-2.5600000000000001E-2</c:v>
                </c:pt>
                <c:pt idx="7">
                  <c:v>-0.1744</c:v>
                </c:pt>
                <c:pt idx="8">
                  <c:v>-0.35049999999999998</c:v>
                </c:pt>
                <c:pt idx="9">
                  <c:v>-0.6653</c:v>
                </c:pt>
                <c:pt idx="10">
                  <c:v>-0.99539999999999995</c:v>
                </c:pt>
                <c:pt idx="11">
                  <c:v>-1.2254</c:v>
                </c:pt>
                <c:pt idx="12">
                  <c:v>-1.4198999999999999</c:v>
                </c:pt>
                <c:pt idx="13">
                  <c:v>-1.5019</c:v>
                </c:pt>
                <c:pt idx="14">
                  <c:v>-1.4628000000000001</c:v>
                </c:pt>
                <c:pt idx="15">
                  <c:v>-1.3050999999999999</c:v>
                </c:pt>
                <c:pt idx="16">
                  <c:v>-1.1872</c:v>
                </c:pt>
                <c:pt idx="17">
                  <c:v>-1.0497000000000001</c:v>
                </c:pt>
                <c:pt idx="18">
                  <c:v>-0.90590000000000004</c:v>
                </c:pt>
                <c:pt idx="19">
                  <c:v>-0.73709999999999998</c:v>
                </c:pt>
                <c:pt idx="20">
                  <c:v>-0.61129999999999995</c:v>
                </c:pt>
                <c:pt idx="21">
                  <c:v>-0.52649999999999997</c:v>
                </c:pt>
                <c:pt idx="22">
                  <c:v>-0.43380000000000002</c:v>
                </c:pt>
                <c:pt idx="23">
                  <c:v>-0.3246</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1.2859</c:v>
                </c:pt>
                <c:pt idx="1">
                  <c:v>1.3787</c:v>
                </c:pt>
                <c:pt idx="2">
                  <c:v>1.4837</c:v>
                </c:pt>
                <c:pt idx="3">
                  <c:v>1.583</c:v>
                </c:pt>
                <c:pt idx="4">
                  <c:v>1.6294999999999999</c:v>
                </c:pt>
                <c:pt idx="5">
                  <c:v>1.7081999999999999</c:v>
                </c:pt>
                <c:pt idx="6">
                  <c:v>1.7534000000000001</c:v>
                </c:pt>
                <c:pt idx="7">
                  <c:v>1.5061</c:v>
                </c:pt>
                <c:pt idx="8">
                  <c:v>0.82779999999999998</c:v>
                </c:pt>
                <c:pt idx="9">
                  <c:v>0.14080000000000001</c:v>
                </c:pt>
                <c:pt idx="10">
                  <c:v>-0.52049999999999996</c:v>
                </c:pt>
                <c:pt idx="11">
                  <c:v>-1.1878</c:v>
                </c:pt>
                <c:pt idx="12">
                  <c:v>-1.7327999999999999</c:v>
                </c:pt>
                <c:pt idx="13">
                  <c:v>-1.8032999999999999</c:v>
                </c:pt>
                <c:pt idx="14">
                  <c:v>-1.851</c:v>
                </c:pt>
                <c:pt idx="15">
                  <c:v>-1.6620999999999999</c:v>
                </c:pt>
                <c:pt idx="16">
                  <c:v>-1.2507999999999999</c:v>
                </c:pt>
                <c:pt idx="17">
                  <c:v>-0.53549999999999998</c:v>
                </c:pt>
                <c:pt idx="18">
                  <c:v>-0.14779999999999999</c:v>
                </c:pt>
                <c:pt idx="19">
                  <c:v>0.13250000000000001</c:v>
                </c:pt>
                <c:pt idx="20">
                  <c:v>0.37030000000000002</c:v>
                </c:pt>
                <c:pt idx="21">
                  <c:v>0.61350000000000005</c:v>
                </c:pt>
                <c:pt idx="22">
                  <c:v>0.79349999999999998</c:v>
                </c:pt>
                <c:pt idx="23">
                  <c:v>0.93369999999999997</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-0.65659999999999996</c:v>
                </c:pt>
                <c:pt idx="1">
                  <c:v>-0.56130000000000002</c:v>
                </c:pt>
                <c:pt idx="2">
                  <c:v>-0.43359999999999999</c:v>
                </c:pt>
                <c:pt idx="3">
                  <c:v>-0.33779999999999999</c:v>
                </c:pt>
                <c:pt idx="4">
                  <c:v>-0.23139999999999999</c:v>
                </c:pt>
                <c:pt idx="5">
                  <c:v>-0.32519999999999999</c:v>
                </c:pt>
                <c:pt idx="6">
                  <c:v>-0.47710000000000002</c:v>
                </c:pt>
                <c:pt idx="7">
                  <c:v>-0.64729999999999999</c:v>
                </c:pt>
                <c:pt idx="8">
                  <c:v>-0.86280000000000001</c:v>
                </c:pt>
                <c:pt idx="9">
                  <c:v>-1.2269000000000001</c:v>
                </c:pt>
                <c:pt idx="10">
                  <c:v>-1.6172</c:v>
                </c:pt>
                <c:pt idx="11">
                  <c:v>-1.8716999999999999</c:v>
                </c:pt>
                <c:pt idx="12">
                  <c:v>-2.0834999999999999</c:v>
                </c:pt>
                <c:pt idx="13">
                  <c:v>-2.1764999999999999</c:v>
                </c:pt>
                <c:pt idx="14">
                  <c:v>-2.1543000000000001</c:v>
                </c:pt>
                <c:pt idx="15">
                  <c:v>-1.9999</c:v>
                </c:pt>
                <c:pt idx="16">
                  <c:v>-1.8784000000000001</c:v>
                </c:pt>
                <c:pt idx="17">
                  <c:v>-1.7311000000000001</c:v>
                </c:pt>
                <c:pt idx="18">
                  <c:v>-1.5729</c:v>
                </c:pt>
                <c:pt idx="19">
                  <c:v>-1.3833</c:v>
                </c:pt>
                <c:pt idx="20">
                  <c:v>-1.2428999999999999</c:v>
                </c:pt>
                <c:pt idx="21">
                  <c:v>-1.1379999999999999</c:v>
                </c:pt>
                <c:pt idx="22">
                  <c:v>-1.0238</c:v>
                </c:pt>
                <c:pt idx="23">
                  <c:v>-0.88429999999999997</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0.54020000000000001</c:v>
                </c:pt>
                <c:pt idx="1">
                  <c:v>0.62639999999999996</c:v>
                </c:pt>
                <c:pt idx="2">
                  <c:v>0.72199999999999998</c:v>
                </c:pt>
                <c:pt idx="3">
                  <c:v>0.81120000000000003</c:v>
                </c:pt>
                <c:pt idx="4">
                  <c:v>0.85160000000000002</c:v>
                </c:pt>
                <c:pt idx="5">
                  <c:v>0.92059999999999997</c:v>
                </c:pt>
                <c:pt idx="6">
                  <c:v>0.95689999999999997</c:v>
                </c:pt>
                <c:pt idx="7">
                  <c:v>0.71319999999999995</c:v>
                </c:pt>
                <c:pt idx="8">
                  <c:v>5.3699999999999998E-2</c:v>
                </c:pt>
                <c:pt idx="9">
                  <c:v>-0.60940000000000005</c:v>
                </c:pt>
                <c:pt idx="10">
                  <c:v>-1.2464999999999999</c:v>
                </c:pt>
                <c:pt idx="11">
                  <c:v>-1.8862000000000001</c:v>
                </c:pt>
                <c:pt idx="12">
                  <c:v>-2.3996</c:v>
                </c:pt>
                <c:pt idx="13">
                  <c:v>-2.4750000000000001</c:v>
                </c:pt>
                <c:pt idx="14">
                  <c:v>-2.5327000000000002</c:v>
                </c:pt>
                <c:pt idx="15">
                  <c:v>-2.3569</c:v>
                </c:pt>
                <c:pt idx="16">
                  <c:v>-1.9634</c:v>
                </c:pt>
                <c:pt idx="17">
                  <c:v>-1.2771999999999999</c:v>
                </c:pt>
                <c:pt idx="18">
                  <c:v>-0.90710000000000002</c:v>
                </c:pt>
                <c:pt idx="19">
                  <c:v>-0.63939999999999997</c:v>
                </c:pt>
                <c:pt idx="20">
                  <c:v>-0.4299</c:v>
                </c:pt>
                <c:pt idx="21">
                  <c:v>-0.20599999999999999</c:v>
                </c:pt>
                <c:pt idx="22">
                  <c:v>-4.1399999999999999E-2</c:v>
                </c:pt>
                <c:pt idx="23">
                  <c:v>8.72E-2</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-0.5978</c:v>
                </c:pt>
                <c:pt idx="1">
                  <c:v>-0.52569999999999995</c:v>
                </c:pt>
                <c:pt idx="2">
                  <c:v>-0.43030000000000002</c:v>
                </c:pt>
                <c:pt idx="3">
                  <c:v>-0.35699999999999998</c:v>
                </c:pt>
                <c:pt idx="4">
                  <c:v>-0.27460000000000001</c:v>
                </c:pt>
                <c:pt idx="5">
                  <c:v>-0.36809999999999998</c:v>
                </c:pt>
                <c:pt idx="6">
                  <c:v>-0.4955</c:v>
                </c:pt>
                <c:pt idx="7">
                  <c:v>-0.63219999999999998</c:v>
                </c:pt>
                <c:pt idx="8">
                  <c:v>-0.8054</c:v>
                </c:pt>
                <c:pt idx="9">
                  <c:v>-1.1186</c:v>
                </c:pt>
                <c:pt idx="10">
                  <c:v>-1.4419999999999999</c:v>
                </c:pt>
                <c:pt idx="11">
                  <c:v>-1.6777</c:v>
                </c:pt>
                <c:pt idx="12">
                  <c:v>-1.8697999999999999</c:v>
                </c:pt>
                <c:pt idx="13">
                  <c:v>-1.9514</c:v>
                </c:pt>
                <c:pt idx="14">
                  <c:v>-1.9059999999999999</c:v>
                </c:pt>
                <c:pt idx="15">
                  <c:v>-1.7491000000000001</c:v>
                </c:pt>
                <c:pt idx="16">
                  <c:v>-1.6324000000000001</c:v>
                </c:pt>
                <c:pt idx="17">
                  <c:v>-1.4933000000000001</c:v>
                </c:pt>
                <c:pt idx="18">
                  <c:v>-1.3478000000000001</c:v>
                </c:pt>
                <c:pt idx="19">
                  <c:v>-1.1765000000000001</c:v>
                </c:pt>
                <c:pt idx="20">
                  <c:v>-1.0536000000000001</c:v>
                </c:pt>
                <c:pt idx="21">
                  <c:v>-0.9667</c:v>
                </c:pt>
                <c:pt idx="22">
                  <c:v>-0.87229999999999996</c:v>
                </c:pt>
                <c:pt idx="23">
                  <c:v>-0.75800000000000001</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4.4489</x:v>
      </x:c>
      <x:c r="D70" s="560">
        <x:v>5.8377</x:v>
      </x:c>
      <x:c r="E70" s="233">
        <x:v>3.198</x:v>
      </x:c>
      <x:c r="F70" s="233" t="inlineStr">
        <x:is>
          <x:t>Dec</x:t>
        </x:is>
      </x:c>
      <x:c r="G70" s="233">
        <x:v>31</x:v>
      </x:c>
      <x:c r="H70" s="233">
        <x:v>24</x:v>
      </x:c>
      <x:c r="I70" s="561">
        <x:v>5.626</x:v>
      </x:c>
      <x:c r="J70" s="233" t="inlineStr">
        <x:is>
          <x:t>Oct</x:t>
        </x:is>
      </x:c>
      <x:c r="K70" s="233">
        <x:v>18</x:v>
      </x:c>
      <x:c r="L70" s="562">
        <x:v>14</x:v>
      </x:c>
    </x:row>
    <x:row r="71" spans="2:34">
      <x:c r="B71" s="281" t="s">
        <x:v>26</x:v>
      </x:c>
      <x:c r="C71" s="563">
        <x:v>4.5431</x:v>
      </x:c>
      <x:c r="D71" s="564">
        <x:v>4.3476</x:v>
      </x:c>
      <x:c r="E71" s="233">
        <x:v>3.201</x:v>
      </x:c>
      <x:c r="F71" s="233" t="inlineStr">
        <x:is>
          <x:t>Dec</x:t>
        </x:is>
      </x:c>
      <x:c r="G71" s="233">
        <x:v>31</x:v>
      </x:c>
      <x:c r="H71" s="565">
        <x:v>24</x:v>
      </x:c>
      <x:c r="I71" s="233">
        <x:v>5.356</x:v>
      </x:c>
      <x:c r="J71" s="233" t="inlineStr">
        <x:is>
          <x:t>Dec</x:t>
        </x:is>
      </x:c>
      <x:c r="K71" s="233">
        <x:v>1</x:v>
      </x:c>
      <x:c r="L71" s="566">
        <x:v>14</x:v>
      </x:c>
    </x:row>
    <x:row r="72" spans="2:34">
      <x:c r="B72" s="281" t="s">
        <x:v>27</x:v>
      </x:c>
      <x:c r="C72" s="563">
        <x:v>4.6942</x:v>
      </x:c>
      <x:c r="D72" s="564">
        <x:v>3.9828</x:v>
      </x:c>
      <x:c r="E72" s="233">
        <x:v>3.248</x:v>
      </x:c>
      <x:c r="F72" s="233" t="inlineStr">
        <x:is>
          <x:t>Dec</x:t>
        </x:is>
      </x:c>
      <x:c r="G72" s="233">
        <x:v>31</x:v>
      </x:c>
      <x:c r="H72" s="565">
        <x:v>24</x:v>
      </x:c>
      <x:c r="I72" s="233">
        <x:v>4.252</x:v>
      </x:c>
      <x:c r="J72" s="233" t="inlineStr">
        <x:is>
          <x:t>Jun</x:t>
        </x:is>
      </x:c>
      <x:c r="K72" s="233">
        <x:v>26</x:v>
      </x:c>
      <x:c r="L72" s="566">
        <x:v>17</x:v>
      </x:c>
    </x:row>
    <x:row r="73" spans="2:34">
      <x:c r="B73" s="281" t="s">
        <x:v>28</x:v>
      </x:c>
      <x:c r="C73" s="563">
        <x:v>5.0996</x:v>
      </x:c>
      <x:c r="D73" s="564">
        <x:v>2.7373</x:v>
      </x:c>
      <x:c r="E73" s="233">
        <x:v>3.254</x:v>
      </x:c>
      <x:c r="F73" s="233" t="inlineStr">
        <x:is>
          <x:t>Dec</x:t>
        </x:is>
      </x:c>
      <x:c r="G73" s="233">
        <x:v>31</x:v>
      </x:c>
      <x:c r="H73" s="565">
        <x:v>24</x:v>
      </x:c>
      <x:c r="I73" s="233">
        <x:v>3.644</x:v>
      </x:c>
      <x:c r="J73" s="233" t="inlineStr">
        <x:is>
          <x:t>Jun</x:t>
        </x:is>
      </x:c>
      <x:c r="K73" s="233">
        <x:v>26</x:v>
      </x:c>
      <x:c r="L73" s="566">
        <x:v>17</x:v>
      </x:c>
    </x:row>
    <x:row r="74" spans="2:34">
      <x:c r="B74" s="281" t="s">
        <x:v>29</x:v>
      </x:c>
      <x:c r="C74" s="563">
        <x:v>2.4313</x:v>
      </x:c>
      <x:c r="D74" s="564">
        <x:v>5.4589</x:v>
      </x:c>
      <x:c r="E74" s="233">
        <x:v>4.298</x:v>
      </x:c>
      <x:c r="F74" s="233" t="inlineStr">
        <x:is>
          <x:t>Feb</x:t>
        </x:is>
      </x:c>
      <x:c r="G74" s="233">
        <x:v>8</x:v>
      </x:c>
      <x:c r="H74" s="565">
        <x:v>9</x:v>
      </x:c>
      <x:c r="I74" s="233">
        <x:v>5.512</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4.6715</x:v>
      </x:c>
      <x:c r="E75" s="233">
        <x:v>0.000</x:v>
      </x:c>
      <x:c r="F75" s="233"/>
      <x:c r="G75" s="233"/>
      <x:c r="H75" s="565"/>
      <x:c r="I75" s="233">
        <x:v>5.458</x:v>
      </x:c>
      <x:c r="J75" s="233" t="inlineStr">
        <x:is>
          <x:t>Oct</x:t>
        </x:is>
      </x:c>
      <x:c r="K75" s="233">
        <x:v>18</x:v>
      </x:c>
      <x:c r="L75" s="566">
        <x:v>14</x:v>
      </x:c>
      <x:c r="AB75" s="229"/>
      <x:c r="AC75" s="229"/>
      <x:c r="AD75" s="229"/>
      <x:c r="AE75" s="345"/>
      <x:c r="AF75" s="229"/>
      <x:c r="AG75" s="229"/>
      <x:c r="AH75" s="229"/>
    </x:row>
    <x:row r="76" spans="2:34">
      <x:c r="B76" s="656">
        <x:v>660</x:v>
      </x:c>
      <x:c r="C76" s="563">
        <x:v>3.9435</x:v>
      </x:c>
      <x:c r="D76" s="564">
        <x:v>3.1521</x:v>
      </x:c>
      <x:c r="E76" s="233">
        <x:v>2.862</x:v>
      </x:c>
      <x:c r="F76" s="233" t="inlineStr">
        <x:is>
          <x:t>Dec</x:t>
        </x:is>
      </x:c>
      <x:c r="G76" s="233">
        <x:v>31</x:v>
      </x:c>
      <x:c r="H76" s="565">
        <x:v>24</x:v>
      </x:c>
      <x:c r="I76" s="233">
        <x:v>3.443</x:v>
      </x:c>
      <x:c r="J76" s="233" t="inlineStr">
        <x:is>
          <x:t>Oct</x:t>
        </x:is>
      </x:c>
      <x:c r="K76" s="233">
        <x:v>18</x:v>
      </x:c>
      <x:c r="L76" s="566">
        <x:v>14</x:v>
      </x:c>
      <x:c r="AB76" s="229"/>
      <x:c r="AC76" s="229"/>
      <x:c r="AD76" s="229"/>
      <x:c r="AE76" s="345"/>
      <x:c r="AF76" s="229"/>
      <x:c r="AG76" s="229"/>
      <x:c r="AH76" s="229"/>
    </x:row>
    <x:row r="77" spans="2:34">
      <x:c r="B77" s="656">
        <x:v>670</x:v>
      </x:c>
      <x:c r="C77" s="563">
        <x:v>5.9175</x:v>
      </x:c>
      <x:c r="D77" s="564">
        <x:v>6.0067</x:v>
      </x:c>
      <x:c r="E77" s="233">
        <x:v>3.878</x:v>
      </x:c>
      <x:c r="F77" s="233" t="inlineStr">
        <x:is>
          <x:t>Nov</x:t>
        </x:is>
      </x:c>
      <x:c r="G77" s="233">
        <x:v>26</x:v>
      </x:c>
      <x:c r="H77" s="565">
        <x:v>7</x:v>
      </x:c>
      <x:c r="I77" s="233">
        <x:v>5.939</x:v>
      </x:c>
      <x:c r="J77" s="233" t="inlineStr">
        <x:is>
          <x:t>Oct</x:t>
        </x:is>
      </x:c>
      <x:c r="K77" s="233">
        <x:v>18</x:v>
      </x:c>
      <x:c r="L77" s="566">
        <x:v>14</x:v>
      </x:c>
      <x:c r="AB77" s="229"/>
      <x:c r="AC77" s="229"/>
      <x:c r="AD77" s="229"/>
      <x:c r="AE77" s="345"/>
      <x:c r="AF77" s="229"/>
      <x:c r="AG77" s="229"/>
      <x:c r="AH77" s="229"/>
    </x:row>
    <x:row r="78" spans="2:34">
      <x:c r="B78" s="656">
        <x:v>680</x:v>
      </x:c>
      <x:c r="C78" s="563">
        <x:v>2.2145</x:v>
      </x:c>
      <x:c r="D78" s="564">
        <x:v>6.4504</x:v>
      </x:c>
      <x:c r="E78" s="233">
        <x:v>2.087</x:v>
      </x:c>
      <x:c r="F78" s="233" t="inlineStr">
        <x:is>
          <x:t>Nov</x:t>
        </x:is>
      </x:c>
      <x:c r="G78" s="233">
        <x:v>26</x:v>
      </x:c>
      <x:c r="H78" s="565">
        <x:v>7</x:v>
      </x:c>
      <x:c r="I78" s="233">
        <x:v>6.040</x:v>
      </x:c>
      <x:c r="J78" s="233" t="inlineStr">
        <x:is>
          <x:t>Jan</x:t>
        </x:is>
      </x:c>
      <x:c r="K78" s="233">
        <x:v>22</x:v>
      </x:c>
      <x:c r="L78" s="566">
        <x:v>14</x:v>
      </x:c>
      <x:c r="AB78" s="229"/>
      <x:c r="AC78" s="229"/>
      <x:c r="AD78" s="229"/>
      <x:c r="AE78" s="345"/>
      <x:c r="AF78" s="229"/>
      <x:c r="AG78" s="229"/>
      <x:c r="AH78" s="229"/>
    </x:row>
    <x:row r="79" spans="2:34">
      <x:c r="B79" s="656">
        <x:v>685</x:v>
      </x:c>
      <x:c r="C79" s="563">
        <x:v>5.0381</x:v>
      </x:c>
      <x:c r="D79" s="564">
        <x:v>8.8534</x:v>
      </x:c>
      <x:c r="E79" s="233">
        <x:v>3.226</x:v>
      </x:c>
      <x:c r="F79" s="233" t="inlineStr">
        <x:is>
          <x:t>Dec</x:t>
        </x:is>
      </x:c>
      <x:c r="G79" s="233">
        <x:v>31</x:v>
      </x:c>
      <x:c r="H79" s="565">
        <x:v>24</x:v>
      </x:c>
      <x:c r="I79" s="233">
        <x:v>6.305</x:v>
      </x:c>
      <x:c r="J79" s="233" t="inlineStr">
        <x:is>
          <x:t>Oct</x:t>
        </x:is>
      </x:c>
      <x:c r="K79" s="233">
        <x:v>18</x:v>
      </x:c>
      <x:c r="L79" s="566">
        <x:v>14</x:v>
      </x:c>
      <x:c r="AB79" s="229"/>
      <x:c r="AC79" s="229"/>
      <x:c r="AD79" s="229"/>
      <x:c r="AE79" s="345"/>
      <x:c r="AG79" s="229"/>
      <x:c r="AH79" s="229"/>
    </x:row>
    <x:row r="80" spans="2:34">
      <x:c r="B80" s="656">
        <x:v>695</x:v>
      </x:c>
      <x:c r="C80" s="563">
        <x:v>2.8912</x:v>
      </x:c>
      <x:c r="D80" s="564">
        <x:v>9.1613</x:v>
      </x:c>
      <x:c r="E80" s="233">
        <x:v>2.092</x:v>
      </x:c>
      <x:c r="F80" s="233" t="inlineStr">
        <x:is>
          <x:t>Nov</x:t>
        </x:is>
      </x:c>
      <x:c r="G80" s="233">
        <x:v>26</x:v>
      </x:c>
      <x:c r="H80" s="565">
        <x:v>7</x:v>
      </x:c>
      <x:c r="I80" s="233">
        <x:v>6.630</x:v>
      </x:c>
      <x:c r="J80" s="233" t="inlineStr">
        <x:is>
          <x:t>Jan</x:t>
        </x:is>
      </x:c>
      <x:c r="K80" s="233">
        <x:v>22</x:v>
      </x:c>
      <x:c r="L80" s="566">
        <x:v>14</x:v>
      </x:c>
      <x:c r="AB80" s="229"/>
      <x:c r="AC80" s="229"/>
      <x:c r="AD80" s="229"/>
      <x:c r="AE80" s="345"/>
      <x:c r="AF80" s="229"/>
      <x:c r="AG80" s="229"/>
      <x:c r="AH80" s="229"/>
    </x:row>
    <x:row r="81" spans="2:34">
      <x:c r="B81" s="281" t="s">
        <x:v>32</x:v>
      </x:c>
      <x:c r="C81" s="563">
        <x:v>1.7505</x:v>
      </x:c>
      <x:c r="D81" s="564">
        <x:v>2.4944</x:v>
      </x:c>
      <x:c r="E81" s="233">
        <x:v>2.670</x:v>
      </x:c>
      <x:c r="F81" s="233" t="inlineStr">
        <x:is>
          <x:t>Feb</x:t>
        </x:is>
      </x:c>
      <x:c r="G81" s="233">
        <x:v>9</x:v>
      </x:c>
      <x:c r="H81" s="565">
        <x:v>6</x:v>
      </x:c>
      <x:c r="I81" s="233">
        <x:v>2.830</x:v>
      </x:c>
      <x:c r="J81" s="233" t="inlineStr">
        <x:is>
          <x:t>Sep</x:t>
        </x:is>
      </x:c>
      <x:c r="K81" s="233">
        <x:v>11</x:v>
      </x:c>
      <x:c r="L81" s="566">
        <x:v>14</x:v>
      </x:c>
    </x:row>
    <x:row r="82" spans="2:34">
      <x:c r="B82" s="281" t="s">
        <x:v>33</x:v>
      </x:c>
      <x:c r="C82" s="563">
        <x:v>2.0640</x:v>
      </x:c>
      <x:c r="D82" s="564">
        <x:v>1.4693</x:v>
      </x:c>
      <x:c r="E82" s="233">
        <x:v>2.690</x:v>
      </x:c>
      <x:c r="F82" s="233" t="inlineStr">
        <x:is>
          <x:t>Feb</x:t>
        </x:is>
      </x:c>
      <x:c r="G82" s="233">
        <x:v>9</x:v>
      </x:c>
      <x:c r="H82" s="565">
        <x:v>6</x:v>
      </x:c>
      <x:c r="I82" s="233">
        <x:v>2.147</x:v>
      </x:c>
      <x:c r="J82" s="233" t="inlineStr">
        <x:is>
          <x:t>Oct</x:t>
        </x:is>
      </x:c>
      <x:c r="K82" s="233">
        <x:v>12</x:v>
      </x:c>
      <x:c r="L82" s="566">
        <x:v>15</x:v>
      </x:c>
    </x:row>
    <x:row r="83" spans="2:34">
      <x:c r="B83" s="281" t="s">
        <x:v>34</x:v>
      </x:c>
      <x:c r="C83" s="563">
        <x:v>3.5391</x:v>
      </x:c>
      <x:c r="D83" s="564">
        <x:v>2.6988</x:v>
      </x:c>
      <x:c r="E83" s="233">
        <x:v>2.747</x:v>
      </x:c>
      <x:c r="F83" s="233" t="inlineStr">
        <x:is>
          <x:t>Feb</x:t>
        </x:is>
      </x:c>
      <x:c r="G83" s="233">
        <x:v>9</x:v>
      </x:c>
      <x:c r="H83" s="565">
        <x:v>6</x:v>
      </x:c>
      <x:c r="I83" s="233">
        <x:v>2.922</x:v>
      </x:c>
      <x:c r="J83" s="233" t="inlineStr">
        <x:is>
          <x:t>Jun</x:t>
        </x:is>
      </x:c>
      <x:c r="K83" s="233">
        <x:v>26</x:v>
      </x:c>
      <x:c r="L83" s="566">
        <x:v>17</x:v>
      </x:c>
    </x:row>
    <x:row r="84" spans="2:34">
      <x:c r="B84" s="281" t="s">
        <x:v>35</x:v>
      </x:c>
      <x:c r="C84" s="563">
        <x:v>4.3025</x:v>
      </x:c>
      <x:c r="D84" s="564">
        <x:v>1.8210</x:v>
      </x:c>
      <x:c r="E84" s="233">
        <x:v>2.780</x:v>
      </x:c>
      <x:c r="F84" s="233" t="inlineStr">
        <x:is>
          <x:t>Feb</x:t>
        </x:is>
      </x:c>
      <x:c r="G84" s="233">
        <x:v>9</x:v>
      </x:c>
      <x:c r="H84" s="565">
        <x:v>6</x:v>
      </x:c>
      <x:c r="I84" s="233">
        <x:v>2.444</x:v>
      </x:c>
      <x:c r="J84" s="233" t="inlineStr">
        <x:is>
          <x:t>Jun</x:t>
        </x:is>
      </x:c>
      <x:c r="K84" s="233">
        <x:v>26</x:v>
      </x:c>
      <x:c r="L84" s="566">
        <x:v>18</x:v>
      </x:c>
      <x:c r="AB84" s="229"/>
      <x:c r="AC84" s="229"/>
      <x:c r="AD84" s="229"/>
      <x:c r="AE84" s="345"/>
      <x:c r="AF84" s="229"/>
      <x:c r="AG84" s="229"/>
      <x:c r="AH84" s="229"/>
    </x:row>
    <x:row r="85" spans="2:34">
      <x:c r="B85" s="281" t="s">
        <x:v>36</x:v>
      </x:c>
      <x:c r="C85" s="563">
        <x:v>1.0656</x:v>
      </x:c>
      <x:c r="D85" s="564">
        <x:v>2.4112</x:v>
      </x:c>
      <x:c r="E85" s="233">
        <x:v>3.476</x:v>
      </x:c>
      <x:c r="F85" s="233" t="inlineStr">
        <x:is>
          <x:t>Dec</x:t>
        </x:is>
      </x:c>
      <x:c r="G85" s="233">
        <x:v>31</x:v>
      </x:c>
      <x:c r="H85" s="565">
        <x:v>9</x:v>
      </x:c>
      <x:c r="I85" s="233">
        <x:v>2.830</x:v>
      </x:c>
      <x:c r="J85" s="233" t="inlineStr">
        <x:is>
          <x:t>Sep</x:t>
        </x:is>
      </x:c>
      <x:c r="K85" s="233">
        <x:v>11</x:v>
      </x:c>
      <x:c r="L85" s="566">
        <x:v>14</x:v>
      </x:c>
      <x:c r="AB85" s="229"/>
      <x:c r="AC85" s="229"/>
      <x:c r="AD85" s="229"/>
      <x:c r="AE85" s="345"/>
      <x:c r="AF85" s="229"/>
      <x:c r="AG85" s="229"/>
      <x:c r="AH85" s="229"/>
    </x:row>
    <x:row r="86" spans="2:34">
      <x:c r="B86" s="281" t="s">
        <x:v>37</x:v>
      </x:c>
      <x:c r="C86" s="563">
        <x:v>0.0000</x:v>
      </x:c>
      <x:c r="D86" s="564">
        <x:v>0.7638</x:v>
      </x:c>
      <x:c r="E86" s="233">
        <x:v>0.000</x:v>
      </x:c>
      <x:c r="F86" s="233"/>
      <x:c r="G86" s="233"/>
      <x:c r="H86" s="565"/>
      <x:c r="I86" s="233">
        <x:v>2.350</x:v>
      </x:c>
      <x:c r="J86" s="233" t="inlineStr">
        <x:is>
          <x:t>Sep</x:t>
        </x:is>
      </x:c>
      <x:c r="K86" s="233">
        <x:v>11</x:v>
      </x:c>
      <x:c r="L86" s="566">
        <x:v>15</x:v>
      </x:c>
      <x:c r="AB86" s="229"/>
      <x:c r="AC86" s="229"/>
      <x:c r="AD86" s="229"/>
      <x:c r="AE86" s="345"/>
      <x:c r="AF86" s="229"/>
      <x:c r="AG86" s="229"/>
      <x:c r="AH86" s="229"/>
    </x:row>
    <x:row r="87" spans="2:34">
      <x:c r="B87" s="281" t="s">
        <x:v>38</x:v>
      </x:c>
      <x:c r="C87" s="563">
        <x:v>2.9205</x:v>
      </x:c>
      <x:c r="D87" s="564">
        <x:v>0.8663</x:v>
      </x:c>
      <x:c r="E87" s="233">
        <x:v>2.261</x:v>
      </x:c>
      <x:c r="F87" s="233" t="inlineStr">
        <x:is>
          <x:t>Feb</x:t>
        </x:is>
      </x:c>
      <x:c r="G87" s="233">
        <x:v>9</x:v>
      </x:c>
      <x:c r="H87" s="565">
        <x:v>6</x:v>
      </x:c>
      <x:c r="I87" s="233">
        <x:v>1.382</x:v>
      </x:c>
      <x:c r="J87" s="233" t="inlineStr">
        <x:is>
          <x:t>Jun</x:t>
        </x:is>
      </x:c>
      <x:c r="K87" s="233">
        <x:v>26</x:v>
      </x:c>
      <x:c r="L87" s="566">
        <x:v>16</x:v>
      </x:c>
      <x:c r="AB87" s="229"/>
      <x:c r="AC87" s="229"/>
      <x:c r="AD87" s="229"/>
      <x:c r="AE87" s="345"/>
      <x:c r="AF87" s="229"/>
      <x:c r="AG87" s="229"/>
      <x:c r="AH87" s="229"/>
    </x:row>
    <x:row r="88" spans="2:34">
      <x:c r="B88" s="656">
        <x:v>980</x:v>
      </x:c>
      <x:c r="C88" s="563">
        <x:v>0.3992</x:v>
      </x:c>
      <x:c r="D88" s="564">
        <x:v>3.8353</x:v>
      </x:c>
      <x:c r="E88" s="233">
        <x:v>1.643</x:v>
      </x:c>
      <x:c r="F88" s="233" t="inlineStr">
        <x:is>
          <x:t>Feb</x:t>
        </x:is>
      </x:c>
      <x:c r="G88" s="233">
        <x:v>9</x:v>
      </x:c>
      <x:c r="H88" s="565">
        <x:v>6</x:v>
      </x:c>
      <x:c r="I88" s="233">
        <x:v>3.168</x:v>
      </x:c>
      <x:c r="J88" s="233" t="inlineStr">
        <x:is>
          <x:t>Oct</x:t>
        </x:is>
      </x:c>
      <x:c r="K88" s="233">
        <x:v>18</x:v>
      </x:c>
      <x:c r="L88" s="566">
        <x:v>14</x:v>
      </x:c>
      <x:c r="AB88" s="229"/>
      <x:c r="AC88" s="229"/>
      <x:c r="AD88" s="229"/>
      <x:c r="AE88" s="345"/>
      <x:c r="AF88" s="229"/>
      <x:c r="AG88" s="229"/>
      <x:c r="AH88" s="229"/>
    </x:row>
    <x:row r="89" spans="2:34">
      <x:c r="B89" s="656">
        <x:v>985</x:v>
      </x:c>
      <x:c r="C89" s="563">
        <x:v>2.5295</x:v>
      </x:c>
      <x:c r="D89" s="564">
        <x:v>6.3656</x:v>
      </x:c>
      <x:c r="E89" s="233">
        <x:v>2.676</x:v>
      </x:c>
      <x:c r="F89" s="233" t="inlineStr">
        <x:is>
          <x:t>Feb</x:t>
        </x:is>
      </x:c>
      <x:c r="G89" s="233">
        <x:v>9</x:v>
      </x:c>
      <x:c r="H89" s="565">
        <x:v>6</x:v>
      </x:c>
      <x:c r="I89" s="233">
        <x:v>3.527</x:v>
      </x:c>
      <x:c r="J89" s="233" t="inlineStr">
        <x:is>
          <x:t>Oct</x:t>
        </x:is>
      </x:c>
      <x:c r="K89" s="233">
        <x:v>1</x:v>
      </x:c>
      <x:c r="L89" s="566">
        <x:v>14</x:v>
      </x:c>
      <x:c r="AB89" s="229"/>
      <x:c r="AC89" s="229"/>
      <x:c r="AD89" s="229"/>
      <x:c r="AE89" s="345"/>
      <x:c r="AF89" s="229"/>
      <x:c r="AG89" s="229"/>
      <x:c r="AH89" s="229"/>
    </x:row>
    <x:row r="90" spans="2:34">
      <x:c r="B90" s="656">
        <x:v>995</x:v>
      </x:c>
      <x:c r="C90" s="563">
        <x:v>1.0103</x:v>
      </x:c>
      <x:c r="D90" s="564">
        <x:v>7.2863</x:v>
      </x:c>
      <x:c r="E90" s="233">
        <x:v>1.694</x:v>
      </x:c>
      <x:c r="F90" s="233" t="inlineStr">
        <x:is>
          <x:t>Feb</x:t>
        </x:is>
      </x:c>
      <x:c r="G90" s="233">
        <x:v>9</x:v>
      </x:c>
      <x:c r="H90" s="565">
        <x:v>6</x:v>
      </x:c>
      <x:c r="I90" s="233">
        <x:v>3.650</x:v>
      </x:c>
      <x:c r="J90" s="233" t="inlineStr">
        <x:is>
          <x:t>Jan</x:t>
        </x:is>
      </x:c>
      <x:c r="K90" s="233">
        <x:v>22</x:v>
      </x:c>
      <x:c r="L90" s="566">
        <x:v>15</x:v>
      </x:c>
      <x:c r="AB90" s="229"/>
      <x:c r="AC90" s="229"/>
      <x:c r="AD90" s="229"/>
      <x:c r="AE90" s="345"/>
      <x:c r="AF90" s="229"/>
      <x:c r="AG90" s="229"/>
      <x:c r="AH90" s="229"/>
    </x:row>
    <x:row r="91" spans="2:34">
      <x:c r="B91" s="281" t="s">
        <x:v>40</x:v>
      </x:c>
      <x:c r="C91" s="563">
        <x:v>4.1143</x:v>
      </x:c>
      <x:c r="D91" s="564">
        <x:v>0.6299</x:v>
      </x:c>
      <x:c r="E91" s="233">
        <x:v>1.733</x:v>
      </x:c>
      <x:c r="F91" s="233" t="inlineStr">
        <x:is>
          <x:t>Dec</x:t>
        </x:is>
      </x:c>
      <x:c r="G91" s="233">
        <x:v>31</x:v>
      </x:c>
      <x:c r="H91" s="565">
        <x:v>24</x:v>
      </x:c>
      <x:c r="I91" s="233">
        <x:v>0.977</x:v>
      </x:c>
      <x:c r="J91" s="233" t="inlineStr">
        <x:is>
          <x:t>Jun</x:t>
        </x:is>
      </x:c>
      <x:c r="K91" s="233">
        <x:v>26</x:v>
      </x:c>
      <x:c r="L91" s="566">
        <x:v>17</x:v>
      </x:c>
      <x:c r="AB91" s="229"/>
      <x:c r="AC91" s="229"/>
      <x:c r="AD91" s="229"/>
      <x:c r="AE91" s="345"/>
      <x:c r="AF91" s="229"/>
      <x:c r="AG91" s="229"/>
      <x:c r="AH91" s="229"/>
    </x:row>
    <x:row r="92" spans="2:34">
      <x:c r="B92" s="281" t="s">
        <x:v>41</x:v>
      </x:c>
      <x:c r="C92" s="563">
        <x:v>5.1278</x:v>
      </x:c>
      <x:c r="D92" s="564">
        <x:v>0.8345</x:v>
      </x:c>
      <x:c r="E92" s="233">
        <x:v>2.185</x:v>
      </x:c>
      <x:c r="F92" s="233" t="inlineStr">
        <x:is>
          <x:t>Nov</x:t>
        </x:is>
      </x:c>
      <x:c r="G92" s="233">
        <x:v>26</x:v>
      </x:c>
      <x:c r="H92" s="565">
        <x:v>7</x:v>
      </x:c>
      <x:c r="I92" s="233">
        <x:v>1.222</x:v>
      </x:c>
      <x:c r="J92" s="233" t="inlineStr">
        <x:is>
          <x:t>Jun</x:t>
        </x:is>
      </x:c>
      <x:c r="K92" s="233">
        <x:v>26</x:v>
      </x:c>
      <x:c r="L92" s="566">
        <x:v>17</x:v>
      </x:c>
      <x:c r="AB92" s="229"/>
      <x:c r="AC92" s="229"/>
      <x:c r="AD92" s="229"/>
      <x:c r="AE92" s="345"/>
      <x:c r="AF92" s="229"/>
      <x:c r="AG92" s="229"/>
      <x:c r="AH92" s="229"/>
    </x:row>
    <x:row r="93" spans="2:34">
      <x:c r="B93" s="281" t="s">
        <x:v>42</x:v>
      </x:c>
      <x:c r="C93" s="563">
        <x:v>6.3297</x:v>
      </x:c>
      <x:c r="D93" s="564">
        <x:v>0.5009</x:v>
      </x:c>
      <x:c r="E93" s="233">
        <x:v>2.504</x:v>
      </x:c>
      <x:c r="F93" s="233" t="inlineStr">
        <x:is>
          <x:t>Dec</x:t>
        </x:is>
      </x:c>
      <x:c r="G93" s="233">
        <x:v>31</x:v>
      </x:c>
      <x:c r="H93" s="565">
        <x:v>24</x:v>
      </x:c>
      <x:c r="I93" s="233">
        <x:v>0.907</x:v>
      </x:c>
      <x:c r="J93" s="233" t="inlineStr">
        <x:is>
          <x:t>Jun</x:t>
        </x:is>
      </x:c>
      <x:c r="K93" s="233">
        <x:v>26</x:v>
      </x:c>
      <x:c r="L93" s="566">
        <x:v>18</x:v>
      </x:c>
      <x:c r="AB93" s="229"/>
      <x:c r="AC93" s="229"/>
      <x:c r="AD93" s="229"/>
      <x:c r="AE93" s="345"/>
      <x:c r="AF93" s="229"/>
      <x:c r="AG93" s="229"/>
      <x:c r="AH93" s="229"/>
    </x:row>
    <x:row r="94" spans="2:34">
      <x:c r="B94" s="281" t="s">
        <x:v>43</x:v>
      </x:c>
      <x:c r="C94" s="563">
        <x:v>5.5974</x:v>
      </x:c>
      <x:c r="D94" s="564">
        <x:v>0.9223</x:v>
      </x:c>
      <x:c r="E94" s="233">
        <x:v>2.407</x:v>
      </x:c>
      <x:c r="F94" s="233" t="inlineStr">
        <x:is>
          <x:t>Nov</x:t>
        </x:is>
      </x:c>
      <x:c r="G94" s="233">
        <x:v>26</x:v>
      </x:c>
      <x:c r="H94" s="565">
        <x:v>7</x:v>
      </x:c>
      <x:c r="I94" s="233">
        <x:v>1.345</x:v>
      </x:c>
      <x:c r="J94" s="233" t="inlineStr">
        <x:is>
          <x:t>Jun</x:t>
        </x:is>
      </x:c>
      <x:c r="K94" s="233">
        <x:v>26</x:v>
      </x:c>
      <x:c r="L94" s="566">
        <x:v>17</x:v>
      </x:c>
      <x:c r="AB94" s="229"/>
      <x:c r="AC94" s="229"/>
      <x:c r="AD94" s="229"/>
      <x:c r="AE94" s="345"/>
      <x:c r="AF94" s="229"/>
      <x:c r="AG94" s="229"/>
      <x:c r="AH94" s="229"/>
    </x:row>
    <x:row r="95" spans="2:34">
      <x:c r="B95" s="281" t="s">
        <x:v>44</x:v>
      </x:c>
      <x:c r="C95" s="563">
        <x:v>6.9921</x:v>
      </x:c>
      <x:c r="D95" s="564">
        <x:v>0.5591</x:v>
      </x:c>
      <x:c r="E95" s="233">
        <x:v>2.734</x:v>
      </x:c>
      <x:c r="F95" s="233" t="inlineStr">
        <x:is>
          <x:t>Dec</x:t>
        </x:is>
      </x:c>
      <x:c r="G95" s="233">
        <x:v>31</x:v>
      </x:c>
      <x:c r="H95" s="565">
        <x:v>24</x:v>
      </x:c>
      <x:c r="I95" s="233">
        <x:v>1.017</x:v>
      </x:c>
      <x:c r="J95" s="233" t="inlineStr">
        <x:is>
          <x:t>Jun</x:t>
        </x:is>
      </x:c>
      <x:c r="K95" s="233">
        <x:v>26</x:v>
      </x:c>
      <x:c r="L95" s="566">
        <x:v>18</x:v>
      </x:c>
      <x:c r="AB95" s="229"/>
      <x:c r="AC95" s="229"/>
      <x:c r="AD95" s="229"/>
      <x:c r="AE95" s="345"/>
      <x:c r="AF95" s="229"/>
      <x:c r="AG95" s="229"/>
      <x:c r="AH95" s="229"/>
    </x:row>
    <x:row r="96" spans="2:34">
      <x:c r="B96" s="281" t="s">
        <x:v>45</x:v>
      </x:c>
      <x:c r="C96" s="563">
        <x:v>10.3857</x:v>
      </x:c>
      <x:c r="D96" s="564">
        <x:v>0.9645</x:v>
      </x:c>
      <x:c r="E96" s="233">
        <x:v>4.207</x:v>
      </x:c>
      <x:c r="F96" s="233" t="inlineStr">
        <x:is>
          <x:t>Dec</x:t>
        </x:is>
      </x:c>
      <x:c r="G96" s="233">
        <x:v>31</x:v>
      </x:c>
      <x:c r="H96" s="565">
        <x:v>24</x:v>
      </x:c>
      <x:c r="I96" s="233">
        <x:v>1.732</x:v>
      </x:c>
      <x:c r="J96" s="233" t="inlineStr">
        <x:is>
          <x:t>Jun</x:t>
        </x:is>
      </x:c>
      <x:c r="K96" s="233">
        <x:v>26</x:v>
      </x:c>
      <x:c r="L96" s="566">
        <x:v>17</x:v>
      </x:c>
      <x:c r="AB96" s="229"/>
      <x:c r="AC96" s="229"/>
      <x:c r="AD96" s="229"/>
      <x:c r="AE96" s="345"/>
      <x:c r="AF96" s="229"/>
      <x:c r="AG96" s="229"/>
      <x:c r="AH96" s="229"/>
    </x:row>
    <x:row r="97" spans="2:34">
      <x:c r="B97" s="281" t="s">
        <x:v>47</x:v>
      </x:c>
      <x:c r="C97" s="563">
        <x:v>5.7696</x:v>
      </x:c>
      <x:c r="D97" s="564">
        <x:v>0.8915</x:v>
      </x:c>
      <x:c r="E97" s="233">
        <x:v>2.556</x:v>
      </x:c>
      <x:c r="F97" s="233" t="inlineStr">
        <x:is>
          <x:t>Dec</x:t>
        </x:is>
      </x:c>
      <x:c r="G97" s="233">
        <x:v>31</x:v>
      </x:c>
      <x:c r="H97" s="565">
        <x:v>24</x:v>
      </x:c>
      <x:c r="I97" s="233">
        <x:v>1.194</x:v>
      </x:c>
      <x:c r="J97" s="233" t="inlineStr">
        <x:is>
          <x:t>Jun</x:t>
        </x:is>
      </x:c>
      <x:c r="K97" s="233">
        <x:v>26</x:v>
      </x:c>
      <x:c r="L97" s="566">
        <x:v>18</x:v>
      </x:c>
      <x:c r="AB97" s="229"/>
      <x:c r="AC97" s="229"/>
      <x:c r="AD97" s="229"/>
      <x:c r="AE97" s="345"/>
      <x:c r="AF97" s="229"/>
      <x:c r="AG97" s="229"/>
      <x:c r="AH97" s="229"/>
    </x:row>
    <x:row r="98" spans="2:34">
      <x:c r="B98" s="281" t="s">
        <x:v>48</x:v>
      </x:c>
      <x:c r="C98" s="563">
        <x:v>5.2647</x:v>
      </x:c>
      <x:c r="D98" s="564">
        <x:v>3.0380</x:v>
      </x:c>
      <x:c r="E98" s="233">
        <x:v>2.719</x:v>
      </x:c>
      <x:c r="F98" s="233" t="inlineStr">
        <x:is>
          <x:t>Dec</x:t>
        </x:is>
      </x:c>
      <x:c r="G98" s="233">
        <x:v>31</x:v>
      </x:c>
      <x:c r="H98" s="565">
        <x:v>24</x:v>
      </x:c>
      <x:c r="I98" s="233">
        <x:v>2.736</x:v>
      </x:c>
      <x:c r="J98" s="233" t="inlineStr">
        <x:is>
          <x:t>Sep</x:t>
        </x:is>
      </x:c>
      <x:c r="K98" s="233">
        <x:v>12</x:v>
      </x:c>
      <x:c r="L98" s="566">
        <x:v>14</x:v>
      </x:c>
      <x:c r="AB98" s="229"/>
      <x:c r="AC98" s="229"/>
      <x:c r="AD98" s="229"/>
      <x:c r="AE98" s="345"/>
      <x:c r="AF98" s="229"/>
      <x:c r="AG98" s="229"/>
      <x:c r="AH98" s="229"/>
    </x:row>
    <x:row r="99" spans="2:34">
      <x:c r="B99" s="281" t="s">
        <x:v>49</x:v>
      </x:c>
      <x:c r="C99" s="563">
        <x:v>4.6104</x:v>
      </x:c>
      <x:c r="D99" s="564">
        <x:v>7.3722</x:v>
      </x:c>
      <x:c r="E99" s="233">
        <x:v>2.668</x:v>
      </x:c>
      <x:c r="F99" s="233" t="inlineStr">
        <x:is>
          <x:t>Dec</x:t>
        </x:is>
      </x:c>
      <x:c r="G99" s="233">
        <x:v>31</x:v>
      </x:c>
      <x:c r="H99" s="565">
        <x:v>24</x:v>
      </x:c>
      <x:c r="I99" s="233">
        <x:v>6.053</x:v>
      </x:c>
      <x:c r="J99" s="233" t="inlineStr">
        <x:is>
          <x:t>Jan</x:t>
        </x:is>
      </x:c>
      <x:c r="K99" s="233">
        <x:v>22</x:v>
      </x:c>
      <x:c r="L99" s="566">
        <x:v>14</x:v>
      </x:c>
      <x:c r="AB99" s="229"/>
      <x:c r="AC99" s="229"/>
      <x:c r="AD99" s="229"/>
      <x:c r="AE99" s="345"/>
      <x:c r="AF99" s="229"/>
      <x:c r="AG99" s="229"/>
      <x:c r="AH99" s="229"/>
    </x:row>
    <x:row r="100" spans="2:34">
      <x:c r="B100" s="281" t="s">
        <x:v>50</x:v>
      </x:c>
      <x:c r="C100" s="563">
        <x:v>4.9114</x:v>
      </x:c>
      <x:c r="D100" s="564">
        <x:v>5.0736</x:v>
      </x:c>
      <x:c r="E100" s="233">
        <x:v>2.687</x:v>
      </x:c>
      <x:c r="F100" s="233" t="inlineStr">
        <x:is>
          <x:t>Dec</x:t>
        </x:is>
      </x:c>
      <x:c r="G100" s="233">
        <x:v>31</x:v>
      </x:c>
      <x:c r="H100" s="565">
        <x:v>24</x:v>
      </x:c>
      <x:c r="I100" s="233">
        <x:v>4.172</x:v>
      </x:c>
      <x:c r="J100" s="233" t="inlineStr">
        <x:is>
          <x:t>Jan</x:t>
        </x:is>
      </x:c>
      <x:c r="K100" s="233">
        <x:v>22</x:v>
      </x:c>
      <x:c r="L100" s="566">
        <x:v>14</x:v>
      </x:c>
      <x:c r="AB100" s="229"/>
      <x:c r="AC100" s="229"/>
      <x:c r="AD100" s="229"/>
      <x:c r="AE100" s="345"/>
      <x:c r="AF100" s="229"/>
      <x:c r="AG100" s="229"/>
      <x:c r="AH100" s="229"/>
    </x:row>
    <x:row r="101" spans="2:34">
      <x:c r="B101" s="281" t="s">
        <x:v>51</x:v>
      </x:c>
      <x:c r="C101" s="563">
        <x:v>4.7113</x:v>
      </x:c>
      <x:c r="D101" s="564">
        <x:v>5.7536</x:v>
      </x:c>
      <x:c r="E101" s="233">
        <x:v>2.670</x:v>
      </x:c>
      <x:c r="F101" s="233" t="inlineStr">
        <x:is>
          <x:t>Dec</x:t>
        </x:is>
      </x:c>
      <x:c r="G101" s="233">
        <x:v>31</x:v>
      </x:c>
      <x:c r="H101" s="565">
        <x:v>24</x:v>
      </x:c>
      <x:c r="I101" s="233">
        <x:v>5.802</x:v>
      </x:c>
      <x:c r="J101" s="233" t="inlineStr">
        <x:is>
          <x:t>Jan</x:t>
        </x:is>
      </x:c>
      <x:c r="K101" s="233">
        <x:v>22</x:v>
      </x:c>
      <x:c r="L101" s="566">
        <x:v>14</x:v>
      </x:c>
      <x:c r="AB101" s="229"/>
      <x:c r="AC101" s="229"/>
      <x:c r="AD101" s="229"/>
      <x:c r="AE101" s="345"/>
      <x:c r="AF101" s="229"/>
      <x:c r="AG101" s="229"/>
      <x:c r="AH101" s="229"/>
    </x:row>
    <x:row r="102" spans="2:34">
      <x:c r="B102" s="281" t="s">
        <x:v>52</x:v>
      </x:c>
      <x:c r="C102" s="563">
        <x:v>4.7367</x:v>
      </x:c>
      <x:c r="D102" s="564">
        <x:v>5.1346</x:v>
      </x:c>
      <x:c r="E102" s="233">
        <x:v>2.693</x:v>
      </x:c>
      <x:c r="F102" s="233" t="inlineStr">
        <x:is>
          <x:t>Dec</x:t>
        </x:is>
      </x:c>
      <x:c r="G102" s="233">
        <x:v>31</x:v>
      </x:c>
      <x:c r="H102" s="565">
        <x:v>24</x:v>
      </x:c>
      <x:c r="I102" s="233">
        <x:v>3.942</x:v>
      </x:c>
      <x:c r="J102" s="233" t="inlineStr">
        <x:is>
          <x:t>Jun</x:t>
        </x:is>
      </x:c>
      <x:c r="K102" s="233">
        <x:v>26</x:v>
      </x:c>
      <x:c r="L102" s="566">
        <x:v>17</x:v>
      </x:c>
      <x:c r="AB102" s="229"/>
      <x:c r="AC102" s="229"/>
      <x:c r="AD102" s="229"/>
      <x:c r="AE102" s="345"/>
      <x:c r="AF102" s="229"/>
      <x:c r="AG102" s="229"/>
      <x:c r="AH102" s="229"/>
    </x:row>
    <x:row r="103" spans="2:34">
      <x:c r="B103" s="281" t="s">
        <x:v>53</x:v>
      </x:c>
      <x:c r="C103" s="563">
        <x:v>5.1485</x:v>
      </x:c>
      <x:c r="D103" s="564">
        <x:v>3.5761</x:v>
      </x:c>
      <x:c r="E103" s="233">
        <x:v>2.700</x:v>
      </x:c>
      <x:c r="F103" s="233" t="inlineStr">
        <x:is>
          <x:t>Dec</x:t>
        </x:is>
      </x:c>
      <x:c r="G103" s="233">
        <x:v>31</x:v>
      </x:c>
      <x:c r="H103" s="565">
        <x:v>24</x:v>
      </x:c>
      <x:c r="I103" s="233">
        <x:v>3.386</x:v>
      </x:c>
      <x:c r="J103" s="233" t="inlineStr">
        <x:is>
          <x:t>Jun</x:t>
        </x:is>
      </x:c>
      <x:c r="K103" s="233">
        <x:v>26</x:v>
      </x:c>
      <x:c r="L103" s="566">
        <x:v>18</x:v>
      </x:c>
      <x:c r="AB103" s="229"/>
      <x:c r="AC103" s="229"/>
      <x:c r="AD103" s="229"/>
      <x:c r="AE103" s="345"/>
      <x:c r="AF103" s="229"/>
      <x:c r="AG103" s="229"/>
      <x:c r="AH103" s="229"/>
    </x:row>
    <x:row r="104" spans="2:34">
      <x:c r="B104" s="281" t="s">
        <x:v>54</x:v>
      </x:c>
      <x:c r="C104" s="563">
        <x:v>3.9549</x:v>
      </x:c>
      <x:c r="D104" s="564">
        <x:v>4.9085</x:v>
      </x:c>
      <x:c r="E104" s="233">
        <x:v>2.642</x:v>
      </x:c>
      <x:c r="F104" s="233" t="inlineStr">
        <x:is>
          <x:t>Feb</x:t>
        </x:is>
      </x:c>
      <x:c r="G104" s="233">
        <x:v>9</x:v>
      </x:c>
      <x:c r="H104" s="565">
        <x:v>6</x:v>
      </x:c>
      <x:c r="I104" s="233">
        <x:v>5.449</x:v>
      </x:c>
      <x:c r="J104" s="233" t="inlineStr">
        <x:is>
          <x:t>Jan</x:t>
        </x:is>
      </x:c>
      <x:c r="K104" s="233">
        <x:v>22</x:v>
      </x:c>
      <x:c r="L104" s="566">
        <x:v>14</x:v>
      </x:c>
    </x:row>
    <x:row r="105" spans="2:34">
      <x:c r="B105" s="281" t="s">
        <x:v>55</x:v>
      </x:c>
      <x:c r="C105" s="563">
        <x:v>5.0114</x:v>
      </x:c>
      <x:c r="D105" s="564">
        <x:v>0.0048</x:v>
      </x:c>
      <x:c r="E105" s="233">
        <x:v>2.040</x:v>
      </x:c>
      <x:c r="F105" s="233" t="inlineStr">
        <x:is>
          <x:t>Dec</x:t>
        </x:is>
      </x:c>
      <x:c r="G105" s="233">
        <x:v>31</x:v>
      </x:c>
      <x:c r="H105" s="565">
        <x:v>24</x:v>
      </x:c>
      <x:c r="I105" s="233">
        <x:v>0.283</x:v>
      </x:c>
      <x:c r="J105" s="233" t="inlineStr">
        <x:is>
          <x:t>Jun</x:t>
        </x:is>
      </x:c>
      <x:c r="K105" s="233">
        <x:v>14</x:v>
      </x:c>
      <x:c r="L105" s="566">
        <x:v>17</x:v>
      </x:c>
    </x:row>
    <x:row r="106" spans="2:34">
      <x:c r="B106" s="281" t="s">
        <x:v>56</x:v>
      </x:c>
      <x:c r="C106" s="563">
        <x:v>6.8636</x:v>
      </x:c>
      <x:c r="D106" s="564">
        <x:v>0.0152</x:v>
      </x:c>
      <x:c r="E106" s="233">
        <x:v>2.734</x:v>
      </x:c>
      <x:c r="F106" s="233" t="inlineStr">
        <x:is>
          <x:t>Dec</x:t>
        </x:is>
      </x:c>
      <x:c r="G106" s="233">
        <x:v>31</x:v>
      </x:c>
      <x:c r="H106" s="565">
        <x:v>24</x:v>
      </x:c>
      <x:c r="I106" s="233">
        <x:v>0.443</x:v>
      </x:c>
      <x:c r="J106" s="233" t="inlineStr">
        <x:is>
          <x:t>Jun</x:t>
        </x:is>
      </x:c>
      <x:c r="K106" s="233">
        <x:v>26</x:v>
      </x:c>
      <x:c r="L106" s="566">
        <x:v>18</x:v>
      </x:c>
    </x:row>
    <x:row r="107" spans="2:34">
      <x:c r="B107" s="281" t="s">
        <x:v>57</x:v>
      </x:c>
      <x:c r="C107" s="563">
        <x:v>8.5517</x:v>
      </x:c>
      <x:c r="D107" s="564">
        <x:v>0.0396</x:v>
      </x:c>
      <x:c r="E107" s="233">
        <x:v>3.470</x:v>
      </x:c>
      <x:c r="F107" s="233" t="inlineStr">
        <x:is>
          <x:t>Dec</x:t>
        </x:is>
      </x:c>
      <x:c r="G107" s="233">
        <x:v>31</x:v>
      </x:c>
      <x:c r="H107" s="565">
        <x:v>24</x:v>
      </x:c>
      <x:c r="I107" s="233">
        <x:v>0.690</x:v>
      </x:c>
      <x:c r="J107" s="233" t="inlineStr">
        <x:is>
          <x:t>Jun</x:t>
        </x:is>
      </x:c>
      <x:c r="K107" s="233">
        <x:v>26</x:v>
      </x:c>
      <x:c r="L107" s="566">
        <x:v>18</x:v>
      </x:c>
    </x:row>
    <x:row r="108" spans="2:34">
      <x:c r="B108" s="281" t="s">
        <x:v>58</x:v>
      </x:c>
      <x:c r="C108" s="563">
        <x:v>7.3347</x:v>
      </x:c>
      <x:c r="D108" s="564">
        <x:v>0.1169</x:v>
      </x:c>
      <x:c r="E108" s="233">
        <x:v>3.292</x:v>
      </x:c>
      <x:c r="F108" s="233" t="inlineStr">
        <x:is>
          <x:t>Dec</x:t>
        </x:is>
      </x:c>
      <x:c r="G108" s="233">
        <x:v>31</x:v>
      </x:c>
      <x:c r="H108" s="565">
        <x:v>24</x:v>
      </x:c>
      <x:c r="I108" s="233">
        <x:v>0.885</x:v>
      </x:c>
      <x:c r="J108" s="233" t="inlineStr">
        <x:is>
          <x:t>Jun</x:t>
        </x:is>
      </x:c>
      <x:c r="K108" s="233">
        <x:v>26</x:v>
      </x:c>
      <x:c r="L108" s="566">
        <x:v>18</x:v>
      </x:c>
    </x:row>
    <x:row r="109" spans="2:34">
      <x:c r="B109" s="281" t="s">
        <x:v>59</x:v>
      </x:c>
      <x:c r="C109" s="563">
        <x:v>5.9254</x:v>
      </x:c>
      <x:c r="D109" s="564">
        <x:v>0.7500</x:v>
      </x:c>
      <x:c r="E109" s="233">
        <x:v>3.283</x:v>
      </x:c>
      <x:c r="F109" s="233" t="inlineStr">
        <x:is>
          <x:t>Dec</x:t>
        </x:is>
      </x:c>
      <x:c r="G109" s="233">
        <x:v>31</x:v>
      </x:c>
      <x:c r="H109" s="565">
        <x:v>24</x:v>
      </x:c>
      <x:c r="I109" s="233">
        <x:v>1.676</x:v>
      </x:c>
      <x:c r="J109" s="233" t="inlineStr">
        <x:is>
          <x:t>Jun</x:t>
        </x:is>
      </x:c>
      <x:c r="K109" s="233">
        <x:v>26</x:v>
      </x:c>
      <x:c r="L109" s="566">
        <x:v>16</x:v>
      </x:c>
    </x:row>
    <x:row r="110" spans="2:34">
      <x:c r="B110" s="281" t="s">
        <x:v>60</x:v>
      </x:c>
      <x:c r="C110" s="563">
        <x:v>4.7046</x:v>
      </x:c>
      <x:c r="D110" s="564">
        <x:v>3.9471</x:v>
      </x:c>
      <x:c r="E110" s="233">
        <x:v>3.226</x:v>
      </x:c>
      <x:c r="F110" s="233" t="inlineStr">
        <x:is>
          <x:t>Dec</x:t>
        </x:is>
      </x:c>
      <x:c r="G110" s="233">
        <x:v>31</x:v>
      </x:c>
      <x:c r="H110" s="565">
        <x:v>24</x:v>
      </x:c>
      <x:c r="I110" s="233">
        <x:v>4.193</x:v>
      </x:c>
      <x:c r="J110" s="233" t="inlineStr">
        <x:is>
          <x:t>Oct</x:t>
        </x:is>
      </x:c>
      <x:c r="K110" s="233">
        <x:v>18</x:v>
      </x:c>
      <x:c r="L110" s="566">
        <x:v>14</x:v>
      </x:c>
    </x:row>
    <x:row r="111" spans="2:34">
      <x:c r="B111" s="656">
        <x:v>450</x:v>
      </x:c>
      <x:c r="C111" s="563">
        <x:v>3.7983</x:v>
      </x:c>
      <x:c r="D111" s="564">
        <x:v>6.7260</x:v>
      </x:c>
      <x:c r="E111" s="233">
        <x:v>3.035</x:v>
      </x:c>
      <x:c r="F111" s="233" t="inlineStr">
        <x:is>
          <x:t>Dec</x:t>
        </x:is>
      </x:c>
      <x:c r="G111" s="233">
        <x:v>31</x:v>
      </x:c>
      <x:c r="H111" s="565">
        <x:v>24</x:v>
      </x:c>
      <x:c r="I111" s="233">
        <x:v>6.411</x:v>
      </x:c>
      <x:c r="J111" s="233" t="inlineStr">
        <x:is>
          <x:t>Jan</x:t>
        </x:is>
      </x:c>
      <x:c r="K111" s="233">
        <x:v>22</x:v>
      </x:c>
      <x:c r="L111" s="566">
        <x:v>14</x:v>
      </x:c>
    </x:row>
    <x:row r="112" spans="2:34">
      <x:c r="B112" s="656">
        <x:v>460</x:v>
      </x:c>
      <x:c r="C112" s="563">
        <x:v>4.1958</x:v>
      </x:c>
      <x:c r="D112" s="564">
        <x:v>6.4098</x:v>
      </x:c>
      <x:c r="E112" s="233">
        <x:v>3.115</x:v>
      </x:c>
      <x:c r="F112" s="233" t="inlineStr">
        <x:is>
          <x:t>Dec</x:t>
        </x:is>
      </x:c>
      <x:c r="G112" s="233">
        <x:v>31</x:v>
      </x:c>
      <x:c r="H112" s="565">
        <x:v>24</x:v>
      </x:c>
      <x:c r="I112" s="233">
        <x:v>6.165</x:v>
      </x:c>
      <x:c r="J112" s="233" t="inlineStr">
        <x:is>
          <x:t>Jan</x:t>
        </x:is>
      </x:c>
      <x:c r="K112" s="233">
        <x:v>22</x:v>
      </x:c>
      <x:c r="L112" s="566">
        <x:v>14</x:v>
      </x:c>
    </x:row>
    <x:row r="113" spans="2:12">
      <x:c r="B113" s="656">
        <x:v>470</x:v>
      </x:c>
      <x:c r="C113" s="563">
        <x:v>4.0478</x:v>
      </x:c>
      <x:c r="D113" s="564">
        <x:v>6.1371</x:v>
      </x:c>
      <x:c r="E113" s="233">
        <x:v>3.112</x:v>
      </x:c>
      <x:c r="F113" s="233" t="inlineStr">
        <x:is>
          <x:t>Dec</x:t>
        </x:is>
      </x:c>
      <x:c r="G113" s="233">
        <x:v>31</x:v>
      </x:c>
      <x:c r="H113" s="565">
        <x:v>24</x:v>
      </x:c>
      <x:c r="I113" s="233">
        <x:v>5.779</x:v>
      </x:c>
      <x:c r="J113" s="233" t="inlineStr">
        <x:is>
          <x:t>Jan</x:t>
        </x:is>
      </x:c>
      <x:c r="K113" s="233">
        <x:v>22</x:v>
      </x:c>
      <x:c r="L113" s="566">
        <x:v>14</x:v>
      </x:c>
    </x:row>
    <x:row r="114" spans="2:12">
      <x:c r="B114" s="281" t="s">
        <x:v>61</x:v>
      </x:c>
      <x:c r="C114" s="563">
        <x:v>5.4288</x:v>
      </x:c>
      <x:c r="D114" s="564">
        <x:v>0.2681</x:v>
      </x:c>
      <x:c r="E114" s="233">
        <x:v>2.846</x:v>
      </x:c>
      <x:c r="F114" s="233" t="inlineStr">
        <x:is>
          <x:t>Feb</x:t>
        </x:is>
      </x:c>
      <x:c r="G114" s="233">
        <x:v>9</x:v>
      </x:c>
      <x:c r="H114" s="565">
        <x:v>6</x:v>
      </x:c>
      <x:c r="I114" s="233">
        <x:v>1.016</x:v>
      </x:c>
      <x:c r="J114" s="233" t="inlineStr">
        <x:is>
          <x:t>Aug</x:t>
        </x:is>
      </x:c>
      <x:c r="K114" s="233">
        <x:v>5</x:v>
      </x:c>
      <x:c r="L114" s="566">
        <x:v>15</x:v>
      </x:c>
    </x:row>
    <x:row r="115" spans="2:12" ht="15.3" thickBot="1">
      <x:c r="B115" s="287" t="s">
        <x:v>62</x:v>
      </x:c>
      <x:c r="C115" s="567">
        <x:v>2.5326</x:v>
      </x:c>
      <x:c r="D115" s="568">
        <x:v>1.4793</x:v>
      </x:c>
      <x:c r="E115" s="567">
        <x:v>2.726</x:v>
      </x:c>
      <x:c r="F115" s="569" t="inlineStr">
        <x:is>
          <x:t>Feb</x:t>
        </x:is>
      </x:c>
      <x:c r="G115" s="569">
        <x:v>9</x:v>
      </x:c>
      <x:c r="H115" s="570">
        <x:v>6</x:v>
      </x:c>
      <x:c r="I115" s="569">
        <x:v>2.240</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24.88</x:v>
      </x:c>
      <x:c r="D130" s="559">
        <x:v>-13.78</x:v>
      </x:c>
      <x:c r="E130" s="233" t="inlineStr">
        <x:is>
          <x:t>Feb</x:t>
        </x:is>
      </x:c>
      <x:c r="F130" s="573">
        <x:v>9</x:v>
      </x:c>
      <x:c r="G130" s="573">
        <x:v>7</x:v>
      </x:c>
      <x:c r="H130" s="574">
        <x:v>64.60</x:v>
      </x:c>
      <x:c r="I130" s="233" t="inlineStr">
        <x:is>
          <x:t>Oct</x:t>
        </x:is>
      </x:c>
      <x:c r="J130" s="573">
        <x:v>18</x:v>
      </x:c>
      <x:c r="K130" s="562">
        <x:v>15</x:v>
      </x:c>
    </x:row>
    <x:row r="131" spans="2:11">
      <x:c r="B131" s="281" t="s">
        <x:v>75</x:v>
      </x:c>
      <x:c r="C131" s="575">
        <x:v>25.01</x:v>
      </x:c>
      <x:c r="D131" s="563">
        <x:v>0.85</x:v>
      </x:c>
      <x:c r="E131" s="233" t="inlineStr">
        <x:is>
          <x:t>Feb</x:t>
        </x:is>
      </x:c>
      <x:c r="F131" s="233">
        <x:v>9</x:v>
      </x:c>
      <x:c r="G131" s="233">
        <x:v>7</x:v>
      </x:c>
      <x:c r="H131" s="561">
        <x:v>44.94</x:v>
      </x:c>
      <x:c r="I131" s="233" t="inlineStr">
        <x:is>
          <x:t>Sep</x:t>
        </x:is>
      </x:c>
      <x:c r="J131" s="233">
        <x:v>12</x:v>
      </x:c>
      <x:c r="K131" s="566">
        <x:v>15</x:v>
      </x:c>
    </x:row>
    <x:row r="132" spans="2:11">
      <x:c r="B132" s="281" t="s">
        <x:v>76</x:v>
      </x:c>
      <x:c r="C132" s="575">
        <x:v>18.76</x:v>
      </x:c>
      <x:c r="D132" s="563">
        <x:v>-17.46</x:v>
      </x:c>
      <x:c r="E132" s="233" t="inlineStr">
        <x:is>
          <x:t>Dec</x:t>
        </x:is>
      </x:c>
      <x:c r="F132" s="233">
        <x:v>31</x:v>
      </x:c>
      <x:c r="G132" s="233">
        <x:v>24</x:v>
      </x:c>
      <x:c r="H132" s="561">
        <x:v>63.16</x:v>
      </x:c>
      <x:c r="I132" s="233" t="inlineStr">
        <x:is>
          <x:t>Oct</x:t>
        </x:is>
      </x:c>
      <x:c r="J132" s="233">
        <x:v>1</x:v>
      </x:c>
      <x:c r="K132" s="566">
        <x:v>15</x:v>
      </x:c>
    </x:row>
    <x:row r="133" spans="2:11">
      <x:c r="B133" s="281" t="s">
        <x:v>77</x:v>
      </x:c>
      <x:c r="C133" s="575">
        <x:v>14.80</x:v>
      </x:c>
      <x:c r="D133" s="563">
        <x:v>-13.41</x:v>
      </x:c>
      <x:c r="E133" s="233" t="inlineStr">
        <x:is>
          <x:t>Dec</x:t>
        </x:is>
      </x:c>
      <x:c r="F133" s="233">
        <x:v>31</x:v>
      </x:c>
      <x:c r="G133" s="233">
        <x:v>24</x:v>
      </x:c>
      <x:c r="H133" s="561">
        <x:v>37.39</x:v>
      </x:c>
      <x:c r="I133" s="233" t="inlineStr">
        <x:is>
          <x:t>Sep</x:t>
        </x:is>
      </x:c>
      <x:c r="J133" s="233">
        <x:v>11</x:v>
      </x:c>
      <x:c r="K133" s="566">
        <x:v>15</x:v>
      </x:c>
    </x:row>
    <x:row r="134" spans="2:11">
      <x:c r="B134" s="550" t="s">
        <x:v>680</x:v>
      </x:c>
      <x:c r="C134" s="575">
        <x:v>31.52</x:v>
      </x:c>
      <x:c r="D134" s="563">
        <x:v>-7.97</x:v>
      </x:c>
      <x:c r="E134" s="233" t="inlineStr">
        <x:is>
          <x:t>Feb</x:t>
        </x:is>
      </x:c>
      <x:c r="F134" s="233">
        <x:v>9</x:v>
      </x:c>
      <x:c r="G134" s="233">
        <x:v>7</x:v>
      </x:c>
      <x:c r="H134" s="561">
        <x:v>72.54</x:v>
      </x:c>
      <x:c r="I134" s="233" t="inlineStr">
        <x:is>
          <x:t>Oct</x:t>
        </x:is>
      </x:c>
      <x:c r="J134" s="233">
        <x:v>18</x:v>
      </x:c>
      <x:c r="K134" s="566">
        <x:v>16</x:v>
      </x:c>
    </x:row>
    <x:row r="135" spans="2:11">
      <x:c r="B135" s="550" t="s">
        <x:v>681</x:v>
      </x:c>
      <x:c r="C135" s="575">
        <x:v>31.68</x:v>
      </x:c>
      <x:c r="D135" s="563">
        <x:v>10.51</x:v>
      </x:c>
      <x:c r="E135" s="233" t="inlineStr">
        <x:is>
          <x:t>Nov</x:t>
        </x:is>
      </x:c>
      <x:c r="F135" s="233">
        <x:v>4</x:v>
      </x:c>
      <x:c r="G135" s="233">
        <x:v>7</x:v>
      </x:c>
      <x:c r="H135" s="561">
        <x:v>51.18</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810.40</x:v>
      </x:c>
    </x:row>
    <x:row r="164" spans="2:11">
      <x:c r="B164" s="550" t="s">
        <x:v>688</x:v>
      </x:c>
      <x:c r="C164" s="575">
        <x:v>447.59</x:v>
      </x:c>
    </x:row>
    <x:row r="165" spans="2:11">
      <x:c r="B165" s="550" t="s">
        <x:v>689</x:v>
      </x:c>
      <x:c r="C165" s="575">
        <x:v>1037.54</x:v>
      </x:c>
    </x:row>
    <x:row r="166" spans="2:11" ht="15.3" thickBot="1">
      <x:c r="B166" s="302" t="s">
        <x:v>690</x:v>
      </x:c>
      <x:c r="C166" s="576">
        <x:v>641.81</x:v>
      </x:c>
    </x:row>
    <x:row r="167" spans="2:11">
      <x:c r="C167" s="147"/>
    </x:row>
    <x:row r="168" spans="2:11">
      <x:c r="B168" s="147" t="s">
        <x:v>691</x:v>
      </x:c>
      <x:c r="C168" s="147"/>
    </x:row>
    <x:row r="169" spans="2:11" ht="15.3" thickBot="1">
      <x:c r="B169" s="147" t="s">
        <x:v>686</x:v>
      </x:c>
      <x:c r="C169" s="284" t="s">
        <x:v>170</x:v>
      </x:c>
    </x:row>
    <x:row r="170" spans="2:11">
      <x:c r="B170" s="301" t="s">
        <x:v>692</x:v>
      </x:c>
      <x:c r="C170" s="572">
        <x:v>668.86</x:v>
      </x:c>
    </x:row>
    <x:row r="171" spans="2:11" ht="15.3" thickBot="1">
      <x:c r="B171" s="302" t="s">
        <x:v>693</x:v>
      </x:c>
      <x:c r="C171" s="576">
        <x:v>469.29</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27.32</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718.69</x:v>
      </x:c>
      <x:c r="D190" s="582">
        <x:v>481.89</x:v>
      </x:c>
      <x:c r="E190" s="561">
        <x:v>2.999</x:v>
      </x:c>
      <x:c r="F190" s="233">
        <x:v>1</x:v>
      </x:c>
      <x:c r="G190" s="565">
        <x:v>4</x:v>
      </x:c>
      <x:c r="H190" s="233">
        <x:v>5.535</x:v>
      </x:c>
      <x:c r="I190" s="233">
        <x:v>22</x:v>
      </x:c>
      <x:c r="J190" s="233">
        <x:v>14</x:v>
      </x:c>
      <x:c r="K190" s="563">
        <x:v>280.14</x:v>
      </x:c>
      <x:c r="L190" s="582">
        <x:v>53.93</x:v>
      </x:c>
      <x:c r="M190" s="233">
        <x:v>1.963</x:v>
      </x:c>
      <x:c r="N190" s="233">
        <x:v>1</x:v>
      </x:c>
      <x:c r="O190" s="233">
        <x:v>7</x:v>
      </x:c>
      <x:c r="P190" s="561">
        <x:v>1.940</x:v>
      </x:c>
      <x:c r="Q190" s="233">
        <x:v>22</x:v>
      </x:c>
      <x:c r="R190" s="566">
        <x:v>15</x:v>
      </x:c>
    </x:row>
    <x:row r="191" spans="2:21">
      <x:c r="B191" s="675" t="s">
        <x:v>145</x:v>
      </x:c>
      <x:c r="C191" s="563">
        <x:v>686.19</x:v>
      </x:c>
      <x:c r="D191" s="582">
        <x:v>363.79</x:v>
      </x:c>
      <x:c r="E191" s="561">
        <x:v>3.130</x:v>
      </x:c>
      <x:c r="F191" s="233">
        <x:v>9</x:v>
      </x:c>
      <x:c r="G191" s="565">
        <x:v>6</x:v>
      </x:c>
      <x:c r="H191" s="233">
        <x:v>4.815</x:v>
      </x:c>
      <x:c r="I191" s="233">
        <x:v>15</x:v>
      </x:c>
      <x:c r="J191" s="233">
        <x:v>14</x:v>
      </x:c>
      <x:c r="K191" s="563">
        <x:v>310.30</x:v>
      </x:c>
      <x:c r="L191" s="582">
        <x:v>14.04</x:v>
      </x:c>
      <x:c r="M191" s="233">
        <x:v>2.670</x:v>
      </x:c>
      <x:c r="N191" s="233">
        <x:v>9</x:v>
      </x:c>
      <x:c r="O191" s="233">
        <x:v>6</x:v>
      </x:c>
      <x:c r="P191" s="561">
        <x:v>1.045</x:v>
      </x:c>
      <x:c r="Q191" s="233">
        <x:v>15</x:v>
      </x:c>
      <x:c r="R191" s="566">
        <x:v>15</x:v>
      </x:c>
    </x:row>
    <x:row r="192" spans="2:21">
      <x:c r="B192" s="675" t="s">
        <x:v>147</x:v>
      </x:c>
      <x:c r="C192" s="563">
        <x:v>492.82</x:v>
      </x:c>
      <x:c r="D192" s="582">
        <x:v>464.67</x:v>
      </x:c>
      <x:c r="E192" s="561">
        <x:v>2.274</x:v>
      </x:c>
      <x:c r="F192" s="233">
        <x:v>17</x:v>
      </x:c>
      <x:c r="G192" s="565">
        <x:v>6</x:v>
      </x:c>
      <x:c r="H192" s="233">
        <x:v>4.417</x:v>
      </x:c>
      <x:c r="I192" s="233">
        <x:v>24</x:v>
      </x:c>
      <x:c r="J192" s="233">
        <x:v>14</x:v>
      </x:c>
      <x:c r="K192" s="563">
        <x:v>138.57</x:v>
      </x:c>
      <x:c r="L192" s="582">
        <x:v>67.72</x:v>
      </x:c>
      <x:c r="M192" s="233">
        <x:v>1.845</x:v>
      </x:c>
      <x:c r="N192" s="233">
        <x:v>17</x:v>
      </x:c>
      <x:c r="O192" s="233">
        <x:v>6</x:v>
      </x:c>
      <x:c r="P192" s="561">
        <x:v>1.654</x:v>
      </x:c>
      <x:c r="Q192" s="233">
        <x:v>11</x:v>
      </x:c>
      <x:c r="R192" s="566">
        <x:v>14</x:v>
      </x:c>
    </x:row>
    <x:row r="193" spans="2:21">
      <x:c r="B193" s="675" t="s">
        <x:v>149</x:v>
      </x:c>
      <x:c r="C193" s="563">
        <x:v>514.91</x:v>
      </x:c>
      <x:c r="D193" s="582">
        <x:v>243.96</x:v>
      </x:c>
      <x:c r="E193" s="561">
        <x:v>2.408</x:v>
      </x:c>
      <x:c r="F193" s="233">
        <x:v>11</x:v>
      </x:c>
      <x:c r="G193" s="565">
        <x:v>5</x:v>
      </x:c>
      <x:c r="H193" s="233">
        <x:v>3.668</x:v>
      </x:c>
      <x:c r="I193" s="233">
        <x:v>12</x:v>
      </x:c>
      <x:c r="J193" s="233">
        <x:v>14</x:v>
      </x:c>
      <x:c r="K193" s="563">
        <x:v>269.13</x:v>
      </x:c>
      <x:c r="L193" s="582">
        <x:v>23.11</x:v>
      </x:c>
      <x:c r="M193" s="233">
        <x:v>1.979</x:v>
      </x:c>
      <x:c r="N193" s="233">
        <x:v>3</x:v>
      </x:c>
      <x:c r="O193" s="233">
        <x:v>3</x:v>
      </x:c>
      <x:c r="P193" s="561">
        <x:v>1.090</x:v>
      </x:c>
      <x:c r="Q193" s="233">
        <x:v>7</x:v>
      </x:c>
      <x:c r="R193" s="566">
        <x:v>15</x:v>
      </x:c>
    </x:row>
    <x:row r="194" spans="2:21">
      <x:c r="B194" s="675" t="s">
        <x:v>151</x:v>
      </x:c>
      <x:c r="C194" s="563">
        <x:v>155.54</x:v>
      </x:c>
      <x:c r="D194" s="582">
        <x:v>334.89</x:v>
      </x:c>
      <x:c r="E194" s="561">
        <x:v>1.744</x:v>
      </x:c>
      <x:c r="F194" s="233">
        <x:v>1</x:v>
      </x:c>
      <x:c r="G194" s="565">
        <x:v>4</x:v>
      </x:c>
      <x:c r="H194" s="233">
        <x:v>2.928</x:v>
      </x:c>
      <x:c r="I194" s="233">
        <x:v>21</x:v>
      </x:c>
      <x:c r="J194" s="233">
        <x:v>14</x:v>
      </x:c>
      <x:c r="K194" s="563">
        <x:v>34.89</x:v>
      </x:c>
      <x:c r="L194" s="582">
        <x:v>111.10</x:v>
      </x:c>
      <x:c r="M194" s="233">
        <x:v>1.312</x:v>
      </x:c>
      <x:c r="N194" s="233">
        <x:v>1</x:v>
      </x:c>
      <x:c r="O194" s="233">
        <x:v>5</x:v>
      </x:c>
      <x:c r="P194" s="561">
        <x:v>1.547</x:v>
      </x:c>
      <x:c r="Q194" s="233">
        <x:v>11</x:v>
      </x:c>
      <x:c r="R194" s="566">
        <x:v>14</x:v>
      </x:c>
    </x:row>
    <x:row r="195" spans="2:21">
      <x:c r="B195" s="675" t="s">
        <x:v>153</x:v>
      </x:c>
      <x:c r="C195" s="563">
        <x:v>18.33</x:v>
      </x:c>
      <x:c r="D195" s="582">
        <x:v>521.37</x:v>
      </x:c>
      <x:c r="E195" s="561">
        <x:v>0.905</x:v>
      </x:c>
      <x:c r="F195" s="233">
        <x:v>9</x:v>
      </x:c>
      <x:c r="G195" s="565">
        <x:v>5</x:v>
      </x:c>
      <x:c r="H195" s="233">
        <x:v>3.241</x:v>
      </x:c>
      <x:c r="I195" s="233">
        <x:v>13</x:v>
      </x:c>
      <x:c r="J195" s="233">
        <x:v>13</x:v>
      </x:c>
      <x:c r="K195" s="563">
        <x:v>0.00</x:v>
      </x:c>
      <x:c r="L195" s="582">
        <x:v>383.67</x:v>
      </x:c>
      <x:c r="M195" s="233">
        <x:v>0.000</x:v>
      </x:c>
      <x:c r="N195" s="233"/>
      <x:c r="O195" s="233"/>
      <x:c r="P195" s="561">
        <x:v>1.927</x:v>
      </x:c>
      <x:c r="Q195" s="233">
        <x:v>14</x:v>
      </x:c>
      <x:c r="R195" s="566">
        <x:v>14</x:v>
      </x:c>
    </x:row>
    <x:row r="196" spans="2:21">
      <x:c r="B196" s="675" t="s">
        <x:v>155</x:v>
      </x:c>
      <x:c r="C196" s="563">
        <x:v>18.35</x:v>
      </x:c>
      <x:c r="D196" s="582">
        <x:v>522.92</x:v>
      </x:c>
      <x:c r="E196" s="561">
        <x:v>0.672</x:v>
      </x:c>
      <x:c r="F196" s="233">
        <x:v>26</x:v>
      </x:c>
      <x:c r="G196" s="565">
        <x:v>5</x:v>
      </x:c>
      <x:c r="H196" s="233">
        <x:v>3.428</x:v>
      </x:c>
      <x:c r="I196" s="233">
        <x:v>29</x:v>
      </x:c>
      <x:c r="J196" s="233">
        <x:v>14</x:v>
      </x:c>
      <x:c r="K196" s="563">
        <x:v>0.00</x:v>
      </x:c>
      <x:c r="L196" s="582">
        <x:v>387.20</x:v>
      </x:c>
      <x:c r="M196" s="233">
        <x:v>0.000</x:v>
      </x:c>
      <x:c r="N196" s="233"/>
      <x:c r="O196" s="233"/>
      <x:c r="P196" s="561">
        <x:v>2.034</x:v>
      </x:c>
      <x:c r="Q196" s="233">
        <x:v>17</x:v>
      </x:c>
      <x:c r="R196" s="566">
        <x:v>14</x:v>
      </x:c>
    </x:row>
    <x:row r="197" spans="2:21">
      <x:c r="B197" s="675" t="s">
        <x:v>157</x:v>
      </x:c>
      <x:c r="C197" s="563">
        <x:v>11.78</x:v>
      </x:c>
      <x:c r="D197" s="582">
        <x:v>651.41</x:v>
      </x:c>
      <x:c r="E197" s="561">
        <x:v>0.624</x:v>
      </x:c>
      <x:c r="F197" s="233">
        <x:v>17</x:v>
      </x:c>
      <x:c r="G197" s="565">
        <x:v>5</x:v>
      </x:c>
      <x:c r="H197" s="233">
        <x:v>4.438</x:v>
      </x:c>
      <x:c r="I197" s="233">
        <x:v>27</x:v>
      </x:c>
      <x:c r="J197" s="233">
        <x:v>13</x:v>
      </x:c>
      <x:c r="K197" s="563">
        <x:v>0.00</x:v>
      </x:c>
      <x:c r="L197" s="582">
        <x:v>522.88</x:v>
      </x:c>
      <x:c r="M197" s="233">
        <x:v>0.000</x:v>
      </x:c>
      <x:c r="N197" s="233"/>
      <x:c r="O197" s="233"/>
      <x:c r="P197" s="561">
        <x:v>2.499</x:v>
      </x:c>
      <x:c r="Q197" s="233">
        <x:v>29</x:v>
      </x:c>
      <x:c r="R197" s="566">
        <x:v>14</x:v>
      </x:c>
    </x:row>
    <x:row r="198" spans="2:21">
      <x:c r="B198" s="675" t="s">
        <x:v>159</x:v>
      </x:c>
      <x:c r="C198" s="563">
        <x:v>89.08</x:v>
      </x:c>
      <x:c r="D198" s="582">
        <x:v>733.04</x:v>
      </x:c>
      <x:c r="E198" s="561">
        <x:v>1.231</x:v>
      </x:c>
      <x:c r="F198" s="233">
        <x:v>28</x:v>
      </x:c>
      <x:c r="G198" s="565">
        <x:v>24</x:v>
      </x:c>
      <x:c r="H198" s="233">
        <x:v>5.199</x:v>
      </x:c>
      <x:c r="I198" s="233">
        <x:v>30</x:v>
      </x:c>
      <x:c r="J198" s="233">
        <x:v>14</x:v>
      </x:c>
      <x:c r="K198" s="563">
        <x:v>0.26</x:v>
      </x:c>
      <x:c r="L198" s="582">
        <x:v>505.11</x:v>
      </x:c>
      <x:c r="M198" s="233">
        <x:v>0.142</x:v>
      </x:c>
      <x:c r="N198" s="233">
        <x:v>29</x:v>
      </x:c>
      <x:c r="O198" s="233">
        <x:v>7</x:v>
      </x:c>
      <x:c r="P198" s="561">
        <x:v>2.830</x:v>
      </x:c>
      <x:c r="Q198" s="233">
        <x:v>11</x:v>
      </x:c>
      <x:c r="R198" s="566">
        <x:v>14</x:v>
      </x:c>
    </x:row>
    <x:row r="199" spans="2:21">
      <x:c r="B199" s="675" t="s">
        <x:v>161</x:v>
      </x:c>
      <x:c r="C199" s="563">
        <x:v>362.46</x:v>
      </x:c>
      <x:c r="D199" s="582">
        <x:v>657.92</x:v>
      </x:c>
      <x:c r="E199" s="561">
        <x:v>1.772</x:v>
      </x:c>
      <x:c r="F199" s="233">
        <x:v>9</x:v>
      </x:c>
      <x:c r="G199" s="565">
        <x:v>6</x:v>
      </x:c>
      <x:c r="H199" s="233">
        <x:v>5.626</x:v>
      </x:c>
      <x:c r="I199" s="233">
        <x:v>18</x:v>
      </x:c>
      <x:c r="J199" s="233">
        <x:v>14</x:v>
      </x:c>
      <x:c r="K199" s="563">
        <x:v>80.50</x:v>
      </x:c>
      <x:c r="L199" s="582">
        <x:v>295.85</x:v>
      </x:c>
      <x:c r="M199" s="233">
        <x:v>1.310</x:v>
      </x:c>
      <x:c r="N199" s="583">
        <x:v>7</x:v>
      </x:c>
      <x:c r="O199" s="233">
        <x:v>7</x:v>
      </x:c>
      <x:c r="P199" s="561">
        <x:v>2.798</x:v>
      </x:c>
      <x:c r="Q199" s="233">
        <x:v>1</x:v>
      </x:c>
      <x:c r="R199" s="566">
        <x:v>14</x:v>
      </x:c>
    </x:row>
    <x:row r="200" spans="2:21">
      <x:c r="B200" s="675" t="s">
        <x:v>163</x:v>
      </x:c>
      <x:c r="C200" s="563">
        <x:v>631.81</x:v>
      </x:c>
      <x:c r="D200" s="582">
        <x:v>416.18</x:v>
      </x:c>
      <x:c r="E200" s="561">
        <x:v>3.117</x:v>
      </x:c>
      <x:c r="F200" s="233">
        <x:v>26</x:v>
      </x:c>
      <x:c r="G200" s="565">
        <x:v>7</x:v>
      </x:c>
      <x:c r="H200" s="233">
        <x:v>5.420</x:v>
      </x:c>
      <x:c r="I200" s="233">
        <x:v>28</x:v>
      </x:c>
      <x:c r="J200" s="233">
        <x:v>14</x:v>
      </x:c>
      <x:c r="K200" s="563">
        <x:v>306.42</x:v>
      </x:c>
      <x:c r="L200" s="582">
        <x:v>71.52</x:v>
      </x:c>
      <x:c r="M200" s="233">
        <x:v>2.392</x:v>
      </x:c>
      <x:c r="N200" s="233">
        <x:v>26</x:v>
      </x:c>
      <x:c r="O200" s="233">
        <x:v>8</x:v>
      </x:c>
      <x:c r="P200" s="561">
        <x:v>1.994</x:v>
      </x:c>
      <x:c r="Q200" s="233">
        <x:v>22</x:v>
      </x:c>
      <x:c r="R200" s="566">
        <x:v>14</x:v>
      </x:c>
    </x:row>
    <x:row r="201" spans="2:21" ht="15.3" thickBot="1">
      <x:c r="B201" s="676" t="s">
        <x:v>165</x:v>
      </x:c>
      <x:c r="C201" s="567">
        <x:v>748.91</x:v>
      </x:c>
      <x:c r="D201" s="584">
        <x:v>445.66</x:v>
      </x:c>
      <x:c r="E201" s="577">
        <x:v>3.198</x:v>
      </x:c>
      <x:c r="F201" s="569">
        <x:v>31</x:v>
      </x:c>
      <x:c r="G201" s="570">
        <x:v>24</x:v>
      </x:c>
      <x:c r="H201" s="569">
        <x:v>5.464</x:v>
      </x:c>
      <x:c r="I201" s="569">
        <x:v>1</x:v>
      </x:c>
      <x:c r="J201" s="569">
        <x:v>14</x:v>
      </x:c>
      <x:c r="K201" s="567">
        <x:v>330.29</x:v>
      </x:c>
      <x:c r="L201" s="584">
        <x:v>58.24</x:v>
      </x:c>
      <x:c r="M201" s="569">
        <x:v>2.132</x:v>
      </x:c>
      <x:c r="N201" s="569">
        <x:v>31</x:v>
      </x:c>
      <x:c r="O201" s="569">
        <x:v>24</x:v>
      </x:c>
      <x:c r="P201" s="577">
        <x:v>1.793</x:v>
      </x:c>
      <x:c r="Q201" s="569">
        <x:v>2</x:v>
      </x:c>
      <x:c r="R201" s="571">
        <x:v>15</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-28.69</x:v>
      </x:c>
      <x:c r="J230" s="233">
        <x:v>3.69</x:v>
      </x:c>
      <x:c r="K230" s="566">
        <x:v>0.80</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-25.12</x:v>
      </x:c>
      <x:c r="J231" s="233">
        <x:v>4.43</x:v>
      </x:c>
      <x:c r="K231" s="566">
        <x:v>0.28</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-32.85</x:v>
      </x:c>
      <x:c r="J232" s="233">
        <x:v>3.90</x:v>
      </x:c>
      <x:c r="K232" s="566">
        <x:v>-1.25</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-37.32</x:v>
      </x:c>
      <x:c r="J233" s="233">
        <x:v>3.68</x:v>
      </x:c>
      <x:c r="K233" s="566">
        <x:v>-2.47</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-33.90</x:v>
      </x:c>
      <x:c r="J234" s="233">
        <x:v>3.67</x:v>
      </x:c>
      <x:c r="K234" s="566">
        <x:v>-3.83</x:v>
      </x:c>
      <x:c r="L234" s="563">
        <x:v>0.00</x:v>
      </x:c>
      <x:c r="M234" s="233">
        <x:v>0.00</x:v>
      </x:c>
      <x:c r="N234" s="565">
        <x:v>0.00</x:v>
      </x:c>
      <x:c r="O234" s="233">
        <x:v>0.00</x:v>
      </x:c>
      <x:c r="P234" s="233">
        <x:v>0.00</x:v>
      </x:c>
      <x:c r="Q234" s="233">
        <x:v>0.00</x:v>
      </x:c>
      <x:c r="R234" s="561">
        <x:v>0.64</x:v>
      </x:c>
      <x:c r="S234" s="233">
        <x:v>0.36</x:v>
      </x:c>
      <x:c r="T234" s="566">
        <x:v>0.82</x:v>
      </x:c>
    </x:row>
    <x:row r="235" spans="2:20">
      <x:c r="B235" s="325">
        <x:v>6</x:v>
      </x:c>
      <x:c r="C235" s="563">
        <x:v>15.00</x:v>
      </x:c>
      <x:c r="D235" s="233">
        <x:v>7.74</x:v>
      </x:c>
      <x:c r="E235" s="233">
        <x:v>7.74</x:v>
      </x:c>
      <x:c r="F235" s="561">
        <x:v>88.43</x:v>
      </x:c>
      <x:c r="G235" s="233">
        <x:v>25.21</x:v>
      </x:c>
      <x:c r="H235" s="233">
        <x:v>25.21</x:v>
      </x:c>
      <x:c r="I235" s="563">
        <x:v>-34.84</x:v>
      </x:c>
      <x:c r="J235" s="233">
        <x:v>3.81</x:v>
      </x:c>
      <x:c r="K235" s="566">
        <x:v>-1.48</x:v>
      </x:c>
      <x:c r="L235" s="563">
        <x:v>0.00</x:v>
      </x:c>
      <x:c r="M235" s="233">
        <x:v>0.00</x:v>
      </x:c>
      <x:c r="N235" s="565">
        <x:v>0.00</x:v>
      </x:c>
      <x:c r="O235" s="233">
        <x:v>4.63</x:v>
      </x:c>
      <x:c r="P235" s="233">
        <x:v>2.56</x:v>
      </x:c>
      <x:c r="Q235" s="233">
        <x:v>5.87</x:v>
      </x:c>
      <x:c r="R235" s="561">
        <x:v>15.07</x:v>
      </x:c>
      <x:c r="S235" s="233">
        <x:v>8.34</x:v>
      </x:c>
      <x:c r="T235" s="566">
        <x:v>19.12</x:v>
      </x:c>
    </x:row>
    <x:row r="236" spans="2:20">
      <x:c r="B236" s="325">
        <x:v>7</x:v>
      </x:c>
      <x:c r="C236" s="563">
        <x:v>60.00</x:v>
      </x:c>
      <x:c r="D236" s="233">
        <x:v>31.29</x:v>
      </x:c>
      <x:c r="E236" s="233">
        <x:v>31.29</x:v>
      </x:c>
      <x:c r="F236" s="561">
        <x:v>274.47</x:v>
      </x:c>
      <x:c r="G236" s="233">
        <x:v>52.67</x:v>
      </x:c>
      <x:c r="H236" s="233">
        <x:v>52.67</x:v>
      </x:c>
      <x:c r="I236" s="563">
        <x:v>-38.38</x:v>
      </x:c>
      <x:c r="J236" s="233">
        <x:v>4.33</x:v>
      </x:c>
      <x:c r="K236" s="566">
        <x:v>0.52</x:v>
      </x:c>
      <x:c r="L236" s="563">
        <x:v>0.00</x:v>
      </x:c>
      <x:c r="M236" s="233">
        <x:v>0.00</x:v>
      </x:c>
      <x:c r="N236" s="565">
        <x:v>0.00</x:v>
      </x:c>
      <x:c r="O236" s="233">
        <x:v>18.71</x:v>
      </x:c>
      <x:c r="P236" s="233">
        <x:v>10.36</x:v>
      </x:c>
      <x:c r="Q236" s="233">
        <x:v>23.73</x:v>
      </x:c>
      <x:c r="R236" s="561">
        <x:v>31.49</x:v>
      </x:c>
      <x:c r="S236" s="233">
        <x:v>17.44</x:v>
      </x:c>
      <x:c r="T236" s="566">
        <x:v>39.94</x:v>
      </x:c>
    </x:row>
    <x:row r="237" spans="2:20">
      <x:c r="B237" s="325">
        <x:v>8</x:v>
      </x:c>
      <x:c r="C237" s="563">
        <x:v>111.00</x:v>
      </x:c>
      <x:c r="D237" s="233">
        <x:v>57.48</x:v>
      </x:c>
      <x:c r="E237" s="233">
        <x:v>57.21</x:v>
      </x:c>
      <x:c r="F237" s="561">
        <x:v>478.01</x:v>
      </x:c>
      <x:c r="G237" s="233">
        <x:v>79.43</x:v>
      </x:c>
      <x:c r="H237" s="233">
        <x:v>79.43</x:v>
      </x:c>
      <x:c r="I237" s="563">
        <x:v>-34.27</x:v>
      </x:c>
      <x:c r="J237" s="233">
        <x:v>4.40</x:v>
      </x:c>
      <x:c r="K237" s="566">
        <x:v>1.49</x:v>
      </x:c>
      <x:c r="L237" s="563">
        <x:v>103.06</x:v>
      </x:c>
      <x:c r="M237" s="233">
        <x:v>56.04</x:v>
      </x:c>
      <x:c r="N237" s="565">
        <x:v>138.34</x:v>
      </x:c>
      <x:c r="O237" s="233">
        <x:v>34.36</x:v>
      </x:c>
      <x:c r="P237" s="233">
        <x:v>19.03</x:v>
      </x:c>
      <x:c r="Q237" s="233">
        <x:v>43.59</x:v>
      </x:c>
      <x:c r="R237" s="561">
        <x:v>47.48</x:v>
      </x:c>
      <x:c r="S237" s="233">
        <x:v>26.30</x:v>
      </x:c>
      <x:c r="T237" s="566">
        <x:v>60.24</x:v>
      </x:c>
    </x:row>
    <x:row r="238" spans="2:20">
      <x:c r="B238" s="325">
        <x:v>9</x:v>
      </x:c>
      <x:c r="C238" s="563">
        <x:v>158.00</x:v>
      </x:c>
      <x:c r="D238" s="233">
        <x:v>82.85</x:v>
      </x:c>
      <x:c r="E238" s="233">
        <x:v>80.81</x:v>
      </x:c>
      <x:c r="F238" s="561">
        <x:v>669.37</x:v>
      </x:c>
      <x:c r="G238" s="233">
        <x:v>170.67</x:v>
      </x:c>
      <x:c r="H238" s="233">
        <x:v>101.86</x:v>
      </x:c>
      <x:c r="I238" s="563">
        <x:v>-36.61</x:v>
      </x:c>
      <x:c r="J238" s="233">
        <x:v>4.91</x:v>
      </x:c>
      <x:c r="K238" s="566">
        <x:v>2.54</x:v>
      </x:c>
      <x:c r="L238" s="563">
        <x:v>318.66</x:v>
      </x:c>
      <x:c r="M238" s="233">
        <x:v>175.08</x:v>
      </x:c>
      <x:c r="N238" s="565">
        <x:v>404.72</x:v>
      </x:c>
      <x:c r="O238" s="233">
        <x:v>49.53</x:v>
      </x:c>
      <x:c r="P238" s="233">
        <x:v>27.43</x:v>
      </x:c>
      <x:c r="Q238" s="233">
        <x:v>62.83</x:v>
      </x:c>
      <x:c r="R238" s="561">
        <x:v>67.02</x:v>
      </x:c>
      <x:c r="S238" s="233">
        <x:v>37.58</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5.25</x:v>
      </x:c>
      <x:c r="L239" s="563">
        <x:v>475.59</x:v>
      </x:c>
      <x:c r="M239" s="233">
        <x:v>262.99</x:v>
      </x:c>
      <x:c r="N239" s="565">
        <x:v>588.22</x:v>
      </x:c>
      <x:c r="O239" s="233">
        <x:v>61.96</x:v>
      </x:c>
      <x:c r="P239" s="233">
        <x:v>34.31</x:v>
      </x:c>
      <x:c r="Q239" s="233">
        <x:v>78.60</x:v>
      </x:c>
      <x:c r="R239" s="561">
        <x:v>111.48</x:v>
      </x:c>
      <x:c r="S239" s="233">
        <x:v>61.79</x:v>
      </x:c>
      <x:c r="T239" s="566">
        <x:v>168.67</x:v>
      </x:c>
    </x:row>
    <x:row r="240" spans="2:20">
      <x:c r="B240" s="325">
        <x:v>11</x:v>
      </x:c>
      <x:c r="C240" s="563">
        <x:v>263.00</x:v>
      </x:c>
      <x:c r="D240" s="233">
        <x:v>141.61</x:v>
      </x:c>
      <x:c r="E240" s="233">
        <x:v>131.23</x:v>
      </x:c>
      <x:c r="F240" s="561">
        <x:v>942.66</x:v>
      </x:c>
      <x:c r="G240" s="233">
        <x:v>395.15</x:v>
      </x:c>
      <x:c r="H240" s="233">
        <x:v>126.77</x:v>
      </x:c>
      <x:c r="I240" s="563">
        <x:v>-34.43</x:v>
      </x:c>
      <x:c r="J240" s="233">
        <x:v>6.98</x:v>
      </x:c>
      <x:c r="K240" s="566">
        <x:v>5.53</x:v>
      </x:c>
      <x:c r="L240" s="563">
        <x:v>585.70</x:v>
      </x:c>
      <x:c r="M240" s="233">
        <x:v>325.32</x:v>
      </x:c>
      <x:c r="N240" s="565">
        <x:v>715.67</x:v>
      </x:c>
      <x:c r="O240" s="233">
        <x:v>84.65</x:v>
      </x:c>
      <x:c r="P240" s="233">
        <x:v>46.88</x:v>
      </x:c>
      <x:c r="Q240" s="233">
        <x:v>107.39</x:v>
      </x:c>
      <x:c r="R240" s="561">
        <x:v>165.35</x:v>
      </x:c>
      <x:c r="S240" s="233">
        <x:v>90.22</x:v>
      </x:c>
      <x:c r="T240" s="566">
        <x:v>245.12</x:v>
      </x:c>
    </x:row>
    <x:row r="241" spans="2:29">
      <x:c r="B241" s="325">
        <x:v>12</x:v>
      </x:c>
      <x:c r="C241" s="563">
        <x:v>278.00</x:v>
      </x:c>
      <x:c r="D241" s="233">
        <x:v>150.74</x:v>
      </x:c>
      <x:c r="E241" s="233">
        <x:v>138.42</x:v>
      </x:c>
      <x:c r="F241" s="561">
        <x:v>1004.97</x:v>
      </x:c>
      <x:c r="G241" s="233">
        <x:v>446.05</x:v>
      </x:c>
      <x:c r="H241" s="233">
        <x:v>130.34</x:v>
      </x:c>
      <x:c r="I241" s="563">
        <x:v>-33.63</x:v>
      </x:c>
      <x:c r="J241" s="233">
        <x:v>6.27</x:v>
      </x:c>
      <x:c r="K241" s="566">
        <x:v>5.16</x:v>
      </x:c>
      <x:c r="L241" s="563">
        <x:v>646.91</x:v>
      </x:c>
      <x:c r="M241" s="233">
        <x:v>360.41</x:v>
      </x:c>
      <x:c r="N241" s="565">
        <x:v>785.88</x:v>
      </x:c>
      <x:c r="O241" s="233">
        <x:v>90.11</x:v>
      </x:c>
      <x:c r="P241" s="233">
        <x:v>49.90</x:v>
      </x:c>
      <x:c r="Q241" s="233">
        <x:v>114.31</x:v>
      </x:c>
      <x:c r="R241" s="561">
        <x:v>200.84</x:v>
      </x:c>
      <x:c r="S241" s="233">
        <x:v>109.13</x:v>
      </x:c>
      <x:c r="T241" s="566">
        <x:v>290.49</x:v>
      </x:c>
    </x:row>
    <x:row r="242" spans="2:29">
      <x:c r="B242" s="325">
        <x:v>13</x:v>
      </x:c>
      <x:c r="C242" s="563">
        <x:v>277.00</x:v>
      </x:c>
      <x:c r="D242" s="233">
        <x:v>150.11</x:v>
      </x:c>
      <x:c r="E242" s="233">
        <x:v>142.31</x:v>
      </x:c>
      <x:c r="F242" s="561">
        <x:v>1008.22</x:v>
      </x:c>
      <x:c r="G242" s="233">
        <x:v>449.13</x:v>
      </x:c>
      <x:c r="H242" s="233">
        <x:v>238.63</x:v>
      </x:c>
      <x:c r="I242" s="563">
        <x:v>-31.71</x:v>
      </x:c>
      <x:c r="J242" s="233">
        <x:v>4.19</x:v>
      </x:c>
      <x:c r="K242" s="566">
        <x:v>5.53</x:v>
      </x:c>
      <x:c r="L242" s="563">
        <x:v>657.78</x:v>
      </x:c>
      <x:c r="M242" s="233">
        <x:v>366.68</x:v>
      </x:c>
      <x:c r="N242" s="565">
        <x:v>798.34</x:v>
      </x:c>
      <x:c r="O242" s="233">
        <x:v>89.73</x:v>
      </x:c>
      <x:c r="P242" s="233">
        <x:v>49.69</x:v>
      </x:c>
      <x:c r="Q242" s="233">
        <x:v>113.83</x:v>
      </x:c>
      <x:c r="R242" s="561">
        <x:v>203.18</x:v>
      </x:c>
      <x:c r="S242" s="233">
        <x:v>110.39</x:v>
      </x:c>
      <x:c r="T242" s="566">
        <x:v>293.36</x:v>
      </x:c>
    </x:row>
    <x:row r="243" spans="2:29">
      <x:c r="B243" s="325">
        <x:v>14</x:v>
      </x:c>
      <x:c r="C243" s="563">
        <x:v>259.00</x:v>
      </x:c>
      <x:c r="D243" s="233">
        <x:v>139.22</x:v>
      </x:c>
      <x:c r="E243" s="233">
        <x:v>139.98</x:v>
      </x:c>
      <x:c r="F243" s="561">
        <x:v>954.79</x:v>
      </x:c>
      <x:c r="G243" s="233">
        <x:v>405.03</x:v>
      </x:c>
      <x:c r="H243" s="233">
        <x:v>475.15</x:v>
      </x:c>
      <x:c r="I243" s="563">
        <x:v>-33.36</x:v>
      </x:c>
      <x:c r="J243" s="233">
        <x:v>3.17</x:v>
      </x:c>
      <x:c r="K243" s="566">
        <x:v>4.86</x:v>
      </x:c>
      <x:c r="L243" s="563">
        <x:v>616.02</x:v>
      </x:c>
      <x:c r="M243" s="233">
        <x:v>342.67</x:v>
      </x:c>
      <x:c r="N243" s="565">
        <x:v>750.45</x:v>
      </x:c>
      <x:c r="O243" s="233">
        <x:v>83.22</x:v>
      </x:c>
      <x:c r="P243" s="233">
        <x:v>46.09</x:v>
      </x:c>
      <x:c r="Q243" s="233">
        <x:v>105.58</x:v>
      </x:c>
      <x:c r="R243" s="561">
        <x:v>171.82</x:v>
      </x:c>
      <x:c r="S243" s="233">
        <x:v>93.65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5.81</x:v>
      </x:c>
      <x:c r="L244" s="563">
        <x:v>524.99</x:v>
      </x:c>
      <x:c r="M244" s="233">
        <x:v>290.86</x:v>
      </x:c>
      <x:c r="N244" s="565">
        <x:v>645.43</x:v>
      </x:c>
      <x:c r="O244" s="233">
        <x:v>71.96</x:v>
      </x:c>
      <x:c r="P244" s="233">
        <x:v>39.85</x:v>
      </x:c>
      <x:c r="Q244" s="233">
        <x:v>91.28</x:v>
      </x:c>
      <x:c r="R244" s="561">
        <x:v>119.17</x:v>
      </x:c>
      <x:c r="S244" s="233">
        <x:v>65.85</x:v>
      </x:c>
      <x:c r="T244" s="566">
        <x:v>180.39</x:v>
      </x:c>
    </x:row>
    <x:row r="245" spans="2:29">
      <x:c r="B245" s="325">
        <x:v>16</x:v>
      </x:c>
      <x:c r="C245" s="563">
        <x:v>181.00</x:v>
      </x:c>
      <x:c r="D245" s="233">
        <x:v>94.26</x:v>
      </x:c>
      <x:c r="E245" s="233">
        <x:v>106.06</x:v>
      </x:c>
      <x:c r="F245" s="561">
        <x:v>694.98</x:v>
      </x:c>
      <x:c r="G245" s="233">
        <x:v>190.37</x:v>
      </x:c>
      <x:c r="H245" s="233">
        <x:v>809.49</x:v>
      </x:c>
      <x:c r="I245" s="563">
        <x:v>-33.76</x:v>
      </x:c>
      <x:c r="J245" s="233">
        <x:v>1.12</x:v>
      </x:c>
      <x:c r="K245" s="566">
        <x:v>5.19</x:v>
      </x:c>
      <x:c r="L245" s="563">
        <x:v>387.39</x:v>
      </x:c>
      <x:c r="M245" s="233">
        <x:v>213.51</x:v>
      </x:c>
      <x:c r="N245" s="565">
        <x:v>485.29</x:v>
      </x:c>
      <x:c r="O245" s="233">
        <x:v>56.35</x:v>
      </x:c>
      <x:c r="P245" s="233">
        <x:v>31.21</x:v>
      </x:c>
      <x:c r="Q245" s="233">
        <x:v>71.48</x:v>
      </x:c>
      <x:c r="R245" s="561">
        <x:v>71.69</x:v>
      </x:c>
      <x:c r="S245" s="233">
        <x:v>40.26</x:v>
      </x:c>
      <x:c r="T245" s="566">
        <x:v>100.66</x:v>
      </x:c>
    </x:row>
    <x:row r="246" spans="2:29">
      <x:c r="B246" s="325">
        <x:v>17</x:v>
      </x:c>
      <x:c r="C246" s="563">
        <x:v>104.00</x:v>
      </x:c>
      <x:c r="D246" s="233">
        <x:v>53.76</x:v>
      </x:c>
      <x:c r="E246" s="233">
        <x:v>59.00</x:v>
      </x:c>
      <x:c r="F246" s="561">
        <x:v>507.45</x:v>
      </x:c>
      <x:c r="G246" s="233">
        <x:v>83.16</x:v>
      </x:c>
      <x:c r="H246" s="233">
        <x:v>861.93</x:v>
      </x:c>
      <x:c r="I246" s="563">
        <x:v>-34.34</x:v>
      </x:c>
      <x:c r="J246" s="233">
        <x:v>3.29</x:v>
      </x:c>
      <x:c r="K246" s="566">
        <x:v>6.23</x:v>
      </x:c>
      <x:c r="L246" s="563">
        <x:v>203.17</x:v>
      </x:c>
      <x:c r="M246" s="233">
        <x:v>110.90</x:v>
      </x:c>
      <x:c r="N246" s="565">
        <x:v>266.37</x:v>
      </x:c>
      <x:c r="O246" s="233">
        <x:v>32.14</x:v>
      </x:c>
      <x:c r="P246" s="233">
        <x:v>17.80</x:v>
      </x:c>
      <x:c r="Q246" s="233">
        <x:v>40.77</x:v>
      </x:c>
      <x:c r="R246" s="561">
        <x:v>49.71</x:v>
      </x:c>
      <x:c r="S246" s="233">
        <x:v>27.53</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-36.67</x:v>
      </x:c>
      <x:c r="J247" s="233">
        <x:v>3.29</x:v>
      </x:c>
      <x:c r="K247" s="566">
        <x:v>5.34</x:v>
      </x:c>
      <x:c r="L247" s="563">
        <x:v>17.89</x:v>
      </x:c>
      <x:c r="M247" s="233">
        <x:v>9.66</x:v>
      </x:c>
      <x:c r="N247" s="565">
        <x:v>24.99</x:v>
      </x:c>
      <x:c r="O247" s="233">
        <x:v>16.55</x:v>
      </x:c>
      <x:c r="P247" s="233">
        <x:v>9.17</x:v>
      </x:c>
      <x:c r="Q247" s="233">
        <x:v>21.00</x:v>
      </x:c>
      <x:c r="R247" s="561">
        <x:v>33.97</x:v>
      </x:c>
      <x:c r="S247" s="233">
        <x:v>18.81</x:v>
      </x:c>
      <x:c r="T247" s="566">
        <x:v>43.10</x:v>
      </x:c>
    </x:row>
    <x:row r="248" spans="2:29">
      <x:c r="B248" s="325">
        <x:v>19</x:v>
      </x:c>
      <x:c r="C248" s="563">
        <x:v>11.00</x:v>
      </x:c>
      <x:c r="D248" s="233">
        <x:v>5.66</x:v>
      </x:c>
      <x:c r="E248" s="233">
        <x:v>5.66</x:v>
      </x:c>
      <x:c r="F248" s="561">
        <x:v>111.65</x:v>
      </x:c>
      <x:c r="G248" s="233">
        <x:v>29.07</x:v>
      </x:c>
      <x:c r="H248" s="233">
        <x:v>588.02</x:v>
      </x:c>
      <x:c r="I248" s="563">
        <x:v>-36.79</x:v>
      </x:c>
      <x:c r="J248" s="233">
        <x:v>2.49</x:v>
      </x:c>
      <x:c r="K248" s="566">
        <x:v>4.87</x:v>
      </x:c>
      <x:c r="L248" s="563">
        <x:v>0.00</x:v>
      </x:c>
      <x:c r="M248" s="233">
        <x:v>0.00</x:v>
      </x:c>
      <x:c r="N248" s="565">
        <x:v>0.00</x:v>
      </x:c>
      <x:c r="O248" s="233">
        <x:v>3.38</x:v>
      </x:c>
      <x:c r="P248" s="233">
        <x:v>1.87</x:v>
      </x:c>
      <x:c r="Q248" s="233">
        <x:v>4.29</x:v>
      </x:c>
      <x:c r="R248" s="561">
        <x:v>17.38</x:v>
      </x:c>
      <x:c r="S248" s="233">
        <x:v>9.62</x:v>
      </x:c>
      <x:c r="T248" s="566">
        <x:v>22.04</x:v>
      </x:c>
    </x:row>
    <x:row r="249" spans="2:29">
      <x:c r="B249" s="325">
        <x:v>20</x:v>
      </x:c>
      <x:c r="C249" s="563">
        <x:v>0.00</x:v>
      </x:c>
      <x:c r="D249" s="233">
        <x:v>0.00</x:v>
      </x:c>
      <x:c r="E249" s="233">
        <x:v>0.00</x:v>
      </x:c>
      <x:c r="F249" s="561">
        <x:v>5.02</x:v>
      </x:c>
      <x:c r="G249" s="233">
        <x:v>3.02</x:v>
      </x:c>
      <x:c r="H249" s="233">
        <x:v>83.70</x:v>
      </x:c>
      <x:c r="I249" s="563">
        <x:v>-37.21</x:v>
      </x:c>
      <x:c r="J249" s="233">
        <x:v>1.99</x:v>
      </x:c>
      <x:c r="K249" s="566">
        <x:v>6.04</x:v>
      </x:c>
      <x:c r="L249" s="563">
        <x:v>0.00</x:v>
      </x:c>
      <x:c r="M249" s="233">
        <x:v>0.00</x:v>
      </x:c>
      <x:c r="N249" s="565">
        <x:v>0.00</x:v>
      </x:c>
      <x:c r="O249" s="233">
        <x:v>0.00</x:v>
      </x:c>
      <x:c r="P249" s="233">
        <x:v>0.00</x:v>
      </x:c>
      <x:c r="Q249" s="233">
        <x:v>0.00</x:v>
      </x:c>
      <x:c r="R249" s="561">
        <x:v>1.80</x:v>
      </x:c>
      <x:c r="S249" s="233">
        <x:v>1.00</x:v>
      </x:c>
      <x:c r="T249" s="566">
        <x:v>2.29</x:v>
      </x:c>
    </x:row>
    <x:row r="250" spans="2:29">
      <x:c r="B250" s="325">
        <x:v>21</x:v>
      </x:c>
      <x:c r="C250" s="563">
        <x:v>0.00</x:v>
      </x:c>
      <x:c r="D250" s="233">
        <x:v>0.00</x:v>
      </x:c>
      <x:c r="E250" s="233">
        <x:v>0.00</x:v>
      </x:c>
      <x:c r="F250" s="561">
        <x:v>0.00</x:v>
      </x:c>
      <x:c r="G250" s="233">
        <x:v>0.00</x:v>
      </x:c>
      <x:c r="H250" s="233">
        <x:v>0.00</x:v>
      </x:c>
      <x:c r="I250" s="563">
        <x:v>-38.23</x:v>
      </x:c>
      <x:c r="J250" s="233">
        <x:v>2.00</x:v>
      </x:c>
      <x:c r="K250" s="566">
        <x:v>1.89</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-39.10</x:v>
      </x:c>
      <x:c r="J251" s="233">
        <x:v>1.83</x:v>
      </x:c>
      <x:c r="K251" s="566">
        <x:v>1.95</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1.42</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-38.56</x:v>
      </x:c>
      <x:c r="J253" s="569">
        <x:v>0.95</x:v>
      </x:c>
      <x:c r="K253" s="571">
        <x:v>0.41</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2.1960</x:v>
      </x:c>
      <x:c r="D262" s="232">
        <x:v>0.2018</x:v>
      </x:c>
      <x:c r="E262" s="233">
        <x:v>1.9167</x:v>
      </x:c>
      <x:c r="F262" s="233">
        <x:v>2.7048</x:v>
      </x:c>
      <x:c r="G262" s="233">
        <x:v>1.3198</x:v>
      </x:c>
      <x:c r="H262" s="233">
        <x:v>2.2349</x:v>
      </x:c>
      <x:c r="I262" s="233">
        <x:v>1.4303</x:v>
      </x:c>
      <x:c r="J262" s="233">
        <x:v>1.0976</x:v>
      </x:c>
      <x:c r="K262" s="232">
        <x:v>0.0000</x:v>
      </x:c>
      <x:c r="L262" s="233">
        <x:v>0.0000</x:v>
      </x:c>
      <x:c r="M262" s="233">
        <x:v>1.2826</x:v>
      </x:c>
      <x:c r="N262" s="565">
        <x:v>0.5359</x:v>
      </x:c>
      <x:c r="O262" s="233">
        <x:v>0.0000</x:v>
      </x:c>
      <x:c r="P262" s="233">
        <x:v>0.0000</x:v>
      </x:c>
      <x:c r="Q262" s="233">
        <x:v>0.0000</x:v>
      </x:c>
      <x:c r="R262" s="233">
        <x:v>0.0000</x:v>
      </x:c>
      <x:c r="S262" s="233">
        <x:v>0.0146</x:v>
      </x:c>
      <x:c r="T262" s="233">
        <x:v>-0.0825</x:v>
      </x:c>
      <x:c r="U262" s="233">
        <x:v>0.0000</x:v>
      </x:c>
      <x:c r="V262" s="233">
        <x:v>-0.1564</x:v>
      </x:c>
      <x:c r="W262" s="233">
        <x:v>-0.6618</x:v>
      </x:c>
      <x:c r="X262" s="566">
        <x:v>-0.6038</x:v>
      </x:c>
      <x:c r="Y262" s="585">
        <x:v>10.00</x:v>
      </x:c>
      <x:c r="Z262" s="586">
        <x:v>15.32</x:v>
      </x:c>
      <x:c r="AD262" s="231"/>
      <x:c r="AE262" s="231"/>
      <x:c r="AF262" s="231"/>
      <x:c r="AG262" s="231"/>
      <x:c r="AH262" s="231"/>
      <x:c r="AI262" s="231"/>
      <x:c r="AJ262" s="231"/>
      <x:c r="AK262" s="231"/>
      <x:c r="AL262" s="231"/>
      <x:c r="AM262" s="231"/>
      <x:c r="AN262" s="231"/>
      <x:c r="AO262" s="231"/>
    </x:row>
    <x:row r="263" spans="2:41">
      <x:c r="B263" s="325">
        <x:v>2</x:v>
      </x:c>
      <x:c r="C263" s="563">
        <x:v>2.2459</x:v>
      </x:c>
      <x:c r="D263" s="232">
        <x:v>0.7656</x:v>
      </x:c>
      <x:c r="E263" s="233">
        <x:v>1.9504</x:v>
      </x:c>
      <x:c r="F263" s="233">
        <x:v>2.7825</x:v>
      </x:c>
      <x:c r="G263" s="233">
        <x:v>1.4035</x:v>
      </x:c>
      <x:c r="H263" s="233">
        <x:v>2.2697</x:v>
      </x:c>
      <x:c r="I263" s="233">
        <x:v>1.4739</x:v>
      </x:c>
      <x:c r="J263" s="233">
        <x:v>1.2055</x:v>
      </x:c>
      <x:c r="K263" s="232">
        <x:v>0.0000</x:v>
      </x:c>
      <x:c r="L263" s="233">
        <x:v>0.0000</x:v>
      </x:c>
      <x:c r="M263" s="233">
        <x:v>1.3752</x:v>
      </x:c>
      <x:c r="N263" s="565">
        <x:v>0.6218</x:v>
      </x:c>
      <x:c r="O263" s="233">
        <x:v>0.0000</x:v>
      </x:c>
      <x:c r="P263" s="233">
        <x:v>0.0000</x:v>
      </x:c>
      <x:c r="Q263" s="233">
        <x:v>0.0000</x:v>
      </x:c>
      <x:c r="R263" s="233">
        <x:v>0.0000</x:v>
      </x:c>
      <x:c r="S263" s="233">
        <x:v>0.1164</x:v>
      </x:c>
      <x:c r="T263" s="233">
        <x:v>-0.0099</x:v>
      </x:c>
      <x:c r="U263" s="233">
        <x:v>0.0000</x:v>
      </x:c>
      <x:c r="V263" s="233">
        <x:v>-0.0901</x:v>
      </x:c>
      <x:c r="W263" s="233">
        <x:v>-0.5663</x:v>
      </x:c>
      <x:c r="X263" s="566">
        <x:v>-0.5314</x:v>
      </x:c>
      <x:c r="Y263" s="585">
        <x:v>10.00</x:v>
      </x:c>
      <x:c r="Z263" s="586">
        <x:v>14.70</x:v>
      </x:c>
    </x:row>
    <x:row r="264" spans="2:41">
      <x:c r="B264" s="325">
        <x:v>3</x:v>
      </x:c>
      <x:c r="C264" s="563">
        <x:v>2.3147</x:v>
      </x:c>
      <x:c r="D264" s="232">
        <x:v>1.0739</x:v>
      </x:c>
      <x:c r="E264" s="233">
        <x:v>1.9983</x:v>
      </x:c>
      <x:c r="F264" s="233">
        <x:v>2.8931</x:v>
      </x:c>
      <x:c r="G264" s="233">
        <x:v>1.4852</x:v>
      </x:c>
      <x:c r="H264" s="233">
        <x:v>2.3293</x:v>
      </x:c>
      <x:c r="I264" s="233">
        <x:v>1.5300</x:v>
      </x:c>
      <x:c r="J264" s="233">
        <x:v>1.3245</x:v>
      </x:c>
      <x:c r="K264" s="232">
        <x:v>0.0000</x:v>
      </x:c>
      <x:c r="L264" s="233">
        <x:v>0.0000</x:v>
      </x:c>
      <x:c r="M264" s="233">
        <x:v>1.4802</x:v>
      </x:c>
      <x:c r="N264" s="565">
        <x:v>0.7175</x:v>
      </x:c>
      <x:c r="O264" s="233">
        <x:v>0.0000</x:v>
      </x:c>
      <x:c r="P264" s="233">
        <x:v>0.0000</x:v>
      </x:c>
      <x:c r="Q264" s="233">
        <x:v>0.0000</x:v>
      </x:c>
      <x:c r="R264" s="233">
        <x:v>0.0000</x:v>
      </x:c>
      <x:c r="S264" s="233">
        <x:v>0.2750</x:v>
      </x:c>
      <x:c r="T264" s="233">
        <x:v>0.0929</x:v>
      </x:c>
      <x:c r="U264" s="233">
        <x:v>0.0000</x:v>
      </x:c>
      <x:c r="V264" s="233">
        <x:v>-0.0040</x:v>
      </x:c>
      <x:c r="W264" s="233">
        <x:v>-0.4378</x:v>
      </x:c>
      <x:c r="X264" s="566">
        <x:v>-0.4352</x:v>
      </x:c>
      <x:c r="Y264" s="585">
        <x:v>10.00</x:v>
      </x:c>
      <x:c r="Z264" s="586">
        <x:v>14.08</x:v>
      </x:c>
    </x:row>
    <x:row r="265" spans="2:41">
      <x:c r="B265" s="325">
        <x:v>4</x:v>
      </x:c>
      <x:c r="C265" s="563">
        <x:v>2.3798</x:v>
      </x:c>
      <x:c r="D265" s="232">
        <x:v>1.2782</x:v>
      </x:c>
      <x:c r="E265" s="233">
        <x:v>2.0464</x:v>
      </x:c>
      <x:c r="F265" s="233">
        <x:v>2.9955</x:v>
      </x:c>
      <x:c r="G265" s="233">
        <x:v>1.5524</x:v>
      </x:c>
      <x:c r="H265" s="233">
        <x:v>2.3888</x:v>
      </x:c>
      <x:c r="I265" s="233">
        <x:v>1.5810</x:v>
      </x:c>
      <x:c r="J265" s="233">
        <x:v>1.4369</x:v>
      </x:c>
      <x:c r="K265" s="232">
        <x:v>0.0000</x:v>
      </x:c>
      <x:c r="L265" s="233">
        <x:v>0.0000</x:v>
      </x:c>
      <x:c r="M265" s="233">
        <x:v>1.5798</x:v>
      </x:c>
      <x:c r="N265" s="565">
        <x:v>0.8071</x:v>
      </x:c>
      <x:c r="O265" s="233">
        <x:v>0.0000</x:v>
      </x:c>
      <x:c r="P265" s="233">
        <x:v>0.0000</x:v>
      </x:c>
      <x:c r="Q265" s="233">
        <x:v>0.2705</x:v>
      </x:c>
      <x:c r="R265" s="233">
        <x:v>0.0000</x:v>
      </x:c>
      <x:c r="S265" s="233">
        <x:v>0.3647</x:v>
      </x:c>
      <x:c r="T265" s="233">
        <x:v>0.1576</x:v>
      </x:c>
      <x:c r="U265" s="233">
        <x:v>0.0000</x:v>
      </x:c>
      <x:c r="V265" s="233">
        <x:v>0.0000</x:v>
      </x:c>
      <x:c r="W265" s="233">
        <x:v>-0.3416</x:v>
      </x:c>
      <x:c r="X265" s="566">
        <x:v>-0.3615</x:v>
      </x:c>
      <x:c r="Y265" s="585">
        <x:v>10.00</x:v>
      </x:c>
      <x:c r="Z265" s="586">
        <x:v>13.49</x:v>
      </x:c>
    </x:row>
    <x:row r="266" spans="2:41">
      <x:c r="B266" s="325">
        <x:v>5</x:v>
      </x:c>
      <x:c r="C266" s="563">
        <x:v>2.3699</x:v>
      </x:c>
      <x:c r="D266" s="232">
        <x:v>1.3512</x:v>
      </x:c>
      <x:c r="E266" s="233">
        <x:v>2.0352</x:v>
      </x:c>
      <x:c r="F266" s="233">
        <x:v>2.9918</x:v>
      </x:c>
      <x:c r="G266" s="233">
        <x:v>1.5549</x:v>
      </x:c>
      <x:c r="H266" s="233">
        <x:v>2.3754</x:v>
      </x:c>
      <x:c r="I266" s="233">
        <x:v>1.5731</x:v>
      </x:c>
      <x:c r="J266" s="233">
        <x:v>1.4953</x:v>
      </x:c>
      <x:c r="K266" s="232">
        <x:v>0.0000</x:v>
      </x:c>
      <x:c r="L266" s="233">
        <x:v>0.1134</x:v>
      </x:c>
      <x:c r="M266" s="233">
        <x:v>1.6265</x:v>
      </x:c>
      <x:c r="N266" s="565">
        <x:v>0.8479</x:v>
      </x:c>
      <x:c r="O266" s="233">
        <x:v>0.1638</x:v>
      </x:c>
      <x:c r="P266" s="233">
        <x:v>0.0000</x:v>
      </x:c>
      <x:c r="Q266" s="233">
        <x:v>0.4721</x:v>
      </x:c>
      <x:c r="R266" s="233">
        <x:v>0.0000</x:v>
      </x:c>
      <x:c r="S266" s="233">
        <x:v>0.4574</x:v>
      </x:c>
      <x:c r="T266" s="233">
        <x:v>0.2288</x:v>
      </x:c>
      <x:c r="U266" s="233">
        <x:v>0.0000</x:v>
      </x:c>
      <x:c r="V266" s="233">
        <x:v>0.0000</x:v>
      </x:c>
      <x:c r="W266" s="233">
        <x:v>-0.2348</x:v>
      </x:c>
      <x:c r="X266" s="566">
        <x:v>-0.2788</x:v>
      </x:c>
      <x:c r="Y266" s="585">
        <x:v>10.00</x:v>
      </x:c>
      <x:c r="Z266" s="586">
        <x:v>13.04</x:v>
      </x:c>
    </x:row>
    <x:row r="267" spans="2:41">
      <x:c r="B267" s="325">
        <x:v>6</x:v>
      </x:c>
      <x:c r="C267" s="563">
        <x:v>2.4060</x:v>
      </x:c>
      <x:c r="D267" s="232">
        <x:v>1.4440</x:v>
      </x:c>
      <x:c r="E267" s="233">
        <x:v>2.0705</x:v>
      </x:c>
      <x:c r="F267" s="233">
        <x:v>3.0126</x:v>
      </x:c>
      <x:c r="G267" s="233">
        <x:v>1.5877</x:v>
      </x:c>
      <x:c r="H267" s="233">
        <x:v>2.4094</x:v>
      </x:c>
      <x:c r="I267" s="233">
        <x:v>1.5993</x:v>
      </x:c>
      <x:c r="J267" s="233">
        <x:v>1.5848</x:v>
      </x:c>
      <x:c r="K267" s="232">
        <x:v>0.0000</x:v>
      </x:c>
      <x:c r="L267" s="233">
        <x:v>0.2410</x:v>
      </x:c>
      <x:c r="M267" s="233">
        <x:v>1.7055</x:v>
      </x:c>
      <x:c r="N267" s="565">
        <x:v>0.9171</x:v>
      </x:c>
      <x:c r="O267" s="233">
        <x:v>0.0000</x:v>
      </x:c>
      <x:c r="P267" s="233">
        <x:v>0.0000</x:v>
      </x:c>
      <x:c r="Q267" s="233">
        <x:v>0.1897</x:v>
      </x:c>
      <x:c r="R267" s="233">
        <x:v>0.0000</x:v>
      </x:c>
      <x:c r="S267" s="233">
        <x:v>0.1496</x:v>
      </x:c>
      <x:c r="T267" s="233">
        <x:v>0.0274</x:v>
      </x:c>
      <x:c r="U267" s="233">
        <x:v>0.0000</x:v>
      </x:c>
      <x:c r="V267" s="233">
        <x:v>0.0000</x:v>
      </x:c>
      <x:c r="W267" s="233">
        <x:v>-0.3290</x:v>
      </x:c>
      <x:c r="X267" s="566">
        <x:v>-0.3727</x:v>
      </x:c>
      <x:c r="Y267" s="585">
        <x:v>10.00</x:v>
      </x:c>
      <x:c r="Z267" s="586">
        <x:v>12.50</x:v>
      </x:c>
    </x:row>
    <x:row r="268" spans="2:41">
      <x:c r="B268" s="325">
        <x:v>7</x:v>
      </x:c>
      <x:c r="C268" s="563">
        <x:v>2.4041</x:v>
      </x:c>
      <x:c r="D268" s="232">
        <x:v>1.4770</x:v>
      </x:c>
      <x:c r="E268" s="233">
        <x:v>2.0715</x:v>
      </x:c>
      <x:c r="F268" s="233">
        <x:v>2.9960</x:v>
      </x:c>
      <x:c r="G268" s="233">
        <x:v>1.5838</x:v>
      </x:c>
      <x:c r="H268" s="233">
        <x:v>2.4062</x:v>
      </x:c>
      <x:c r="I268" s="233">
        <x:v>1.5913</x:v>
      </x:c>
      <x:c r="J268" s="233">
        <x:v>1.6399</x:v>
      </x:c>
      <x:c r="K268" s="232">
        <x:v>0.0000</x:v>
      </x:c>
      <x:c r="L268" s="233">
        <x:v>0.3284</x:v>
      </x:c>
      <x:c r="M268" s="233">
        <x:v>1.7508</x:v>
      </x:c>
      <x:c r="N268" s="565">
        <x:v>0.9536</x:v>
      </x:c>
      <x:c r="O268" s="233">
        <x:v>0.0000</x:v>
      </x:c>
      <x:c r="P268" s="233">
        <x:v>0.0000</x:v>
      </x:c>
      <x:c r="Q268" s="233">
        <x:v>0.0000</x:v>
      </x:c>
      <x:c r="R268" s="233">
        <x:v>0.0000</x:v>
      </x:c>
      <x:c r="S268" s="233">
        <x:v>-0.2720</x:v>
      </x:c>
      <x:c r="T268" s="233">
        <x:v>-0.2529</x:v>
      </x:c>
      <x:c r="U268" s="233">
        <x:v>0.0000</x:v>
      </x:c>
      <x:c r="V268" s="233">
        <x:v>-0.0328</x:v>
      </x:c>
      <x:c r="W268" s="233">
        <x:v>-0.4813</x:v>
      </x:c>
      <x:c r="X268" s="566">
        <x:v>-0.5004</x:v>
      </x:c>
      <x:c r="Y268" s="585">
        <x:v>10.00</x:v>
      </x:c>
      <x:c r="Z268" s="586">
        <x:v>12.05</x:v>
      </x:c>
    </x:row>
    <x:row r="269" spans="2:41">
      <x:c r="B269" s="325">
        <x:v>8</x:v>
      </x:c>
      <x:c r="C269" s="563">
        <x:v>1.7580</x:v>
      </x:c>
      <x:c r="D269" s="232">
        <x:v>0.8469</x:v>
      </x:c>
      <x:c r="E269" s="233">
        <x:v>1.6569</x:v>
      </x:c>
      <x:c r="F269" s="233">
        <x:v>2.2919</x:v>
      </x:c>
      <x:c r="G269" s="233">
        <x:v>0.9925</x:v>
      </x:c>
      <x:c r="H269" s="233">
        <x:v>1.7593</x:v>
      </x:c>
      <x:c r="I269" s="233">
        <x:v>0.9973</x:v>
      </x:c>
      <x:c r="J269" s="233">
        <x:v>1.4014</x:v>
      </x:c>
      <x:c r="K269" s="232">
        <x:v>0.0000</x:v>
      </x:c>
      <x:c r="L269" s="233">
        <x:v>0.1316</x:v>
      </x:c>
      <x:c r="M269" s="233">
        <x:v>1.5033</x:v>
      </x:c>
      <x:c r="N269" s="565">
        <x:v>0.7097</x:v>
      </x:c>
      <x:c r="O269" s="233">
        <x:v>0.0000</x:v>
      </x:c>
      <x:c r="P269" s="233">
        <x:v>0.0000</x:v>
      </x:c>
      <x:c r="Q269" s="233">
        <x:v>0.0000</x:v>
      </x:c>
      <x:c r="R269" s="233">
        <x:v>0.0000</x:v>
      </x:c>
      <x:c r="S269" s="233">
        <x:v>-0.6745</x:v>
      </x:c>
      <x:c r="T269" s="233">
        <x:v>-0.5487</x:v>
      </x:c>
      <x:c r="U269" s="233">
        <x:v>0.0000</x:v>
      </x:c>
      <x:c r="V269" s="233">
        <x:v>-0.1816</x:v>
      </x:c>
      <x:c r="W269" s="233">
        <x:v>-0.6524</x:v>
      </x:c>
      <x:c r="X269" s="566">
        <x:v>-0.6380</x:v>
      </x:c>
      <x:c r="Y269" s="585">
        <x:v>10.00</x:v>
      </x:c>
      <x:c r="Z269" s="586">
        <x:v>12.46</x:v>
      </x:c>
    </x:row>
    <x:row r="270" spans="2:41">
      <x:c r="B270" s="325">
        <x:v>9</x:v>
      </x:c>
      <x:c r="C270" s="563">
        <x:v>0.1687</x:v>
      </x:c>
      <x:c r="D270" s="232">
        <x:v>2.0518</x:v>
      </x:c>
      <x:c r="E270" s="233">
        <x:v>0.6430</x:v>
      </x:c>
      <x:c r="F270" s="233">
        <x:v>0.5204</x:v>
      </x:c>
      <x:c r="G270" s="233">
        <x:v>0.0000</x:v>
      </x:c>
      <x:c r="H270" s="233">
        <x:v>0.1695</x:v>
      </x:c>
      <x:c r="I270" s="233">
        <x:v>-0.4950</x:v>
      </x:c>
      <x:c r="J270" s="233">
        <x:v>0.7306</x:v>
      </x:c>
      <x:c r="K270" s="232">
        <x:v>2.0307</x:v>
      </x:c>
      <x:c r="L270" s="233">
        <x:v>0.0000</x:v>
      </x:c>
      <x:c r="M270" s="233">
        <x:v>0.8243</x:v>
      </x:c>
      <x:c r="N270" s="565">
        <x:v>0.0494</x:v>
      </x:c>
      <x:c r="O270" s="233">
        <x:v>0.0000</x:v>
      </x:c>
      <x:c r="P270" s="233">
        <x:v>0.0000</x:v>
      </x:c>
      <x:c r="Q270" s="233">
        <x:v>0.0000</x:v>
      </x:c>
      <x:c r="R270" s="233">
        <x:v>0.0000</x:v>
      </x:c>
      <x:c r="S270" s="233">
        <x:v>-1.1221</x:v>
      </x:c>
      <x:c r="T270" s="233">
        <x:v>-0.8959</x:v>
      </x:c>
      <x:c r="U270" s="233">
        <x:v>-0.1269</x:v>
      </x:c>
      <x:c r="V270" s="233">
        <x:v>-0.3583</x:v>
      </x:c>
      <x:c r="W270" s="233">
        <x:v>-0.8687</x:v>
      </x:c>
      <x:c r="X270" s="566">
        <x:v>-0.8120</x:v>
      </x:c>
      <x:c r="Y270" s="585">
        <x:v>20.00</x:v>
      </x:c>
      <x:c r="Z270" s="586">
        <x:v>20.00</x:v>
      </x:c>
    </x:row>
    <x:row r="271" spans="2:41">
      <x:c r="B271" s="325">
        <x:v>10</x:v>
      </x:c>
      <x:c r="C271" s="563">
        <x:v>0.0000</x:v>
      </x:c>
      <x:c r="D271" s="232">
        <x:v>0.0000</x:v>
      </x:c>
      <x:c r="E271" s="233">
        <x:v>0.0000</x:v>
      </x:c>
      <x:c r="F271" s="233">
        <x:v>0.0000</x:v>
      </x:c>
      <x:c r="G271" s="233">
        <x:v>-0.3020</x:v>
      </x:c>
      <x:c r="H271" s="233">
        <x:v>-1.4459</x:v>
      </x:c>
      <x:c r="I271" s="233">
        <x:v>-2.0585</x:v>
      </x:c>
      <x:c r="J271" s="233">
        <x:v>0.0501</x:v>
      </x:c>
      <x:c r="K271" s="232">
        <x:v>0.9078</x:v>
      </x:c>
      <x:c r="L271" s="233">
        <x:v>0.0000</x:v>
      </x:c>
      <x:c r="M271" s="233">
        <x:v>0.1362</x:v>
      </x:c>
      <x:c r="N271" s="565">
        <x:v>-0.6147</x:v>
      </x:c>
      <x:c r="O271" s="233">
        <x:v>-0.5895</x:v>
      </x:c>
      <x:c r="P271" s="233">
        <x:v>-0.2203</x:v>
      </x:c>
      <x:c r="Q271" s="233">
        <x:v>-0.6259</x:v>
      </x:c>
      <x:c r="R271" s="233">
        <x:v>-0.5862</x:v>
      </x:c>
      <x:c r="S271" s="233">
        <x:v>-1.8043</x:v>
      </x:c>
      <x:c r="T271" s="233">
        <x:v>-1.4745</x:v>
      </x:c>
      <x:c r="U271" s="233">
        <x:v>-0.5182</x:v>
      </x:c>
      <x:c r="V271" s="233">
        <x:v>-0.6738</x:v>
      </x:c>
      <x:c r="W271" s="233">
        <x:v>-1.2336</x:v>
      </x:c>
      <x:c r="X271" s="566">
        <x:v>-1.1260</x:v>
      </x:c>
      <x:c r="Y271" s="585">
        <x:v>22.08</x:v>
      </x:c>
      <x:c r="Z271" s="586">
        <x:v>20.00</x:v>
      </x:c>
    </x:row>
    <x:row r="272" spans="2:41">
      <x:c r="B272" s="325">
        <x:v>11</x:v>
      </x:c>
      <x:c r="C272" s="563">
        <x:v>-1.4486</x:v>
      </x:c>
      <x:c r="D272" s="232">
        <x:v>-0.6142</x:v>
      </x:c>
      <x:c r="E272" s="233">
        <x:v>0.0000</x:v>
      </x:c>
      <x:c r="F272" s="233">
        <x:v>-1.0567</x:v>
      </x:c>
      <x:c r="G272" s="233">
        <x:v>-2.3439</x:v>
      </x:c>
      <x:c r="H272" s="233">
        <x:v>-2.8630</x:v>
      </x:c>
      <x:c r="I272" s="233">
        <x:v>-3.4749</x:v>
      </x:c>
      <x:c r="J272" s="233">
        <x:v>0.0000</x:v>
      </x:c>
      <x:c r="K272" s="232">
        <x:v>0.1554</x:v>
      </x:c>
      <x:c r="L272" s="233">
        <x:v>0.0000</x:v>
      </x:c>
      <x:c r="M272" s="233">
        <x:v>-0.5261</x:v>
      </x:c>
      <x:c r="N272" s="565">
        <x:v>-1.2528</x:v>
      </x:c>
      <x:c r="O272" s="233">
        <x:v>-1.6490</x:v>
      </x:c>
      <x:c r="P272" s="233">
        <x:v>-1.0813</x:v>
      </x:c>
      <x:c r="Q272" s="233">
        <x:v>-1.8403</x:v>
      </x:c>
      <x:c r="R272" s="233">
        <x:v>-1.4396</x:v>
      </x:c>
      <x:c r="S272" s="233">
        <x:v>-2.5740</x:v>
      </x:c>
      <x:c r="T272" s="233">
        <x:v>-2.1262</x:v>
      </x:c>
      <x:c r="U272" s="233">
        <x:v>-0.9246</x:v>
      </x:c>
      <x:c r="V272" s="233">
        <x:v>-1.0055</x:v>
      </x:c>
      <x:c r="W272" s="233">
        <x:v>-1.6257</x:v>
      </x:c>
      <x:c r="X272" s="566">
        <x:v>-1.4512</x:v>
      </x:c>
      <x:c r="Y272" s="585">
        <x:v>27.00</x:v>
      </x:c>
      <x:c r="Z272" s="586">
        <x:v>20.00</x:v>
      </x:c>
    </x:row>
    <x:row r="273" spans="2:41">
      <x:c r="B273" s="325">
        <x:v>12</x:v>
      </x:c>
      <x:c r="C273" s="563">
        <x:v>-3.0578</x:v>
      </x:c>
      <x:c r="D273" s="232">
        <x:v>-2.6371</x:v>
      </x:c>
      <x:c r="E273" s="233">
        <x:v>-0.7726</x:v>
      </x:c>
      <x:c r="F273" s="233">
        <x:v>-2.8739</x:v>
      </x:c>
      <x:c r="G273" s="233">
        <x:v>-3.8492</x:v>
      </x:c>
      <x:c r="H273" s="233">
        <x:v>-4.0967</x:v>
      </x:c>
      <x:c r="I273" s="233">
        <x:v>-4.7141</x:v>
      </x:c>
      <x:c r="J273" s="233">
        <x:v>0.0000</x:v>
      </x:c>
      <x:c r="K273" s="232">
        <x:v>0.0000</x:v>
      </x:c>
      <x:c r="L273" s="233">
        <x:v>-0.3119</x:v>
      </x:c>
      <x:c r="M273" s="233">
        <x:v>-1.1943</x:v>
      </x:c>
      <x:c r="N273" s="565">
        <x:v>-1.8934</x:v>
      </x:c>
      <x:c r="O273" s="233">
        <x:v>-2.2457</x:v>
      </x:c>
      <x:c r="P273" s="233">
        <x:v>-1.5069</x:v>
      </x:c>
      <x:c r="Q273" s="233">
        <x:v>-2.5385</x:v>
      </x:c>
      <x:c r="R273" s="233">
        <x:v>-2.0231</x:v>
      </x:c>
      <x:c r="S273" s="233">
        <x:v>-3.0497</x:v>
      </x:c>
      <x:c r="T273" s="233">
        <x:v>-2.6183</x:v>
      </x:c>
      <x:c r="U273" s="233">
        <x:v>-1.1810</x:v>
      </x:c>
      <x:c r="V273" s="233">
        <x:v>-1.2359</x:v>
      </x:c>
      <x:c r="W273" s="233">
        <x:v>-1.8806</x:v>
      </x:c>
      <x:c r="X273" s="566">
        <x:v>-1.6874</x:v>
      </x:c>
      <x:c r="Y273" s="585">
        <x:v>27.00</x:v>
      </x:c>
      <x:c r="Z273" s="586">
        <x:v>21.64</x:v>
      </x:c>
    </x:row>
    <x:row r="274" spans="2:41">
      <x:c r="B274" s="325">
        <x:v>13</x:v>
      </x:c>
      <x:c r="C274" s="563">
        <x:v>-4.0746</x:v>
      </x:c>
      <x:c r="D274" s="232">
        <x:v>-3.8236</x:v>
      </x:c>
      <x:c r="E274" s="233">
        <x:v>-1.7017</x:v>
      </x:c>
      <x:c r="F274" s="233">
        <x:v>-3.9944</x:v>
      </x:c>
      <x:c r="G274" s="233">
        <x:v>-4.8577</x:v>
      </x:c>
      <x:c r="H274" s="233">
        <x:v>-4.9373</x:v>
      </x:c>
      <x:c r="I274" s="233">
        <x:v>-5.5578</x:v>
      </x:c>
      <x:c r="J274" s="233">
        <x:v>0.0000</x:v>
      </x:c>
      <x:c r="K274" s="232">
        <x:v>0.0000</x:v>
      </x:c>
      <x:c r="L274" s="233">
        <x:v>-0.9900</x:v>
      </x:c>
      <x:c r="M274" s="233">
        <x:v>-1.7402</x:v>
      </x:c>
      <x:c r="N274" s="565">
        <x:v>-2.4076</x:v>
      </x:c>
      <x:c r="O274" s="233">
        <x:v>-2.6380</x:v>
      </x:c>
      <x:c r="P274" s="233">
        <x:v>-1.7914</x:v>
      </x:c>
      <x:c r="Q274" s="233">
        <x:v>-3.0024</x:v>
      </x:c>
      <x:c r="R274" s="233">
        <x:v>-2.4176</x:v>
      </x:c>
      <x:c r="S274" s="233">
        <x:v>-3.3661</x:v>
      </x:c>
      <x:c r="T274" s="233">
        <x:v>-2.9508</x:v>
      </x:c>
      <x:c r="U274" s="233">
        <x:v>-1.4016</x:v>
      </x:c>
      <x:c r="V274" s="233">
        <x:v>-1.4309</x:v>
      </x:c>
      <x:c r="W274" s="233">
        <x:v>-2.0930</x:v>
      </x:c>
      <x:c r="X274" s="566">
        <x:v>-1.8800</x:v>
      </x:c>
      <x:c r="Y274" s="585">
        <x:v>27.00</x:v>
      </x:c>
      <x:c r="Z274" s="586">
        <x:v>23.65</x:v>
      </x:c>
    </x:row>
    <x:row r="275" spans="2:41">
      <x:c r="B275" s="325">
        <x:v>14</x:v>
      </x:c>
      <x:c r="C275" s="563">
        <x:v>-4.0618</x:v>
      </x:c>
      <x:c r="D275" s="232">
        <x:v>-3.9116</x:v>
      </x:c>
      <x:c r="E275" s="233">
        <x:v>-1.7623</x:v>
      </x:c>
      <x:c r="F275" s="233">
        <x:v>-3.7711</x:v>
      </x:c>
      <x:c r="G275" s="233">
        <x:v>-4.9521</x:v>
      </x:c>
      <x:c r="H275" s="233">
        <x:v>-4.8333</x:v>
      </x:c>
      <x:c r="I275" s="233">
        <x:v>-5.5612</x:v>
      </x:c>
      <x:c r="J275" s="233">
        <x:v>0.0000</x:v>
      </x:c>
      <x:c r="K275" s="232">
        <x:v>0.0000</x:v>
      </x:c>
      <x:c r="L275" s="233">
        <x:v>-1.1460</x:v>
      </x:c>
      <x:c r="M275" s="233">
        <x:v>-1.8111</x:v>
      </x:c>
      <x:c r="N275" s="565">
        <x:v>-2.4834</x:v>
      </x:c>
      <x:c r="O275" s="233">
        <x:v>-2.7227</x:v>
      </x:c>
      <x:c r="P275" s="233">
        <x:v>-1.8811</x:v>
      </x:c>
      <x:c r="Q275" s="233">
        <x:v>-3.1218</x:v>
      </x:c>
      <x:c r="R275" s="233">
        <x:v>-2.5116</x:v>
      </x:c>
      <x:c r="S275" s="233">
        <x:v>-3.4085</x:v>
      </x:c>
      <x:c r="T275" s="233">
        <x:v>-3.0089</x:v>
      </x:c>
      <x:c r="U275" s="233">
        <x:v>-1.5012</x:v>
      </x:c>
      <x:c r="V275" s="233">
        <x:v>-1.5138</x:v>
      </x:c>
      <x:c r="W275" s="233">
        <x:v>-2.1870</x:v>
      </x:c>
      <x:c r="X275" s="566">
        <x:v>-1.9625</x:v>
      </x:c>
      <x:c r="Y275" s="585">
        <x:v>27.00</x:v>
      </x:c>
      <x:c r="Z275" s="586">
        <x:v>24.44</x:v>
      </x:c>
    </x:row>
    <x:row r="276" spans="2:41">
      <x:c r="B276" s="325">
        <x:v>15</x:v>
      </x:c>
      <x:c r="C276" s="563">
        <x:v>-3.7152</x:v>
      </x:c>
      <x:c r="D276" s="232">
        <x:v>-3.6251</x:v>
      </x:c>
      <x:c r="E276" s="233">
        <x:v>-1.6019</x:v>
      </x:c>
      <x:c r="F276" s="233">
        <x:v>-3.3513</x:v>
      </x:c>
      <x:c r="G276" s="233">
        <x:v>-4.6957</x:v>
      </x:c>
      <x:c r="H276" s="233">
        <x:v>-4.4322</x:v>
      </x:c>
      <x:c r="I276" s="233">
        <x:v>-5.2469</x:v>
      </x:c>
      <x:c r="J276" s="233">
        <x:v>-0.0890</x:v>
      </x:c>
      <x:c r="K276" s="232">
        <x:v>0.0000</x:v>
      </x:c>
      <x:c r="L276" s="233">
        <x:v>-1.2750</x:v>
      </x:c>
      <x:c r="M276" s="233">
        <x:v>-1.8589</x:v>
      </x:c>
      <x:c r="N276" s="565">
        <x:v>-2.5413</x:v>
      </x:c>
      <x:c r="O276" s="233">
        <x:v>-2.5565</x:v>
      </x:c>
      <x:c r="P276" s="233">
        <x:v>-1.8314</x:v>
      </x:c>
      <x:c r="Q276" s="233">
        <x:v>-2.9320</x:v>
      </x:c>
      <x:c r="R276" s="233">
        <x:v>-2.3177</x:v>
      </x:c>
      <x:c r="S276" s="233">
        <x:v>-3.2106</x:v>
      </x:c>
      <x:c r="T276" s="233">
        <x:v>-2.7863</x:v>
      </x:c>
      <x:c r="U276" s="233">
        <x:v>-1.4890</x:v>
      </x:c>
      <x:c r="V276" s="233">
        <x:v>-1.4741</x:v>
      </x:c>
      <x:c r="W276" s="233">
        <x:v>-2.1640</x:v>
      </x:c>
      <x:c r="X276" s="566">
        <x:v>-1.9165</x:v>
      </x:c>
      <x:c r="Y276" s="585">
        <x:v>27.00</x:v>
      </x:c>
      <x:c r="Z276" s="586">
        <x:v>25.03</x:v>
      </x:c>
    </x:row>
    <x:row r="277" spans="2:41">
      <x:c r="B277" s="325">
        <x:v>16</x:v>
      </x:c>
      <x:c r="C277" s="563">
        <x:v>-2.8377</x:v>
      </x:c>
      <x:c r="D277" s="232">
        <x:v>-2.7835</x:v>
      </x:c>
      <x:c r="E277" s="233">
        <x:v>-1.0885</x:v>
      </x:c>
      <x:c r="F277" s="233">
        <x:v>-2.4160</x:v>
      </x:c>
      <x:c r="G277" s="233">
        <x:v>-3.8884</x:v>
      </x:c>
      <x:c r="H277" s="233">
        <x:v>-3.5222</x:v>
      </x:c>
      <x:c r="I277" s="233">
        <x:v>-4.4034</x:v>
      </x:c>
      <x:c r="J277" s="233">
        <x:v>-0.0146</x:v>
      </x:c>
      <x:c r="K277" s="232">
        <x:v>0.0000</x:v>
      </x:c>
      <x:c r="L277" s="233">
        <x:v>-1.1632</x:v>
      </x:c>
      <x:c r="M277" s="233">
        <x:v>-1.6697</x:v>
      </x:c>
      <x:c r="N277" s="565">
        <x:v>-2.3652</x:v>
      </x:c>
      <x:c r="O277" s="233">
        <x:v>-2.1112</x:v>
      </x:c>
      <x:c r="P277" s="233">
        <x:v>-1.5769</x:v>
      </x:c>
      <x:c r="Q277" s="233">
        <x:v>-2.3872</x:v>
      </x:c>
      <x:c r="R277" s="233">
        <x:v>-1.8929</x:v>
      </x:c>
      <x:c r="S277" s="233">
        <x:v>-2.7540</x:v>
      </x:c>
      <x:c r="T277" s="233">
        <x:v>-2.3513</x:v>
      </x:c>
      <x:c r="U277" s="233">
        <x:v>-1.3388</x:v>
      </x:c>
      <x:c r="V277" s="233">
        <x:v>-1.3170</x:v>
      </x:c>
      <x:c r="W277" s="233">
        <x:v>-2.0104</x:v>
      </x:c>
      <x:c r="X277" s="566">
        <x:v>-1.7604</x:v>
      </x:c>
      <x:c r="Y277" s="585">
        <x:v>27.00</x:v>
      </x:c>
      <x:c r="Z277" s="586">
        <x:v>24.92</x:v>
      </x:c>
    </x:row>
    <x:row r="278" spans="2:41">
      <x:c r="B278" s="325">
        <x:v>17</x:v>
      </x:c>
      <x:c r="C278" s="563">
        <x:v>-1.4858</x:v>
      </x:c>
      <x:c r="D278" s="232">
        <x:v>-1.4531</x:v>
      </x:c>
      <x:c r="E278" s="233">
        <x:v>-0.2622</x:v>
      </x:c>
      <x:c r="F278" s="233">
        <x:v>-1.0961</x:v>
      </x:c>
      <x:c r="G278" s="233">
        <x:v>-2.5864</x:v>
      </x:c>
      <x:c r="H278" s="233">
        <x:v>-2.1437</x:v>
      </x:c>
      <x:c r="I278" s="233">
        <x:v>-3.0718</x:v>
      </x:c>
      <x:c r="J278" s="233">
        <x:v>0.0000</x:v>
      </x:c>
      <x:c r="K278" s="232">
        <x:v>0.0000</x:v>
      </x:c>
      <x:c r="L278" s="233">
        <x:v>-0.8317</x:v>
      </x:c>
      <x:c r="M278" s="233">
        <x:v>-1.2578</x:v>
      </x:c>
      <x:c r="N278" s="565">
        <x:v>-1.9711</x:v>
      </x:c>
      <x:c r="O278" s="233">
        <x:v>-1.7115</x:v>
      </x:c>
      <x:c r="P278" s="233">
        <x:v>-1.3195</x:v>
      </x:c>
      <x:c r="Q278" s="233">
        <x:v>-1.8874</x:v>
      </x:c>
      <x:c r="R278" s="233">
        <x:v>-1.5287</x:v>
      </x:c>
      <x:c r="S278" s="233">
        <x:v>-2.3494</x:v>
      </x:c>
      <x:c r="T278" s="233">
        <x:v>-1.9824</x:v>
      </x:c>
      <x:c r="U278" s="233">
        <x:v>-1.2192</x:v>
      </x:c>
      <x:c r="V278" s="233">
        <x:v>-1.1981</x:v>
      </x:c>
      <x:c r="W278" s="233">
        <x:v>-1.8878</x:v>
      </x:c>
      <x:c r="X278" s="566">
        <x:v>-1.6426</x:v>
      </x:c>
      <x:c r="Y278" s="585">
        <x:v>27.00</x:v>
      </x:c>
      <x:c r="Z278" s="586">
        <x:v>24.04</x:v>
      </x:c>
    </x:row>
    <x:row r="279" spans="2:41">
      <x:c r="B279" s="325">
        <x:v>18</x:v>
      </x:c>
      <x:c r="C279" s="563">
        <x:v>0.0000</x:v>
      </x:c>
      <x:c r="D279" s="232">
        <x:v>0.0000</x:v>
      </x:c>
      <x:c r="E279" s="233">
        <x:v>0.0000</x:v>
      </x:c>
      <x:c r="F279" s="233">
        <x:v>0.0000</x:v>
      </x:c>
      <x:c r="G279" s="233">
        <x:v>-0.7924</x:v>
      </x:c>
      <x:c r="H279" s="233">
        <x:v>-0.2290</x:v>
      </x:c>
      <x:c r="I279" s="233">
        <x:v>-1.2543</x:v>
      </x:c>
      <x:c r="J279" s="233">
        <x:v>0.0000</x:v>
      </x:c>
      <x:c r="K279" s="232">
        <x:v>0.0000</x:v>
      </x:c>
      <x:c r="L279" s="233">
        <x:v>-0.2038</x:v>
      </x:c>
      <x:c r="M279" s="233">
        <x:v>-0.5414</x:v>
      </x:c>
      <x:c r="N279" s="565">
        <x:v>-1.2837</x:v>
      </x:c>
      <x:c r="O279" s="233">
        <x:v>-1.3239</x:v>
      </x:c>
      <x:c r="P279" s="233">
        <x:v>-1.0508</x:v>
      </x:c>
      <x:c r="Q279" s="233">
        <x:v>-1.4088</x:v>
      </x:c>
      <x:c r="R279" s="233">
        <x:v>-1.1805</x:v>
      </x:c>
      <x:c r="S279" s="233">
        <x:v>-1.9565</x:v>
      </x:c>
      <x:c r="T279" s="233">
        <x:v>-1.6287</x:v>
      </x:c>
      <x:c r="U279" s="233">
        <x:v>-1.0770</x:v>
      </x:c>
      <x:c r="V279" s="233">
        <x:v>-1.0603</x:v>
      </x:c>
      <x:c r="W279" s="233">
        <x:v>-1.7404</x:v>
      </x:c>
      <x:c r="X279" s="566">
        <x:v>-1.5033</x:v>
      </x:c>
      <x:c r="Y279" s="585">
        <x:v>25.46</x:v>
      </x:c>
      <x:c r="Z279" s="586">
        <x:v>22.12</x:v>
      </x:c>
    </x:row>
    <x:row r="280" spans="2:41">
      <x:c r="B280" s="325">
        <x:v>19</x:v>
      </x:c>
      <x:c r="C280" s="563">
        <x:v>0.0000</x:v>
      </x:c>
      <x:c r="D280" s="232">
        <x:v>0.0000</x:v>
      </x:c>
      <x:c r="E280" s="233">
        <x:v>0.1144</x:v>
      </x:c>
      <x:c r="F280" s="233">
        <x:v>0.3922</x:v>
      </x:c>
      <x:c r="G280" s="233">
        <x:v>0.0000</x:v>
      </x:c>
      <x:c r="H280" s="233">
        <x:v>0.8826</x:v>
      </x:c>
      <x:c r="I280" s="233">
        <x:v>-0.1651</x:v>
      </x:c>
      <x:c r="J280" s="233">
        <x:v>0.0000</x:v>
      </x:c>
      <x:c r="K280" s="232">
        <x:v>0.0000</x:v>
      </x:c>
      <x:c r="L280" s="233">
        <x:v>0.0000</x:v>
      </x:c>
      <x:c r="M280" s="233">
        <x:v>-0.1528</x:v>
      </x:c>
      <x:c r="N280" s="565">
        <x:v>-0.9129</x:v>
      </x:c>
      <x:c r="O280" s="233">
        <x:v>-0.9321</x:v>
      </x:c>
      <x:c r="P280" s="233">
        <x:v>-0.7659</x:v>
      </x:c>
      <x:c r="Q280" s="233">
        <x:v>-0.9448</x:v>
      </x:c>
      <x:c r="R280" s="233">
        <x:v>-0.8447</x:v>
      </x:c>
      <x:c r="S280" s="233">
        <x:v>-1.5607</x:v>
      </x:c>
      <x:c r="T280" s="233">
        <x:v>-1.2889</x:v>
      </x:c>
      <x:c r="U280" s="233">
        <x:v>-0.9227</x:v>
      </x:c>
      <x:c r="V280" s="233">
        <x:v>-0.9155</x:v>
      </x:c>
      <x:c r="W280" s="233">
        <x:v>-1.5812</x:v>
      </x:c>
      <x:c r="X280" s="566">
        <x:v>-1.3569</x:v>
      </x:c>
      <x:c r="Y280" s="585">
        <x:v>20.93</x:v>
      </x:c>
      <x:c r="Z280" s="586">
        <x:v>20.86</x:v>
      </x:c>
    </x:row>
    <x:row r="281" spans="2:41">
      <x:c r="B281" s="325">
        <x:v>20</x:v>
      </x:c>
      <x:c r="C281" s="563">
        <x:v>0.8810</x:v>
      </x:c>
      <x:c r="D281" s="232">
        <x:v>0.8981</x:v>
      </x:c>
      <x:c r="E281" s="233">
        <x:v>1.0223</x:v>
      </x:c>
      <x:c r="F281" s="233">
        <x:v>1.6085</x:v>
      </x:c>
      <x:c r="G281" s="233">
        <x:v>0.0000</x:v>
      </x:c>
      <x:c r="H281" s="233">
        <x:v>1.5304</x:v>
      </x:c>
      <x:c r="I281" s="233">
        <x:v>0.5094</x:v>
      </x:c>
      <x:c r="J281" s="233">
        <x:v>0.0000</x:v>
      </x:c>
      <x:c r="K281" s="232">
        <x:v>0.0375</x:v>
      </x:c>
      <x:c r="L281" s="233">
        <x:v>0.0000</x:v>
      </x:c>
      <x:c r="M281" s="233">
        <x:v>0.1280</x:v>
      </x:c>
      <x:c r="N281" s="565">
        <x:v>-0.6446</x:v>
      </x:c>
      <x:c r="O281" s="233">
        <x:v>-0.4709</x:v>
      </x:c>
      <x:c r="P281" s="233">
        <x:v>-0.4048</x:v>
      </x:c>
      <x:c r="Q281" s="233">
        <x:v>-0.4181</x:v>
      </x:c>
      <x:c r="R281" s="233">
        <x:v>-0.4872</x:v>
      </x:c>
      <x:c r="S281" s="233">
        <x:v>-1.0950</x:v>
      </x:c>
      <x:c r="T281" s="233">
        <x:v>-0.9272</x:v>
      </x:c>
      <x:c r="U281" s="233">
        <x:v>-0.7373</x:v>
      </x:c>
      <x:c r="V281" s="233">
        <x:v>-0.7455</x:v>
      </x:c>
      <x:c r="W281" s="233">
        <x:v>-1.3904</x:v>
      </x:c>
      <x:c r="X281" s="566">
        <x:v>-1.1844</x:v>
      </x:c>
      <x:c r="Y281" s="585">
        <x:v>20.00</x:v>
      </x:c>
      <x:c r="Z281" s="586">
        <x:v>20.00</x:v>
      </x:c>
    </x:row>
    <x:row r="282" spans="2:41">
      <x:c r="B282" s="325">
        <x:v>21</x:v>
      </x:c>
      <x:c r="C282" s="563">
        <x:v>1.6018</x:v>
      </x:c>
      <x:c r="D282" s="232">
        <x:v>1.6102</x:v>
      </x:c>
      <x:c r="E282" s="233">
        <x:v>1.5499</x:v>
      </x:c>
      <x:c r="F282" s="233">
        <x:v>2.1560</x:v>
      </x:c>
      <x:c r="G282" s="233">
        <x:v>0.0000</x:v>
      </x:c>
      <x:c r="H282" s="233">
        <x:v>1.9626</x:v>
      </x:c>
      <x:c r="I282" s="233">
        <x:v>0.9394</x:v>
      </x:c>
      <x:c r="J282" s="233">
        <x:v>0.0000</x:v>
      </x:c>
      <x:c r="K282" s="232">
        <x:v>0.3289</x:v>
      </x:c>
      <x:c r="L282" s="233">
        <x:v>0.0000</x:v>
      </x:c>
      <x:c r="M282" s="233">
        <x:v>0.3661</x:v>
      </x:c>
      <x:c r="N282" s="565">
        <x:v>-0.4348</x:v>
      </x:c>
      <x:c r="O282" s="233">
        <x:v>-0.1396</x:v>
      </x:c>
      <x:c r="P282" s="233">
        <x:v>-0.1370</x:v>
      </x:c>
      <x:c r="Q282" s="233">
        <x:v>-0.0303</x:v>
      </x:c>
      <x:c r="R282" s="233">
        <x:v>-0.2347</x:v>
      </x:c>
      <x:c r="S282" s="233">
        <x:v>-0.7668</x:v>
      </x:c>
      <x:c r="T282" s="233">
        <x:v>-0.6776</x:v>
      </x:c>
      <x:c r="U282" s="233">
        <x:v>-0.5958</x:v>
      </x:c>
      <x:c r="V282" s="233">
        <x:v>-0.6187</x:v>
      </x:c>
      <x:c r="W282" s="233">
        <x:v>-1.2491</x:v>
      </x:c>
      <x:c r="X282" s="566">
        <x:v>-1.0606</x:v>
      </x:c>
      <x:c r="Y282" s="585">
        <x:v>20.00</x:v>
      </x:c>
      <x:c r="Z282" s="586">
        <x:v>20.00</x:v>
      </x:c>
    </x:row>
    <x:row r="283" spans="2:41">
      <x:c r="B283" s="325">
        <x:v>22</x:v>
      </x:c>
      <x:c r="C283" s="563">
        <x:v>2.0530</x:v>
      </x:c>
      <x:c r="D283" s="232">
        <x:v>2.0580</x:v>
      </x:c>
      <x:c r="E283" s="233">
        <x:v>1.8782</x:v>
      </x:c>
      <x:c r="F283" s="233">
        <x:v>2.6284</x:v>
      </x:c>
      <x:c r="G283" s="233">
        <x:v>0.6360</x:v>
      </x:c>
      <x:c r="H283" s="233">
        <x:v>2.2686</x:v>
      </x:c>
      <x:c r="I283" s="233">
        <x:v>1.2609</x:v>
      </x:c>
      <x:c r="J283" s="233">
        <x:v>0.0000</x:v>
      </x:c>
      <x:c r="K283" s="232">
        <x:v>0.5821</x:v>
      </x:c>
      <x:c r="L283" s="233">
        <x:v>0.0000</x:v>
      </x:c>
      <x:c r="M283" s="233">
        <x:v>0.6097</x:v>
      </x:c>
      <x:c r="N283" s="565">
        <x:v>-0.2104</x:v>
      </x:c>
      <x:c r="O283" s="233">
        <x:v>0.0000</x:v>
      </x:c>
      <x:c r="P283" s="233">
        <x:v>0.0000</x:v>
      </x:c>
      <x:c r="Q283" s="233">
        <x:v>0.0000</x:v>
      </x:c>
      <x:c r="R283" s="233">
        <x:v>-0.0773</x:v>
      </x:c>
      <x:c r="S283" s="233">
        <x:v>-0.5584</x:v>
      </x:c>
      <x:c r="T283" s="233">
        <x:v>-0.5171</x:v>
      </x:c>
      <x:c r="U283" s="233">
        <x:v>-0.4949</x:v>
      </x:c>
      <x:c r="V283" s="233">
        <x:v>-0.5334</x:v>
      </x:c>
      <x:c r="W283" s="233">
        <x:v>-1.1439</x:v>
      </x:c>
      <x:c r="X283" s="566">
        <x:v>-0.9733</x:v>
      </x:c>
      <x:c r="Y283" s="585">
        <x:v>20.00</x:v>
      </x:c>
      <x:c r="Z283" s="586">
        <x:v>20.00</x:v>
      </x:c>
    </x:row>
    <x:row r="284" spans="2:41">
      <x:c r="B284" s="325">
        <x:v>23</x:v>
      </x:c>
      <x:c r="C284" s="563">
        <x:v>2.2951</x:v>
      </x:c>
      <x:c r="D284" s="232">
        <x:v>2.2982</x:v>
      </x:c>
      <x:c r="E284" s="233">
        <x:v>2.0519</x:v>
      </x:c>
      <x:c r="F284" s="233">
        <x:v>2.8758</x:v>
      </x:c>
      <x:c r="G284" s="233">
        <x:v>1.0611</x:v>
      </x:c>
      <x:c r="H284" s="233">
        <x:v>2.4254</x:v>
      </x:c>
      <x:c r="I284" s="233">
        <x:v>1.4421</x:v>
      </x:c>
      <x:c r="J284" s="233">
        <x:v>0.2644</x:v>
      </x:c>
      <x:c r="K284" s="232">
        <x:v>0.7676</x:v>
      </x:c>
      <x:c r="L284" s="233">
        <x:v>0.0000</x:v>
      </x:c>
      <x:c r="M284" s="233">
        <x:v>0.7900</x:v>
      </x:c>
      <x:c r="N284" s="565">
        <x:v>-0.0455</x:v>
      </x:c>
      <x:c r="O284" s="233">
        <x:v>0.0000</x:v>
      </x:c>
      <x:c r="P284" s="233">
        <x:v>0.0000</x:v>
      </x:c>
      <x:c r="Q284" s="233">
        <x:v>0.0000</x:v>
      </x:c>
      <x:c r="R284" s="233">
        <x:v>0.0000</x:v>
      </x:c>
      <x:c r="S284" s="233">
        <x:v>-0.3843</x:v>
      </x:c>
      <x:c r="T284" s="233">
        <x:v>-0.3804</x:v>
      </x:c>
      <x:c r="U284" s="233">
        <x:v>-0.3838</x:v>
      </x:c>
      <x:c r="V284" s="233">
        <x:v>-0.4401</x:v>
      </x:c>
      <x:c r="W284" s="233">
        <x:v>-1.0290</x:v>
      </x:c>
      <x:c r="X284" s="566">
        <x:v>-0.8783</x:v>
      </x:c>
      <x:c r="Y284" s="585">
        <x:v>20.00</x:v>
      </x:c>
      <x:c r="Z284" s="586">
        <x:v>20.00</x:v>
      </x:c>
    </x:row>
    <x:row r="285" spans="2:41" ht="15.3" thickBot="1">
      <x:c r="B285" s="327">
        <x:v>24</x:v>
      </x:c>
      <x:c r="C285" s="567">
        <x:v>2.4080</x:v>
      </x:c>
      <x:c r="D285" s="587">
        <x:v>0.0000</x:v>
      </x:c>
      <x:c r="E285" s="569">
        <x:v>2.1256</x:v>
      </x:c>
      <x:c r="F285" s="569">
        <x:v>2.9932</x:v>
      </x:c>
      <x:c r="G285" s="569">
        <x:v>1.2945</x:v>
      </x:c>
      <x:c r="H285" s="569">
        <x:v>2.4872</x:v>
      </x:c>
      <x:c r="I285" s="569">
        <x:v>1.5348</x:v>
      </x:c>
      <x:c r="J285" s="569">
        <x:v>0.4565</x:v>
      </x:c>
      <x:c r="K285" s="587">
        <x:v>0.0000</x:v>
      </x:c>
      <x:c r="L285" s="569">
        <x:v>0.0000</x:v>
      </x:c>
      <x:c r="M285" s="569">
        <x:v>0.9305</x:v>
      </x:c>
      <x:c r="N285" s="570">
        <x:v>0.0835</x:v>
      </x:c>
      <x:c r="O285" s="569">
        <x:v>0.0000</x:v>
      </x:c>
      <x:c r="P285" s="569">
        <x:v>0.0000</x:v>
      </x:c>
      <x:c r="Q285" s="569">
        <x:v>0.0000</x:v>
      </x:c>
      <x:c r="R285" s="569">
        <x:v>0.0000</x:v>
      </x:c>
      <x:c r="S285" s="569">
        <x:v>-0.1930</x:v>
      </x:c>
      <x:c r="T285" s="569">
        <x:v>-0.2354</x:v>
      </x:c>
      <x:c r="U285" s="569">
        <x:v>-0.2506</x:v>
      </x:c>
      <x:c r="V285" s="569">
        <x:v>-0.3302</x:v>
      </x:c>
      <x:c r="W285" s="569">
        <x:v>-0.8889</x:v>
      </x:c>
      <x:c r="X285" s="571">
        <x:v>-0.7633</x:v>
      </x:c>
      <x:c r="Y285" s="588">
        <x:v>11.31</x:v>
      </x:c>
      <x:c r="Z285" s="589">
        <x:v>17.41</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4.13</x:v>
      </x:c>
      <x:c r="D294" s="565">
        <x:v>12.29</x:v>
      </x:c>
      <x:c r="E294" s="233">
        <x:v>19.54</x:v>
      </x:c>
      <x:c r="F294" s="233">
        <x:v>20.87</x:v>
      </x:c>
      <x:c r="G294" s="561">
        <x:v>14.65</x:v>
      </x:c>
      <x:c r="H294" s="566">
        <x:v>22.91</x:v>
      </x:c>
    </x:row>
    <x:row r="295" spans="2:8">
      <x:c r="B295" s="325">
        <x:v>2</x:v>
      </x:c>
      <x:c r="C295" s="563">
        <x:v>2.63</x:v>
      </x:c>
      <x:c r="D295" s="565">
        <x:v>11.82</x:v>
      </x:c>
      <x:c r="E295" s="233">
        <x:v>18.75</x:v>
      </x:c>
      <x:c r="F295" s="233">
        <x:v>20.36</x:v>
      </x:c>
      <x:c r="G295" s="561">
        <x:v>12.85</x:v>
      </x:c>
      <x:c r="H295" s="566">
        <x:v>22.44</x:v>
      </x:c>
    </x:row>
    <x:row r="296" spans="2:8">
      <x:c r="B296" s="325">
        <x:v>3</x:v>
      </x:c>
      <x:c r="C296" s="563">
        <x:v>1.22</x:v>
      </x:c>
      <x:c r="D296" s="565">
        <x:v>11.31</x:v>
      </x:c>
      <x:c r="E296" s="233">
        <x:v>17.57</x:v>
      </x:c>
      <x:c r="F296" s="233">
        <x:v>19.47</x:v>
      </x:c>
      <x:c r="G296" s="561">
        <x:v>11.12</x:v>
      </x:c>
      <x:c r="H296" s="566">
        <x:v>21.93</x:v>
      </x:c>
    </x:row>
    <x:row r="297" spans="2:8">
      <x:c r="B297" s="325">
        <x:v>4</x:v>
      </x:c>
      <x:c r="C297" s="563">
        <x:v>-0.08</x:v>
      </x:c>
      <x:c r="D297" s="565">
        <x:v>10.79</x:v>
      </x:c>
      <x:c r="E297" s="233">
        <x:v>16.45</x:v>
      </x:c>
      <x:c r="F297" s="233">
        <x:v>18.58</x:v>
      </x:c>
      <x:c r="G297" s="561">
        <x:v>9.48</x:v>
      </x:c>
      <x:c r="H297" s="566">
        <x:v>21.43</x:v>
      </x:c>
    </x:row>
    <x:row r="298" spans="2:8">
      <x:c r="B298" s="325">
        <x:v>5</x:v>
      </x:c>
      <x:c r="C298" s="563">
        <x:v>-1.02</x:v>
      </x:c>
      <x:c r="D298" s="565">
        <x:v>10.41</x:v>
      </x:c>
      <x:c r="E298" s="233">
        <x:v>15.28</x:v>
      </x:c>
      <x:c r="F298" s="233">
        <x:v>17.61</x:v>
      </x:c>
      <x:c r="G298" s="561">
        <x:v>8.14</x:v>
      </x:c>
      <x:c r="H298" s="566">
        <x:v>21.05</x:v>
      </x:c>
    </x:row>
    <x:row r="299" spans="2:8">
      <x:c r="B299" s="325">
        <x:v>6</x:v>
      </x:c>
      <x:c r="C299" s="563">
        <x:v>-2.02</x:v>
      </x:c>
      <x:c r="D299" s="565">
        <x:v>9.94</x:v>
      </x:c>
      <x:c r="E299" s="233">
        <x:v>17.18</x:v>
      </x:c>
      <x:c r="F299" s="233">
        <x:v>19.18</x:v>
      </x:c>
      <x:c r="G299" s="561">
        <x:v>6.80</x:v>
      </x:c>
      <x:c r="H299" s="566">
        <x:v>20.61</x:v>
      </x:c>
    </x:row>
    <x:row r="300" spans="2:8">
      <x:c r="B300" s="325">
        <x:v>7</x:v>
      </x:c>
      <x:c r="C300" s="563">
        <x:v>-2.81</x:v>
      </x:c>
      <x:c r="D300" s="565">
        <x:v>9.55</x:v>
      </x:c>
      <x:c r="E300" s="233">
        <x:v>19.64</x:v>
      </x:c>
      <x:c r="F300" s="233">
        <x:v>21.01</x:v>
      </x:c>
      <x:c r="G300" s="561">
        <x:v>5.65</x:v>
      </x:c>
      <x:c r="H300" s="566">
        <x:v>20.24</x:v>
      </x:c>
    </x:row>
    <x:row r="301" spans="2:8">
      <x:c r="B301" s="325">
        <x:v>8</x:v>
      </x:c>
      <x:c r="C301" s="563">
        <x:v>-1.12</x:v>
      </x:c>
      <x:c r="D301" s="565">
        <x:v>10.02</x:v>
      </x:c>
      <x:c r="E301" s="233">
        <x:v>21.38</x:v>
      </x:c>
      <x:c r="F301" s="233">
        <x:v>23.11</x:v>
      </x:c>
      <x:c r="G301" s="561">
        <x:v>6.75</x:v>
      </x:c>
      <x:c r="H301" s="566">
        <x:v>20.67</x:v>
      </x:c>
    </x:row>
    <x:row r="302" spans="2:8">
      <x:c r="B302" s="325">
        <x:v>9</x:v>
      </x:c>
      <x:c r="C302" s="563">
        <x:v>4.85</x:v>
      </x:c>
      <x:c r="D302" s="565">
        <x:v>11.86</x:v>
      </x:c>
      <x:c r="E302" s="233">
        <x:v>23.96</x:v>
      </x:c>
      <x:c r="F302" s="233">
        <x:v>24.10</x:v>
      </x:c>
      <x:c r="G302" s="561">
        <x:v>11.95</x:v>
      </x:c>
      <x:c r="H302" s="566">
        <x:v>22.43</x:v>
      </x:c>
    </x:row>
    <x:row r="303" spans="2:8">
      <x:c r="B303" s="325">
        <x:v>10</x:v>
      </x:c>
      <x:c r="C303" s="563">
        <x:v>12.88</x:v>
      </x:c>
      <x:c r="D303" s="565">
        <x:v>14.03</x:v>
      </x:c>
      <x:c r="E303" s="233">
        <x:v>27.78</x:v>
      </x:c>
      <x:c r="F303" s="233">
        <x:v>25.40</x:v>
      </x:c>
      <x:c r="G303" s="561">
        <x:v>19.36</x:v>
      </x:c>
      <x:c r="H303" s="566">
        <x:v>24.50</x:v>
      </x:c>
    </x:row>
    <x:row r="304" spans="2:8">
      <x:c r="B304" s="325">
        <x:v>11</x:v>
      </x:c>
      <x:c r="C304" s="563">
        <x:v>21.73</x:v>
      </x:c>
      <x:c r="D304" s="565">
        <x:v>16.30</x:v>
      </x:c>
      <x:c r="E304" s="233">
        <x:v>32.58</x:v>
      </x:c>
      <x:c r="F304" s="233">
        <x:v>26.88</x:v>
      </x:c>
      <x:c r="G304" s="561">
        <x:v>27.93</x:v>
      </x:c>
      <x:c r="H304" s="566">
        <x:v>26.65</x:v>
      </x:c>
    </x:row>
    <x:row r="305" spans="2:8">
      <x:c r="B305" s="325">
        <x:v>12</x:v>
      </x:c>
      <x:c r="C305" s="563">
        <x:v>30.95</x:v>
      </x:c>
      <x:c r="D305" s="565">
        <x:v>18.70</x:v>
      </x:c>
      <x:c r="E305" s="233">
        <x:v>36.83</x:v>
      </x:c>
      <x:c r="F305" s="233">
        <x:v>28.03</x:v>
      </x:c>
      <x:c r="G305" s="561">
        <x:v>37.20</x:v>
      </x:c>
      <x:c r="H305" s="566">
        <x:v>28.96</x:v>
      </x:c>
    </x:row>
    <x:row r="306" spans="2:8">
      <x:c r="B306" s="325">
        <x:v>13</x:v>
      </x:c>
      <x:c r="C306" s="563">
        <x:v>39.43</x:v>
      </x:c>
      <x:c r="D306" s="565">
        <x:v>20.88</x:v>
      </x:c>
      <x:c r="E306" s="233">
        <x:v>40.64</x:v>
      </x:c>
      <x:c r="F306" s="233">
        <x:v>29.07</x:v>
      </x:c>
      <x:c r="G306" s="561">
        <x:v>46.03</x:v>
      </x:c>
      <x:c r="H306" s="566">
        <x:v>31.03</x:v>
      </x:c>
    </x:row>
    <x:row r="307" spans="2:8">
      <x:c r="B307" s="325">
        <x:v>14</x:v>
      </x:c>
      <x:c r="C307" s="563">
        <x:v>44.49</x:v>
      </x:c>
      <x:c r="D307" s="565">
        <x:v>21.77</x:v>
      </x:c>
      <x:c r="E307" s="233">
        <x:v>43.36</x:v>
      </x:c>
      <x:c r="F307" s="233">
        <x:v>29.78</x:v>
      </x:c>
      <x:c r="G307" s="561">
        <x:v>52.07</x:v>
      </x:c>
      <x:c r="H307" s="566">
        <x:v>31.90</x:v>
      </x:c>
    </x:row>
    <x:row r="308" spans="2:8">
      <x:c r="B308" s="325">
        <x:v>15</x:v>
      </x:c>
      <x:c r="C308" s="563">
        <x:v>47.35</x:v>
      </x:c>
      <x:c r="D308" s="565">
        <x:v>22.44</x:v>
      </x:c>
      <x:c r="E308" s="233">
        <x:v>44.90</x:v>
      </x:c>
      <x:c r="F308" s="233">
        <x:v>30.14</x:v>
      </x:c>
      <x:c r="G308" s="561">
        <x:v>56.19</x:v>
      </x:c>
      <x:c r="H308" s="566">
        <x:v>32.57</x:v>
      </x:c>
    </x:row>
    <x:row r="309" spans="2:8">
      <x:c r="B309" s="325">
        <x:v>16</x:v>
      </x:c>
      <x:c r="C309" s="563">
        <x:v>47.19</x:v>
      </x:c>
      <x:c r="D309" s="565">
        <x:v>22.39</x:v>
      </x:c>
      <x:c r="E309" s="233">
        <x:v>44.82</x:v>
      </x:c>
      <x:c r="F309" s="233">
        <x:v>30.06</x:v>
      </x:c>
      <x:c r="G309" s="561">
        <x:v>57.44</x:v>
      </x:c>
      <x:c r="H309" s="566">
        <x:v>32.56</x:v>
      </x:c>
    </x:row>
    <x:row r="310" spans="2:8">
      <x:c r="B310" s="325">
        <x:v>17</x:v>
      </x:c>
      <x:c r="C310" s="563">
        <x:v>43.84</x:v>
      </x:c>
      <x:c r="D310" s="565">
        <x:v>21.57</x:v>
      </x:c>
      <x:c r="E310" s="233">
        <x:v>44.09</x:v>
      </x:c>
      <x:c r="F310" s="233">
        <x:v>29.97</x:v>
      </x:c>
      <x:c r="G310" s="561">
        <x:v>55.53</x:v>
      </x:c>
      <x:c r="H310" s="566">
        <x:v>31.81</x:v>
      </x:c>
    </x:row>
    <x:row r="311" spans="2:8">
      <x:c r="B311" s="325">
        <x:v>18</x:v>
      </x:c>
      <x:c r="C311" s="563">
        <x:v>36.71</x:v>
      </x:c>
      <x:c r="D311" s="565">
        <x:v>19.69</x:v>
      </x:c>
      <x:c r="E311" s="233">
        <x:v>42.88</x:v>
      </x:c>
      <x:c r="F311" s="233">
        <x:v>29.78</x:v>
      </x:c>
      <x:c r="G311" s="561">
        <x:v>50.02</x:v>
      </x:c>
      <x:c r="H311" s="566">
        <x:v>30.07</x:v>
      </x:c>
    </x:row>
    <x:row r="312" spans="2:8">
      <x:c r="B312" s="325">
        <x:v>19</x:v>
      </x:c>
      <x:c r="C312" s="563">
        <x:v>30.19</x:v>
      </x:c>
      <x:c r="D312" s="565">
        <x:v>18.48</x:v>
      </x:c>
      <x:c r="E312" s="233">
        <x:v>32.65</x:v>
      </x:c>
      <x:c r="F312" s="233">
        <x:v>28.52</x:v>
      </x:c>
      <x:c r="G312" s="561">
        <x:v>44.71</x:v>
      </x:c>
      <x:c r="H312" s="566">
        <x:v>28.93</x:v>
      </x:c>
    </x:row>
    <x:row r="313" spans="2:8">
      <x:c r="B313" s="325">
        <x:v>20</x:v>
      </x:c>
      <x:c r="C313" s="563">
        <x:v>24.60</x:v>
      </x:c>
      <x:c r="D313" s="565">
        <x:v>17.58</x:v>
      </x:c>
      <x:c r="E313" s="233">
        <x:v>29.28</x:v>
      </x:c>
      <x:c r="F313" s="233">
        <x:v>26.99</x:v>
      </x:c>
      <x:c r="G313" s="561">
        <x:v>39.86</x:v>
      </x:c>
      <x:c r="H313" s="566">
        <x:v>28.07</x:v>
      </x:c>
    </x:row>
    <x:row r="314" spans="2:8">
      <x:c r="B314" s="325">
        <x:v>21</x:v>
      </x:c>
      <x:c r="C314" s="563">
        <x:v>19.72</x:v>
      </x:c>
      <x:c r="D314" s="565">
        <x:v>16.77</x:v>
      </x:c>
      <x:c r="E314" s="233">
        <x:v>26.84</x:v>
      </x:c>
      <x:c r="F314" s="233">
        <x:v>25.76</x:v>
      </x:c>
      <x:c r="G314" s="561">
        <x:v>35.64</x:v>
      </x:c>
      <x:c r="H314" s="566">
        <x:v>27.40</x:v>
      </x:c>
    </x:row>
    <x:row r="315" spans="2:8">
      <x:c r="B315" s="325">
        <x:v>22</x:v>
      </x:c>
      <x:c r="C315" s="563">
        <x:v>15.33</x:v>
      </x:c>
      <x:c r="D315" s="565">
        <x:v>15.95</x:v>
      </x:c>
      <x:c r="E315" s="233">
        <x:v>25.43</x:v>
      </x:c>
      <x:c r="F315" s="233">
        <x:v>25.20</x:v>
      </x:c>
      <x:c r="G315" s="561">
        <x:v>31.51</x:v>
      </x:c>
      <x:c r="H315" s="566">
        <x:v>26.65</x:v>
      </x:c>
    </x:row>
    <x:row r="316" spans="2:8">
      <x:c r="B316" s="325">
        <x:v>23</x:v>
      </x:c>
      <x:c r="C316" s="563">
        <x:v>11.64</x:v>
      </x:c>
      <x:c r="D316" s="565">
        <x:v>15.25</x:v>
      </x:c>
      <x:c r="E316" s="233">
        <x:v>23.95</x:v>
      </x:c>
      <x:c r="F316" s="233">
        <x:v>24.36</x:v>
      </x:c>
      <x:c r="G316" s="561">
        <x:v>27.83</x:v>
      </x:c>
      <x:c r="H316" s="566">
        <x:v>26.01</x:v>
      </x:c>
    </x:row>
    <x:row r="317" spans="2:8" ht="15.3" thickBot="1">
      <x:c r="B317" s="327">
        <x:v>24</x:v>
      </x:c>
      <x:c r="C317" s="567">
        <x:v>8.62</x:v>
      </x:c>
      <x:c r="D317" s="570">
        <x:v>14.67</x:v>
      </x:c>
      <x:c r="E317" s="569">
        <x:v>22.21</x:v>
      </x:c>
      <x:c r="F317" s="569">
        <x:v>23.18</x:v>
      </x:c>
      <x:c r="G317" s="577">
        <x:v>24.57</x:v>
      </x:c>
      <x:c r="H317" s="571">
        <x:v>25.48</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1</x:v>
      </x:c>
      <x:c r="D380" s="264"/>
      <x:c r="E380" s="264"/>
    </x:row>
    <x:row r="381" spans="2:5">
      <x:c r="B381" s="281">
        <x:v>1</x:v>
      </x:c>
      <x:c r="C381" s="550">
        <x:v>4</x:v>
      </x:c>
      <x:c r="D381" s="264"/>
      <x:c r="E381" s="264"/>
    </x:row>
    <x:row r="382" spans="2:5">
      <x:c r="B382" s="281">
        <x:v>2</x:v>
      </x:c>
      <x:c r="C382" s="550">
        <x:v>3</x:v>
      </x:c>
      <x:c r="D382" s="264"/>
      <x:c r="E382" s="264"/>
    </x:row>
    <x:row r="383" spans="2:5">
      <x:c r="B383" s="281">
        <x:v>3</x:v>
      </x:c>
      <x:c r="C383" s="550">
        <x:v>16</x:v>
      </x:c>
      <x:c r="D383" s="264"/>
      <x:c r="E383" s="264"/>
    </x:row>
    <x:row r="384" spans="2:5">
      <x:c r="B384" s="281">
        <x:v>4</x:v>
      </x:c>
      <x:c r="C384" s="550">
        <x:v>28</x:v>
      </x:c>
      <x:c r="D384" s="264"/>
      <x:c r="E384" s="264"/>
    </x:row>
    <x:row r="385" spans="2:5">
      <x:c r="B385" s="281">
        <x:v>5</x:v>
      </x:c>
      <x:c r="C385" s="550">
        <x:v>33</x:v>
      </x:c>
      <x:c r="D385" s="264"/>
      <x:c r="E385" s="264"/>
    </x:row>
    <x:row r="386" spans="2:5">
      <x:c r="B386" s="281">
        <x:v>6</x:v>
      </x:c>
      <x:c r="C386" s="550">
        <x:v>47</x:v>
      </x:c>
      <x:c r="D386" s="264"/>
      <x:c r="E386" s="264"/>
    </x:row>
    <x:row r="387" spans="2:5">
      <x:c r="B387" s="281">
        <x:v>7</x:v>
      </x:c>
      <x:c r="C387" s="550">
        <x:v>72</x:v>
      </x:c>
      <x:c r="D387" s="264"/>
      <x:c r="E387" s="264"/>
    </x:row>
    <x:row r="388" spans="2:5">
      <x:c r="B388" s="281">
        <x:v>8</x:v>
      </x:c>
      <x:c r="C388" s="550">
        <x:v>76</x:v>
      </x:c>
      <x:c r="D388" s="264"/>
      <x:c r="E388" s="264"/>
    </x:row>
    <x:row r="389" spans="2:5">
      <x:c r="B389" s="281">
        <x:v>9</x:v>
      </x:c>
      <x:c r="C389" s="550">
        <x:v>96</x:v>
      </x:c>
      <x:c r="D389" s="264"/>
      <x:c r="E389" s="264"/>
    </x:row>
    <x:row r="390" spans="2:5">
      <x:c r="B390" s="281">
        <x:v>10</x:v>
      </x:c>
      <x:c r="C390" s="550">
        <x:v>121</x:v>
      </x:c>
      <x:c r="D390" s="264"/>
      <x:c r="E390" s="264"/>
    </x:row>
    <x:row r="391" spans="2:5">
      <x:c r="B391" s="281">
        <x:v>11</x:v>
      </x:c>
      <x:c r="C391" s="550">
        <x:v>164</x:v>
      </x:c>
      <x:c r="D391" s="264"/>
      <x:c r="E391" s="264"/>
    </x:row>
    <x:row r="392" spans="2:5">
      <x:c r="B392" s="281">
        <x:v>12</x:v>
      </x:c>
      <x:c r="C392" s="550">
        <x:v>203</x:v>
      </x:c>
      <x:c r="D392" s="264"/>
      <x:c r="E392" s="264"/>
    </x:row>
    <x:row r="393" spans="2:5">
      <x:c r="B393" s="281">
        <x:v>13</x:v>
      </x:c>
      <x:c r="C393" s="550">
        <x:v>205</x:v>
      </x:c>
      <x:c r="D393" s="264"/>
      <x:c r="E393" s="264"/>
    </x:row>
    <x:row r="394" spans="2:5">
      <x:c r="B394" s="281">
        <x:v>14</x:v>
      </x:c>
      <x:c r="C394" s="550">
        <x:v>200</x:v>
      </x:c>
      <x:c r="D394" s="264"/>
      <x:c r="E394" s="264"/>
    </x:row>
    <x:row r="395" spans="2:5">
      <x:c r="B395" s="281">
        <x:v>15</x:v>
      </x:c>
      <x:c r="C395" s="550">
        <x:v>252</x:v>
      </x:c>
      <x:c r="D395" s="264"/>
      <x:c r="E395" s="264"/>
    </x:row>
    <x:row r="396" spans="2:5">
      <x:c r="B396" s="281">
        <x:v>16</x:v>
      </x:c>
      <x:c r="C396" s="550">
        <x:v>292</x:v>
      </x:c>
      <x:c r="D396" s="264"/>
      <x:c r="E396" s="264"/>
    </x:row>
    <x:row r="397" spans="2:5">
      <x:c r="B397" s="281">
        <x:v>17</x:v>
      </x:c>
      <x:c r="C397" s="550">
        <x:v>256</x:v>
      </x:c>
      <x:c r="D397" s="264"/>
      <x:c r="E397" s="264"/>
    </x:row>
    <x:row r="398" spans="2:5">
      <x:c r="B398" s="281">
        <x:v>18</x:v>
      </x:c>
      <x:c r="C398" s="550">
        <x:v>318</x:v>
      </x:c>
      <x:c r="D398" s="264"/>
      <x:c r="E398" s="264"/>
    </x:row>
    <x:row r="399" spans="2:5">
      <x:c r="B399" s="281">
        <x:v>19</x:v>
      </x:c>
      <x:c r="C399" s="550">
        <x:v>331</x:v>
      </x:c>
      <x:c r="D399" s="264"/>
      <x:c r="E399" s="264"/>
    </x:row>
    <x:row r="400" spans="2:5">
      <x:c r="B400" s="281">
        <x:v>20</x:v>
      </x:c>
      <x:c r="C400" s="550">
        <x:v>307</x:v>
      </x:c>
      <x:c r="D400" s="264"/>
      <x:c r="E400" s="264"/>
    </x:row>
    <x:row r="401" spans="2:5">
      <x:c r="B401" s="281">
        <x:v>21</x:v>
      </x:c>
      <x:c r="C401" s="550">
        <x:v>315</x:v>
      </x:c>
      <x:c r="D401" s="264"/>
      <x:c r="E401" s="264"/>
    </x:row>
    <x:row r="402" spans="2:5">
      <x:c r="B402" s="281">
        <x:v>22</x:v>
      </x:c>
      <x:c r="C402" s="550">
        <x:v>325</x:v>
      </x:c>
      <x:c r="D402" s="264"/>
      <x:c r="E402" s="264"/>
    </x:row>
    <x:row r="403" spans="2:5">
      <x:c r="B403" s="281">
        <x:v>23</x:v>
      </x:c>
      <x:c r="C403" s="550">
        <x:v>285</x:v>
      </x:c>
      <x:c r="D403" s="264"/>
      <x:c r="E403" s="264"/>
    </x:row>
    <x:row r="404" spans="2:5">
      <x:c r="B404" s="281">
        <x:v>24</x:v>
      </x:c>
      <x:c r="C404" s="550">
        <x:v>284</x:v>
      </x:c>
      <x:c r="D404" s="264"/>
      <x:c r="E404" s="264"/>
    </x:row>
    <x:row r="405" spans="2:5">
      <x:c r="B405" s="281">
        <x:v>25</x:v>
      </x:c>
      <x:c r="C405" s="550">
        <x:v>288</x:v>
      </x:c>
      <x:c r="D405" s="264"/>
      <x:c r="E405" s="264"/>
    </x:row>
    <x:row r="406" spans="2:5">
      <x:c r="B406" s="281">
        <x:v>26</x:v>
      </x:c>
      <x:c r="C406" s="550">
        <x:v>277</x:v>
      </x:c>
      <x:c r="D406" s="264"/>
      <x:c r="E406" s="264"/>
    </x:row>
    <x:row r="407" spans="2:5">
      <x:c r="B407" s="281">
        <x:v>27</x:v>
      </x:c>
      <x:c r="C407" s="550">
        <x:v>309</x:v>
      </x:c>
      <x:c r="D407" s="264"/>
      <x:c r="E407" s="264"/>
    </x:row>
    <x:row r="408" spans="2:5">
      <x:c r="B408" s="281">
        <x:v>28</x:v>
      </x:c>
      <x:c r="C408" s="550">
        <x:v>317</x:v>
      </x:c>
      <x:c r="D408" s="264"/>
      <x:c r="E408" s="264"/>
    </x:row>
    <x:row r="409" spans="2:5">
      <x:c r="B409" s="281">
        <x:v>29</x:v>
      </x:c>
      <x:c r="C409" s="550">
        <x:v>325</x:v>
      </x:c>
      <x:c r="D409" s="264"/>
      <x:c r="E409" s="264"/>
    </x:row>
    <x:row r="410" spans="2:5">
      <x:c r="B410" s="281">
        <x:v>30</x:v>
      </x:c>
      <x:c r="C410" s="550">
        <x:v>372</x:v>
      </x:c>
      <x:c r="D410" s="264"/>
      <x:c r="E410" s="264"/>
    </x:row>
    <x:row r="411" spans="2:5">
      <x:c r="B411" s="281">
        <x:v>31</x:v>
      </x:c>
      <x:c r="C411" s="550">
        <x:v>381</x:v>
      </x:c>
      <x:c r="D411" s="264"/>
      <x:c r="E411" s="264"/>
    </x:row>
    <x:row r="412" spans="2:5">
      <x:c r="B412" s="281">
        <x:v>32</x:v>
      </x:c>
      <x:c r="C412" s="550">
        <x:v>381</x:v>
      </x:c>
      <x:c r="D412" s="264"/>
      <x:c r="E412" s="264"/>
    </x:row>
    <x:row r="413" spans="2:5">
      <x:c r="B413" s="281">
        <x:v>33</x:v>
      </x:c>
      <x:c r="C413" s="550">
        <x:v>391</x:v>
      </x:c>
      <x:c r="D413" s="264"/>
      <x:c r="E413" s="264"/>
    </x:row>
    <x:row r="414" spans="2:5">
      <x:c r="B414" s="281">
        <x:v>34</x:v>
      </x:c>
      <x:c r="C414" s="550">
        <x:v>346</x:v>
      </x:c>
      <x:c r="D414" s="264"/>
      <x:c r="E414" s="264"/>
    </x:row>
    <x:row r="415" spans="2:5">
      <x:c r="B415" s="281">
        <x:v>35</x:v>
      </x:c>
      <x:c r="C415" s="550">
        <x:v>307</x:v>
      </x:c>
      <x:c r="D415" s="264"/>
      <x:c r="E415" s="264"/>
    </x:row>
    <x:row r="416" spans="2:5">
      <x:c r="B416" s="281">
        <x:v>36</x:v>
      </x:c>
      <x:c r="C416" s="550">
        <x:v>234</x:v>
      </x:c>
      <x:c r="D416" s="264"/>
      <x:c r="E416" s="264"/>
    </x:row>
    <x:row r="417" spans="2:5">
      <x:c r="B417" s="281">
        <x:v>37</x:v>
      </x:c>
      <x:c r="C417" s="550">
        <x:v>208</x:v>
      </x:c>
      <x:c r="D417" s="264"/>
      <x:c r="E417" s="264"/>
    </x:row>
    <x:row r="418" spans="2:5">
      <x:c r="B418" s="281">
        <x:v>38</x:v>
      </x:c>
      <x:c r="C418" s="550">
        <x:v>148</x:v>
      </x:c>
      <x:c r="D418" s="264"/>
      <x:c r="E418" s="264"/>
    </x:row>
    <x:row r="419" spans="2:5">
      <x:c r="B419" s="281">
        <x:v>39</x:v>
      </x:c>
      <x:c r="C419" s="550">
        <x:v>87</x:v>
      </x:c>
      <x:c r="D419" s="264"/>
      <x:c r="E419" s="264"/>
    </x:row>
    <x:row r="420" spans="2:5">
      <x:c r="B420" s="281">
        <x:v>40</x:v>
      </x:c>
      <x:c r="C420" s="550">
        <x:v>76</x:v>
      </x:c>
      <x:c r="D420" s="264"/>
      <x:c r="E420" s="264"/>
    </x:row>
    <x:row r="421" spans="2:5">
      <x:c r="B421" s="281">
        <x:v>41</x:v>
      </x:c>
      <x:c r="C421" s="550">
        <x:v>38</x:v>
      </x:c>
      <x:c r="D421" s="264"/>
      <x:c r="E421" s="264"/>
    </x:row>
    <x:row r="422" spans="2:5">
      <x:c r="B422" s="281">
        <x:v>42</x:v>
      </x:c>
      <x:c r="C422" s="550">
        <x:v>24</x:v>
      </x:c>
      <x:c r="D422" s="264"/>
      <x:c r="E422" s="264"/>
    </x:row>
    <x:row r="423" spans="2:5">
      <x:c r="B423" s="281">
        <x:v>43</x:v>
      </x:c>
      <x:c r="C423" s="550">
        <x:v>10</x:v>
      </x:c>
      <x:c r="D423" s="264"/>
      <x:c r="E423" s="264"/>
    </x:row>
    <x:row r="424" spans="2:5">
      <x:c r="B424" s="281">
        <x:v>44</x:v>
      </x:c>
      <x:c r="C424" s="550">
        <x:v>7</x:v>
      </x:c>
      <x:c r="D424" s="264"/>
      <x:c r="E424" s="264"/>
    </x:row>
    <x:row r="425" spans="2:5">
      <x:c r="B425" s="281">
        <x:v>45</x:v>
      </x:c>
      <x:c r="C425" s="550">
        <x:v>0</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8760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1" t="s">
        <v>493</v>
      </c>
      <c r="C5" s="961"/>
      <c r="D5" s="961"/>
      <c r="E5" s="961"/>
    </row>
    <row r="6" spans="1:6" ht="15.3" thickBot="1"/>
    <row r="7" spans="1:6" ht="15.6" thickTop="1" thickBot="1">
      <c r="B7" s="187" t="s">
        <v>268</v>
      </c>
      <c r="C7" s="188" t="s">
        <v>269</v>
      </c>
      <c r="D7" s="189" t="s">
        <v>270</v>
      </c>
      <c r="E7" s="192" t="s">
        <v>625</v>
      </c>
    </row>
    <row r="8" spans="1:6" ht="15.3" thickTop="1">
      <c r="B8" s="182" t="s">
        <v>286</v>
      </c>
      <c r="C8" s="183" t="s">
        <v>271</v>
      </c>
      <c r="D8" s="962"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3" t="s">
        <v>282</v>
      </c>
      <c r="E18" s="185" t="s">
        <v>1532</v>
      </c>
    </row>
    <row r="19" spans="1:6" ht="14.25" customHeight="1">
      <c r="B19" s="838" t="s">
        <v>302</v>
      </c>
      <c r="C19" s="177" t="s">
        <v>283</v>
      </c>
      <c r="D19" s="964"/>
      <c r="E19" s="185" t="s">
        <v>1533</v>
      </c>
    </row>
    <row r="20" spans="1:6">
      <c r="B20" s="838" t="s">
        <v>303</v>
      </c>
      <c r="C20" s="177" t="s">
        <v>544</v>
      </c>
      <c r="D20" s="965"/>
      <c r="E20" s="185" t="s">
        <v>1534</v>
      </c>
    </row>
    <row r="21" spans="1:6">
      <c r="B21" s="838" t="s">
        <v>304</v>
      </c>
      <c r="C21" s="177" t="s">
        <v>545</v>
      </c>
      <c r="D21" s="965"/>
      <c r="E21" s="185" t="s">
        <v>1535</v>
      </c>
    </row>
    <row r="22" spans="1:6">
      <c r="B22" s="209" t="s">
        <v>305</v>
      </c>
      <c r="C22" s="179" t="s">
        <v>546</v>
      </c>
      <c r="D22" s="965"/>
      <c r="E22" s="846" t="s">
        <v>1536</v>
      </c>
    </row>
    <row r="23" spans="1:6" ht="15.3" thickBot="1">
      <c r="B23" s="209" t="s">
        <v>306</v>
      </c>
      <c r="C23" s="179" t="s">
        <v>1162</v>
      </c>
      <c r="D23" s="836" t="s">
        <v>1163</v>
      </c>
      <c r="E23" s="846" t="s">
        <v>1164</v>
      </c>
    </row>
    <row r="24" spans="1:6" ht="15.3" thickTop="1">
      <c r="B24" s="182" t="s">
        <v>1167</v>
      </c>
      <c r="C24" s="183" t="s">
        <v>853</v>
      </c>
      <c r="D24" s="962"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3:D14"/>
    <mergeCell ref="D16:D17"/>
    <mergeCell ref="D18:D22"/>
    <mergeCell ref="D24:D25"/>
    <mergeCell ref="D26:D27"/>
    <mergeCell ref="D10:D12"/>
    <mergeCell ref="A1:F1"/>
    <mergeCell ref="A2:F2"/>
    <mergeCell ref="A3:F3"/>
    <mergeCell ref="B5:E5"/>
    <mergeCell ref="D8:D9"/>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1" t="s">
        <v>494</v>
      </c>
      <c r="C5" s="961"/>
      <c r="D5" s="961"/>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68" t="s">
        <v>305</v>
      </c>
      <c r="C24" s="179" t="s">
        <v>1430</v>
      </c>
      <c r="D24" s="970" t="s">
        <v>1222</v>
      </c>
    </row>
    <row r="25" spans="2:4" ht="12.6" customHeight="1">
      <c r="B25" s="969"/>
      <c r="C25" s="849" t="s">
        <v>308</v>
      </c>
      <c r="D25" s="971"/>
    </row>
    <row r="26" spans="2:4" ht="12.6" customHeight="1">
      <c r="B26" s="968" t="s">
        <v>306</v>
      </c>
      <c r="C26" s="179" t="s">
        <v>1431</v>
      </c>
      <c r="D26" s="970" t="s">
        <v>1223</v>
      </c>
    </row>
    <row r="27" spans="2:4" ht="12.6" customHeight="1">
      <c r="B27" s="969"/>
      <c r="C27" s="849" t="s">
        <v>310</v>
      </c>
      <c r="D27" s="971"/>
    </row>
    <row r="28" spans="2:4" ht="12.6" customHeight="1">
      <c r="B28" s="968" t="s">
        <v>307</v>
      </c>
      <c r="C28" s="179" t="s">
        <v>1474</v>
      </c>
      <c r="D28" s="970" t="s">
        <v>1224</v>
      </c>
    </row>
    <row r="29" spans="2:4" ht="12.6" customHeight="1">
      <c r="B29" s="969"/>
      <c r="C29" s="180" t="s">
        <v>308</v>
      </c>
      <c r="D29" s="971"/>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68" t="s">
        <v>325</v>
      </c>
      <c r="C48" s="179" t="s">
        <v>1440</v>
      </c>
      <c r="D48" s="970" t="s">
        <v>1518</v>
      </c>
    </row>
    <row r="49" spans="2:4" ht="12.6" customHeight="1">
      <c r="B49" s="972"/>
      <c r="C49" s="180" t="s">
        <v>308</v>
      </c>
      <c r="D49" s="971"/>
    </row>
    <row r="50" spans="2:4" ht="12.6" customHeight="1">
      <c r="B50" s="968" t="s">
        <v>326</v>
      </c>
      <c r="C50" s="179" t="s">
        <v>1440</v>
      </c>
      <c r="D50" s="970" t="s">
        <v>1519</v>
      </c>
    </row>
    <row r="51" spans="2:4" ht="12.6" customHeight="1">
      <c r="B51" s="972"/>
      <c r="C51" s="849" t="s">
        <v>310</v>
      </c>
      <c r="D51" s="971"/>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68" t="s">
        <v>353</v>
      </c>
      <c r="C85" s="179" t="s">
        <v>1493</v>
      </c>
      <c r="D85" s="967" t="s">
        <v>1262</v>
      </c>
    </row>
    <row r="86" spans="2:4" ht="12.6" customHeight="1">
      <c r="B86" s="973"/>
      <c r="C86" s="180" t="s">
        <v>310</v>
      </c>
      <c r="D86" s="967"/>
    </row>
    <row r="87" spans="2:4" ht="12.6" customHeight="1">
      <c r="B87" s="968" t="s">
        <v>354</v>
      </c>
      <c r="C87" s="179" t="s">
        <v>1494</v>
      </c>
      <c r="D87" s="967" t="s">
        <v>1263</v>
      </c>
    </row>
    <row r="88" spans="2:4" ht="12.6" customHeight="1">
      <c r="B88" s="973"/>
      <c r="C88" s="180" t="s">
        <v>308</v>
      </c>
      <c r="D88" s="967"/>
    </row>
    <row r="89" spans="2:4" ht="12.6" customHeight="1">
      <c r="B89" s="968" t="s">
        <v>356</v>
      </c>
      <c r="C89" s="179" t="s">
        <v>1495</v>
      </c>
      <c r="D89" s="967" t="s">
        <v>1264</v>
      </c>
    </row>
    <row r="90" spans="2:4" ht="12.6" customHeight="1" thickBot="1">
      <c r="B90" s="974"/>
      <c r="C90" s="181" t="s">
        <v>310</v>
      </c>
      <c r="D90" s="975"/>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68" t="s">
        <v>1287</v>
      </c>
      <c r="C120" s="179" t="s">
        <v>1451</v>
      </c>
      <c r="D120" s="970" t="s">
        <v>1288</v>
      </c>
    </row>
    <row r="121" spans="2:4" ht="12.6" customHeight="1">
      <c r="B121" s="972"/>
      <c r="C121" s="849" t="s">
        <v>1289</v>
      </c>
      <c r="D121" s="971"/>
    </row>
    <row r="122" spans="2:4" ht="12.6" customHeight="1">
      <c r="B122" s="968" t="s">
        <v>1290</v>
      </c>
      <c r="C122" s="179" t="s">
        <v>1451</v>
      </c>
      <c r="D122" s="970" t="s">
        <v>1291</v>
      </c>
    </row>
    <row r="123" spans="2:4" ht="12.6" customHeight="1">
      <c r="B123" s="972"/>
      <c r="C123" s="849" t="s">
        <v>1292</v>
      </c>
      <c r="D123" s="971"/>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76"/>
      <c r="C129" s="181" t="s">
        <v>1507</v>
      </c>
      <c r="D129" s="975"/>
    </row>
    <row r="130" spans="2:4" ht="12.6" customHeight="1" thickTop="1">
      <c r="B130" s="973" t="s">
        <v>1299</v>
      </c>
      <c r="C130" s="849" t="s">
        <v>1472</v>
      </c>
      <c r="D130" s="977"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68"/>
      <c r="C135" s="849" t="s">
        <v>355</v>
      </c>
      <c r="D135" s="970"/>
    </row>
    <row r="136" spans="2:4" ht="12.6" customHeight="1">
      <c r="B136" s="966" t="s">
        <v>1305</v>
      </c>
      <c r="C136" s="179" t="s">
        <v>1468</v>
      </c>
      <c r="D136" s="967" t="s">
        <v>1306</v>
      </c>
    </row>
    <row r="137" spans="2:4" ht="12.6" customHeight="1">
      <c r="B137" s="968"/>
      <c r="C137" s="849" t="s">
        <v>355</v>
      </c>
      <c r="D137" s="970"/>
    </row>
    <row r="138" spans="2:4" ht="12.6" customHeight="1">
      <c r="B138" s="966" t="s">
        <v>1307</v>
      </c>
      <c r="C138" s="179" t="s">
        <v>1453</v>
      </c>
      <c r="D138" s="967" t="s">
        <v>1308</v>
      </c>
    </row>
    <row r="139" spans="2:4" ht="12.6" customHeight="1">
      <c r="B139" s="966"/>
      <c r="C139" s="180" t="s">
        <v>355</v>
      </c>
      <c r="D139" s="967"/>
    </row>
    <row r="140" spans="2:4" ht="12.6" customHeight="1">
      <c r="B140" s="973" t="s">
        <v>1309</v>
      </c>
      <c r="C140" s="849" t="s">
        <v>1469</v>
      </c>
      <c r="D140" s="977" t="s">
        <v>1310</v>
      </c>
    </row>
    <row r="141" spans="2:4" ht="12.6" customHeight="1">
      <c r="B141" s="968"/>
      <c r="C141" s="849" t="s">
        <v>355</v>
      </c>
      <c r="D141" s="970"/>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3" t="s">
        <v>1331</v>
      </c>
      <c r="C164" s="849" t="s">
        <v>1463</v>
      </c>
      <c r="D164" s="977" t="s">
        <v>1332</v>
      </c>
    </row>
    <row r="165" spans="2:4" ht="12.6" customHeight="1">
      <c r="B165" s="968"/>
      <c r="C165" s="849" t="s">
        <v>355</v>
      </c>
      <c r="D165" s="970"/>
    </row>
    <row r="166" spans="2:4" ht="12.6" customHeight="1">
      <c r="B166" s="966" t="s">
        <v>1333</v>
      </c>
      <c r="C166" s="179" t="s">
        <v>1464</v>
      </c>
      <c r="D166" s="967" t="s">
        <v>1334</v>
      </c>
    </row>
    <row r="167" spans="2:4" ht="12.6" customHeight="1">
      <c r="B167" s="966"/>
      <c r="C167" s="180" t="s">
        <v>355</v>
      </c>
      <c r="D167" s="967"/>
    </row>
    <row r="168" spans="2:4" ht="12.6" customHeight="1">
      <c r="B168" s="973" t="s">
        <v>1335</v>
      </c>
      <c r="C168" s="849" t="s">
        <v>1465</v>
      </c>
      <c r="D168" s="977" t="s">
        <v>1336</v>
      </c>
    </row>
    <row r="169" spans="2:4" ht="12.6" customHeight="1">
      <c r="B169" s="968"/>
      <c r="C169" s="849" t="s">
        <v>355</v>
      </c>
      <c r="D169" s="970"/>
    </row>
    <row r="170" spans="2:4" ht="12.6" customHeight="1">
      <c r="B170" s="966" t="s">
        <v>1337</v>
      </c>
      <c r="C170" s="179" t="s">
        <v>1466</v>
      </c>
      <c r="D170" s="967" t="s">
        <v>1338</v>
      </c>
    </row>
    <row r="171" spans="2:4" ht="12.6" customHeight="1">
      <c r="B171" s="966"/>
      <c r="C171" s="180" t="s">
        <v>355</v>
      </c>
      <c r="D171" s="967"/>
    </row>
    <row r="172" spans="2:4" ht="12.6" customHeight="1">
      <c r="B172" s="973" t="s">
        <v>1339</v>
      </c>
      <c r="C172" s="849" t="s">
        <v>1467</v>
      </c>
      <c r="D172" s="977" t="s">
        <v>1340</v>
      </c>
    </row>
    <row r="173" spans="2:4" ht="12.6" customHeight="1">
      <c r="B173" s="968"/>
      <c r="C173" s="849" t="s">
        <v>355</v>
      </c>
      <c r="D173" s="970"/>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76"/>
      <c r="C177" s="181" t="s">
        <v>355</v>
      </c>
      <c r="D177" s="975"/>
    </row>
    <row r="178" spans="2:4" ht="15.3" thickTop="1"/>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4" transitionEvaluation="1" codeName="Sheet6"/>
  <dimension ref="B1:AX747"/>
  <sheetViews>
    <sheetView showGridLines="0" topLeftCell="A4" zoomScale="70" zoomScaleNormal="70" workbookViewId="0">
      <selection activeCell="P11" sqref="P11"/>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4.4561000000000002</v>
      </c>
      <c r="P11" s="945" t="str">
        <f ca="1">IF(AND(I11&lt;=N11,N11&lt;=J11),"○",IF(N11&lt;I11,(N11-I11)/(J11-I11),(N11-J11)/(J11-I11)))</f>
        <v>○</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4.5503</v>
      </c>
      <c r="P12" s="945" t="str">
        <f t="shared" ref="P12:P56" ca="1" si="4">IF(AND(I12&lt;=N12,N12&lt;=J12),"○",IF(N12&lt;I12,(N12-I12)/(J12-I12),(N12-J12)/(J12-I12)))</f>
        <v>○</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4.7041000000000004</v>
      </c>
      <c r="P13" s="945" t="str">
        <f t="shared" ca="1" si="4"/>
        <v>○</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5.1093999999999999</v>
      </c>
      <c r="P14" s="945" t="str">
        <f t="shared" ca="1" si="4"/>
        <v>○</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2.4390999999999998</v>
      </c>
      <c r="P15" s="945" t="str">
        <f t="shared" ca="1" si="4"/>
        <v>○</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3.9479000000000002</v>
      </c>
      <c r="P17" s="945">
        <f t="shared" ca="1" si="4"/>
        <v>0.51376518218623424</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5.9173</v>
      </c>
      <c r="P18" s="945" t="str">
        <f t="shared" ca="1" si="4"/>
        <v>○</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2.2206000000000001</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5.0448000000000004</v>
      </c>
      <c r="P20" s="945">
        <f t="shared" ca="1" si="4"/>
        <v>5.1551443636433103E-3</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2.8967000000000001</v>
      </c>
      <c r="P21" s="945">
        <f t="shared" ca="1" si="4"/>
        <v>9.7880569917513389E-3</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1.7650999999999999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2.0798999999999999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3.5573000000000001</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4.3183999999999996</v>
      </c>
      <c r="P25" s="945" t="str">
        <f t="shared" ca="1" si="4"/>
        <v>○</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1.0772999999999999</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3.0413000000000001</v>
      </c>
      <c r="P28" s="945">
        <f t="shared" ca="1" si="4"/>
        <v>0.53859923098968299</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0.40539999999999998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2.5430999999999999</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1.0194000000000001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4.1143000000000001</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5.1277999999999997</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6.3295000000000003</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5.5972999999999997</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6.9917999999999996</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10.3855</v>
      </c>
      <c r="P37" s="945" t="str">
        <f t="shared" ca="1" si="4"/>
        <v>○</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5.7694000000000001</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5.2644000000000002</v>
      </c>
      <c r="P39" s="945" t="str">
        <f t="shared" ca="1" si="4"/>
        <v>○</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4.6181000000000001</v>
      </c>
      <c r="P40" s="945" t="str">
        <f t="shared" ca="1" si="4"/>
        <v>○</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4.9162999999999997</v>
      </c>
      <c r="P41" s="945">
        <f t="shared" ca="1" si="4"/>
        <v>0.13453787291616873</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4.7191000000000001</v>
      </c>
      <c r="P42" s="945" t="str">
        <f t="shared" ca="1" si="4"/>
        <v>○</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4.7465999999999999</v>
      </c>
      <c r="P43" s="945">
        <f t="shared" ca="1" si="4"/>
        <v>5.148831956706533E-2</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5.1592000000000002</v>
      </c>
      <c r="P44" s="945" t="str">
        <f t="shared" ca="1" si="4"/>
        <v>○</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3.9634999999999998</v>
      </c>
      <c r="P45" s="945" t="str">
        <f t="shared" ca="1" si="4"/>
        <v>○</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5.0113000000000003</v>
      </c>
      <c r="P46" s="945" t="str">
        <f t="shared" ca="1" si="4"/>
        <v>○</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6.8634000000000004</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8.5515000000000008</v>
      </c>
      <c r="P48" s="945" t="str">
        <f t="shared" ca="1" si="4"/>
        <v>○</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7.3346</v>
      </c>
      <c r="P49" s="945" t="str">
        <f t="shared" ca="1" si="4"/>
        <v>○</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5.9253</v>
      </c>
      <c r="P50" s="945" t="str">
        <f t="shared" ca="1" si="4"/>
        <v>○</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4.7093999999999996</v>
      </c>
      <c r="P51" s="945" t="str">
        <f t="shared" ca="1" si="4"/>
        <v>○</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3.8052000000000001</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4.2031000000000001</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4.0547000000000004</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5.4287000000000001</v>
      </c>
      <c r="P55" s="945">
        <f t="shared" ca="1" si="4"/>
        <v>5.167733961276523E-2</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2.5434000000000001</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5.7897999999999996</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4.3067000000000002</v>
      </c>
      <c r="P64" s="945" t="str">
        <f t="shared" ca="1" si="11"/>
        <v>○</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3.9441000000000002</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2.7113</v>
      </c>
      <c r="P66" s="945" t="str">
        <f t="shared" ca="1" si="11"/>
        <v>○</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5.4123000000000001</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4.6284000000000001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3.1320000000000001</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6.0068000000000001</v>
      </c>
      <c r="P70" s="945" t="str">
        <f t="shared" ca="1" si="11"/>
        <v>○</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6.3952</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8.8004999999999995</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9.1014999999999997</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2.4605999999999999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1.4443999999999999</v>
      </c>
      <c r="P75" s="945" t="str">
        <f t="shared" ca="1" si="11"/>
        <v>○</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2.6701000000000001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1.8012999999999999</v>
      </c>
      <c r="P77" s="945" t="str">
        <f t="shared" ca="1" si="11"/>
        <v>○</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2.3782999999999999</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0.75090000000000001</v>
      </c>
      <c r="P79" s="945">
        <f t="shared" ca="1" si="11"/>
        <v>0.36371398486896456</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0.81299999999999994</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3.7848000000000002</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6.3194999999999997</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7.2301000000000002</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0.62990000000000002</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0.83450000000000002</v>
      </c>
      <c r="P85" s="945" t="str">
        <f t="shared" ca="1" si="11"/>
        <v>○</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0.50090000000000001</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0.92230000000000001</v>
      </c>
      <c r="P87" s="945" t="str">
        <f t="shared" ca="1" si="11"/>
        <v>○</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0.55910000000000004</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0.96450000000000002</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0.89149999999999996</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3.0379999999999998</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7.3166000000000002</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5.0468999999999999</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5.7050000000000001</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5.0861999999999998</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3.5425</v>
      </c>
      <c r="P96" s="945" t="str">
        <f t="shared" ca="1" si="11"/>
        <v>○</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4.8589000000000002</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4.7999999999999996E-3</v>
      </c>
      <c r="P98" s="945" t="str">
        <f t="shared" ca="1" si="11"/>
        <v>○</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1.52E-2</v>
      </c>
      <c r="P99" s="945" t="str">
        <f t="shared" ca="1" si="11"/>
        <v>○</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3.9600000000000003E-2</v>
      </c>
      <c r="P100" s="945" t="str">
        <f t="shared" ca="1" si="11"/>
        <v>○</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0.11700000000000001</v>
      </c>
      <c r="P101" s="945" t="str">
        <f t="shared" ca="1" si="11"/>
        <v>○</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0.75009999999999999</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3.9235000000000002</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6.6733000000000002</v>
      </c>
      <c r="P104" s="945">
        <f t="shared" ca="1" si="11"/>
        <v>6.5027565243198998E-2</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6.3579999999999997</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6.0887000000000002</v>
      </c>
      <c r="P106" s="945">
        <f t="shared" ca="1" si="11"/>
        <v>7.963646982937421E-2</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0.26819999999999999</v>
      </c>
      <c r="P107" s="945">
        <f t="shared" ca="1" si="11"/>
        <v>-7.2706226200640253E-2</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1.4654</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19" transitionEvaluation="1" codeName="Sheet7">
    <pageSetUpPr fitToPage="1"/>
  </sheetPr>
  <dimension ref="B1:BL148"/>
  <sheetViews>
    <sheetView showGridLines="0" tabSelected="1" topLeftCell="A119" zoomScale="85" zoomScaleNormal="85" workbookViewId="0">
      <selection activeCell="AK138" sqref="AK138:AK143"/>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6.5" style="12" bestFit="1"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3.198</v>
      </c>
      <c r="AG11" s="378" t="str">
        <f>IF(ISBLANK(YourData!$F70),"",YourData!$F70)</f>
        <v>Dec</v>
      </c>
      <c r="AH11" s="379">
        <f>IF(ISNUMBER(YourData!$G70),YourData!$G70,"")</f>
        <v>31</v>
      </c>
      <c r="AI11" s="381">
        <f>IF(ISNUMBER(YourData!$H70),YourData!$H70,"")</f>
        <v>24</v>
      </c>
      <c r="AJ11"/>
      <c r="AK11" s="945" t="str">
        <f ca="1">IF(AND(AA11&lt;=AF11,AF11&lt;=AB11),"○",IF(AF11&lt;AA11,(AF11-AA11)/(AB11-AA11),(AF11-AB11)/(AB11-AA11)))</f>
        <v>○</v>
      </c>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3.202</v>
      </c>
      <c r="AG12" s="386" t="str">
        <f>IF(ISBLANK(YourData!$F71),"",YourData!$F71)</f>
        <v>Dec</v>
      </c>
      <c r="AH12" s="221">
        <f>IF(ISNUMBER(YourData!$G71),YourData!$G71,"")</f>
        <v>31</v>
      </c>
      <c r="AI12" s="388">
        <f>IF(ISNUMBER(YourData!$H71),YourData!$H71,"")</f>
        <v>24</v>
      </c>
      <c r="AJ12"/>
      <c r="AK12" s="945" t="str">
        <f t="shared" ref="AK12:AK56" ca="1" si="4">IF(AND(AA12&lt;=AF12,AF12&lt;=AB12),"○",IF(AF12&lt;AA12,(AF12-AA12)/(AB12-AA12),(AF12-AB12)/(AB12-AA12)))</f>
        <v>○</v>
      </c>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s="945" t="str">
        <f t="shared" ca="1" si="4"/>
        <v>○</v>
      </c>
      <c r="AL13">
        <v>2</v>
      </c>
      <c r="AM13">
        <f t="shared" ref="AM13:AM56" si="5">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3.254</v>
      </c>
      <c r="AG14" s="386" t="str">
        <f>IF(ISBLANK(YourData!$F73),"",YourData!$F73)</f>
        <v>Dec</v>
      </c>
      <c r="AH14" s="221">
        <f>IF(ISNUMBER(YourData!$G73),YourData!$G73,"")</f>
        <v>31</v>
      </c>
      <c r="AI14" s="388">
        <f>IF(ISNUMBER(YourData!$H73),YourData!$H73,"")</f>
        <v>24</v>
      </c>
      <c r="AJ14"/>
      <c r="AK14" s="945" t="str">
        <f t="shared" ca="1" si="4"/>
        <v>○</v>
      </c>
      <c r="AL14">
        <v>3</v>
      </c>
      <c r="AM14">
        <f t="shared" si="5"/>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4.3</v>
      </c>
      <c r="AG15" s="386" t="str">
        <f>IF(ISBLANK(YourData!$F74),"",YourData!$F74)</f>
        <v>Feb</v>
      </c>
      <c r="AH15" s="221">
        <f>IF(ISNUMBER(YourData!$G74),YourData!$G74,"")</f>
        <v>8</v>
      </c>
      <c r="AI15" s="388">
        <f>IF(ISNUMBER(YourData!$H74),YourData!$H74,"")</f>
        <v>9</v>
      </c>
      <c r="AJ15"/>
      <c r="AK15" s="945" t="str">
        <f t="shared" ca="1" si="4"/>
        <v>○</v>
      </c>
      <c r="AL15">
        <v>4</v>
      </c>
      <c r="AM15">
        <f t="shared" si="5"/>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s="945" t="str">
        <f t="shared" ca="1" si="4"/>
        <v>○</v>
      </c>
      <c r="AL16">
        <v>5</v>
      </c>
      <c r="AM16">
        <f t="shared" si="5"/>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2.863</v>
      </c>
      <c r="AG17" s="386" t="str">
        <f>IF(ISBLANK(YourData!$F76),"",YourData!$F76)</f>
        <v>Dec</v>
      </c>
      <c r="AH17" s="221">
        <f>IF(ISNUMBER(YourData!$G76),YourData!$G76,"")</f>
        <v>31</v>
      </c>
      <c r="AI17" s="388">
        <f>IF(ISNUMBER(YourData!$H76),YourData!$H76,"")</f>
        <v>24</v>
      </c>
      <c r="AJ17"/>
      <c r="AK17" s="945" t="str">
        <f t="shared" ca="1" si="4"/>
        <v>○</v>
      </c>
      <c r="AL17"/>
      <c r="AM17">
        <f t="shared" si="5"/>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3.8780000000000001</v>
      </c>
      <c r="AG18" s="386" t="str">
        <f>IF(ISBLANK(YourData!$F77),"",YourData!$F77)</f>
        <v>Nov</v>
      </c>
      <c r="AH18" s="221">
        <f>IF(ISNUMBER(YourData!$G77),YourData!$G77,"")</f>
        <v>26</v>
      </c>
      <c r="AI18" s="388">
        <f>IF(ISNUMBER(YourData!$H77),YourData!$H77,"")</f>
        <v>7</v>
      </c>
      <c r="AJ18"/>
      <c r="AK18" s="945" t="str">
        <f t="shared" ca="1" si="4"/>
        <v>○</v>
      </c>
      <c r="AL18"/>
      <c r="AM18">
        <f t="shared" si="5"/>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2.0870000000000002</v>
      </c>
      <c r="AG19" s="386" t="str">
        <f>IF(ISBLANK(YourData!$F78),"",YourData!$F78)</f>
        <v>Nov</v>
      </c>
      <c r="AH19" s="221">
        <f>IF(ISNUMBER(YourData!$G78),YourData!$G78,"")</f>
        <v>26</v>
      </c>
      <c r="AI19" s="388">
        <f>IF(ISNUMBER(YourData!$H78),YourData!$H78,"")</f>
        <v>7</v>
      </c>
      <c r="AJ19"/>
      <c r="AK19" s="945" t="str">
        <f t="shared" ca="1" si="4"/>
        <v>○</v>
      </c>
      <c r="AL19"/>
      <c r="AM19">
        <f t="shared" si="5"/>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3.226</v>
      </c>
      <c r="AG20" s="386" t="str">
        <f>IF(ISBLANK(YourData!$F79),"",YourData!$F79)</f>
        <v>Dec</v>
      </c>
      <c r="AH20" s="221">
        <f>IF(ISNUMBER(YourData!$G79),YourData!$G79,"")</f>
        <v>31</v>
      </c>
      <c r="AI20" s="388">
        <f>IF(ISNUMBER(YourData!$H79),YourData!$H79,"")</f>
        <v>24</v>
      </c>
      <c r="AJ20"/>
      <c r="AK20" s="945" t="str">
        <f t="shared" ca="1" si="4"/>
        <v>○</v>
      </c>
      <c r="AL20"/>
      <c r="AM20">
        <f t="shared" si="5"/>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2.093</v>
      </c>
      <c r="AG21" s="392" t="str">
        <f>IF(ISBLANK(YourData!$F80),"",YourData!$F80)</f>
        <v>Nov</v>
      </c>
      <c r="AH21" s="393">
        <f>IF(ISNUMBER(YourData!$G80),YourData!$G80,"")</f>
        <v>26</v>
      </c>
      <c r="AI21" s="394">
        <f>IF(ISNUMBER(YourData!$H80),YourData!$H80,"")</f>
        <v>7</v>
      </c>
      <c r="AJ21"/>
      <c r="AK21" s="945" t="str">
        <f t="shared" ca="1" si="4"/>
        <v>○</v>
      </c>
      <c r="AL21"/>
      <c r="AM21">
        <f t="shared" si="5"/>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2.6720000000000002</v>
      </c>
      <c r="AG22" s="378" t="str">
        <f>IF(ISBLANK(YourData!$F81),"",YourData!$F81)</f>
        <v>Feb</v>
      </c>
      <c r="AH22" s="379">
        <f>IF(ISNUMBER(YourData!$G81),YourData!$G81,"")</f>
        <v>9</v>
      </c>
      <c r="AI22" s="381">
        <f>IF(ISNUMBER(YourData!$H81),YourData!$H81,"")</f>
        <v>6</v>
      </c>
      <c r="AJ22"/>
      <c r="AK22" s="945" t="str">
        <f t="shared" ca="1" si="4"/>
        <v>○</v>
      </c>
      <c r="AL22">
        <v>6</v>
      </c>
      <c r="AM22">
        <f t="shared" si="5"/>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2.6920000000000002</v>
      </c>
      <c r="AG23" s="386" t="str">
        <f>IF(ISBLANK(YourData!$F82),"",YourData!$F82)</f>
        <v>Feb</v>
      </c>
      <c r="AH23" s="221">
        <f>IF(ISNUMBER(YourData!$G82),YourData!$G82,"")</f>
        <v>9</v>
      </c>
      <c r="AI23" s="388">
        <f>IF(ISNUMBER(YourData!$H82),YourData!$H82,"")</f>
        <v>6</v>
      </c>
      <c r="AJ23"/>
      <c r="AK23" s="945" t="str">
        <f t="shared" ca="1" si="4"/>
        <v>○</v>
      </c>
      <c r="AL23">
        <v>7</v>
      </c>
      <c r="AM23">
        <f t="shared" si="5"/>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2.7480000000000002</v>
      </c>
      <c r="AG24" s="386" t="str">
        <f>IF(ISBLANK(YourData!$F83),"",YourData!$F83)</f>
        <v>Feb</v>
      </c>
      <c r="AH24" s="221">
        <f>IF(ISNUMBER(YourData!$G83),YourData!$G83,"")</f>
        <v>9</v>
      </c>
      <c r="AI24" s="388">
        <f>IF(ISNUMBER(YourData!$H83),YourData!$H83,"")</f>
        <v>6</v>
      </c>
      <c r="AJ24"/>
      <c r="AK24" s="945" t="str">
        <f t="shared" ca="1" si="4"/>
        <v>○</v>
      </c>
      <c r="AL24">
        <v>8</v>
      </c>
      <c r="AM24">
        <f t="shared" si="5"/>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2.7810000000000001</v>
      </c>
      <c r="AG25" s="386" t="str">
        <f>IF(ISBLANK(YourData!$F84),"",YourData!$F84)</f>
        <v>Feb</v>
      </c>
      <c r="AH25" s="221">
        <f>IF(ISNUMBER(YourData!$G84),YourData!$G84,"")</f>
        <v>9</v>
      </c>
      <c r="AI25" s="388">
        <f>IF(ISNUMBER(YourData!$H84),YourData!$H84,"")</f>
        <v>6</v>
      </c>
      <c r="AJ25"/>
      <c r="AK25" s="945" t="str">
        <f t="shared" ca="1" si="4"/>
        <v>○</v>
      </c>
      <c r="AL25">
        <v>9</v>
      </c>
      <c r="AM25">
        <f t="shared" si="5"/>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3.4790000000000001</v>
      </c>
      <c r="AG26" s="386" t="str">
        <f>IF(ISBLANK(YourData!$F85),"",YourData!$F85)</f>
        <v>Dec</v>
      </c>
      <c r="AH26" s="221">
        <f>IF(ISNUMBER(YourData!$G85),YourData!$G85,"")</f>
        <v>31</v>
      </c>
      <c r="AI26" s="388">
        <f>IF(ISNUMBER(YourData!$H85),YourData!$H85,"")</f>
        <v>9</v>
      </c>
      <c r="AJ26"/>
      <c r="AK26" s="945" t="str">
        <f t="shared" ca="1" si="4"/>
        <v>○</v>
      </c>
      <c r="AL26">
        <v>10</v>
      </c>
      <c r="AM26">
        <f t="shared" si="5"/>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s="945" t="str">
        <f t="shared" ca="1" si="4"/>
        <v>○</v>
      </c>
      <c r="AL27">
        <v>11</v>
      </c>
      <c r="AM27">
        <f t="shared" si="5"/>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2.298</v>
      </c>
      <c r="AG28" s="386" t="str">
        <f>IF(ISBLANK(YourData!$F87),"",YourData!$F87)</f>
        <v>Feb</v>
      </c>
      <c r="AH28" s="221">
        <f>IF(ISNUMBER(YourData!$G87),YourData!$G87,"")</f>
        <v>9</v>
      </c>
      <c r="AI28" s="388">
        <f>IF(ISNUMBER(YourData!$H87),YourData!$H87,"")</f>
        <v>6</v>
      </c>
      <c r="AJ28"/>
      <c r="AK28" s="945" t="str">
        <f t="shared" ca="1" si="4"/>
        <v>○</v>
      </c>
      <c r="AL28">
        <v>12</v>
      </c>
      <c r="AM28">
        <f t="shared" si="5"/>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1.6459999999999999</v>
      </c>
      <c r="AG29" s="386" t="str">
        <f>IF(ISBLANK(YourData!$F88),"",YourData!$F88)</f>
        <v>Feb</v>
      </c>
      <c r="AH29" s="221">
        <f>IF(ISNUMBER(YourData!$G88),YourData!$G88,"")</f>
        <v>9</v>
      </c>
      <c r="AI29" s="388">
        <f>IF(ISNUMBER(YourData!$H88),YourData!$H88,"")</f>
        <v>6</v>
      </c>
      <c r="AJ29"/>
      <c r="AK29" s="945" t="str">
        <f t="shared" ca="1" si="4"/>
        <v>○</v>
      </c>
      <c r="AL29"/>
      <c r="AM29">
        <f t="shared" si="5"/>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2.6779999999999999</v>
      </c>
      <c r="AG30" s="386" t="str">
        <f>IF(ISBLANK(YourData!$F89),"",YourData!$F89)</f>
        <v>Feb</v>
      </c>
      <c r="AH30" s="221">
        <f>IF(ISNUMBER(YourData!$G89),YourData!$G89,"")</f>
        <v>9</v>
      </c>
      <c r="AI30" s="388">
        <f>IF(ISNUMBER(YourData!$H89),YourData!$H89,"")</f>
        <v>6</v>
      </c>
      <c r="AJ30"/>
      <c r="AK30" s="945" t="str">
        <f t="shared" ca="1" si="4"/>
        <v>○</v>
      </c>
      <c r="AL30"/>
      <c r="AM30">
        <f t="shared" si="5"/>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1.6970000000000001</v>
      </c>
      <c r="AG31" s="392" t="str">
        <f>IF(ISBLANK(YourData!$F90),"",YourData!$F90)</f>
        <v>Feb</v>
      </c>
      <c r="AH31" s="393">
        <f>IF(ISNUMBER(YourData!$G90),YourData!$G90,"")</f>
        <v>9</v>
      </c>
      <c r="AI31" s="394">
        <f>IF(ISNUMBER(YourData!$H90),YourData!$H90,"")</f>
        <v>6</v>
      </c>
      <c r="AJ31"/>
      <c r="AK31" s="945" t="str">
        <f t="shared" ca="1" si="4"/>
        <v>○</v>
      </c>
      <c r="AL31"/>
      <c r="AM31">
        <f t="shared" si="5"/>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1.7330000000000001</v>
      </c>
      <c r="AG32" s="378" t="str">
        <f>IF(ISBLANK(YourData!$F91),"",YourData!$F91)</f>
        <v>Dec</v>
      </c>
      <c r="AH32" s="379">
        <f>IF(ISNUMBER(YourData!$G91),YourData!$G91,"")</f>
        <v>31</v>
      </c>
      <c r="AI32" s="381">
        <f>IF(ISNUMBER(YourData!$H91),YourData!$H91,"")</f>
        <v>24</v>
      </c>
      <c r="AJ32"/>
      <c r="AK32" s="945">
        <f t="shared" ca="1" si="4"/>
        <v>-5.1056543668701808</v>
      </c>
      <c r="AL32">
        <v>13</v>
      </c>
      <c r="AM32">
        <f t="shared" si="5"/>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2.1850000000000001</v>
      </c>
      <c r="AG33" s="386" t="str">
        <f>IF(ISBLANK(YourData!$F92),"",YourData!$F92)</f>
        <v>Nov</v>
      </c>
      <c r="AH33" s="221">
        <f>IF(ISNUMBER(YourData!$G92),YourData!$G92,"")</f>
        <v>26</v>
      </c>
      <c r="AI33" s="388">
        <f>IF(ISNUMBER(YourData!$H92),YourData!$H92,"")</f>
        <v>7</v>
      </c>
      <c r="AJ33"/>
      <c r="AK33" s="945">
        <f t="shared" ca="1" si="4"/>
        <v>-0.32392154553315228</v>
      </c>
      <c r="AL33">
        <v>14</v>
      </c>
      <c r="AM33">
        <f t="shared" si="5"/>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2.504</v>
      </c>
      <c r="AG34" s="386" t="str">
        <f>IF(ISBLANK(YourData!$F93),"",YourData!$F93)</f>
        <v>Dec</v>
      </c>
      <c r="AH34" s="221">
        <f>IF(ISNUMBER(YourData!$G93),YourData!$G93,"")</f>
        <v>31</v>
      </c>
      <c r="AI34" s="388">
        <f>IF(ISNUMBER(YourData!$H93),YourData!$H93,"")</f>
        <v>24</v>
      </c>
      <c r="AJ34"/>
      <c r="AK34" s="945" t="str">
        <f t="shared" ca="1" si="4"/>
        <v>○</v>
      </c>
      <c r="AL34">
        <v>15</v>
      </c>
      <c r="AM34">
        <f t="shared" si="5"/>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2.407</v>
      </c>
      <c r="AG35" s="386" t="str">
        <f>IF(ISBLANK(YourData!$F94),"",YourData!$F94)</f>
        <v>Nov</v>
      </c>
      <c r="AH35" s="221">
        <f>IF(ISNUMBER(YourData!$G94),YourData!$G94,"")</f>
        <v>26</v>
      </c>
      <c r="AI35" s="388">
        <f>IF(ISNUMBER(YourData!$H94),YourData!$H94,"")</f>
        <v>7</v>
      </c>
      <c r="AJ35"/>
      <c r="AK35" s="945" t="str">
        <f t="shared" ca="1" si="4"/>
        <v>○</v>
      </c>
      <c r="AL35">
        <v>16</v>
      </c>
      <c r="AM35">
        <f t="shared" si="5"/>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2.734</v>
      </c>
      <c r="AG36" s="386" t="str">
        <f>IF(ISBLANK(YourData!$F95),"",YourData!$F95)</f>
        <v>Dec</v>
      </c>
      <c r="AH36" s="221">
        <f>IF(ISNUMBER(YourData!$G95),YourData!$G95,"")</f>
        <v>31</v>
      </c>
      <c r="AI36" s="388">
        <f>IF(ISNUMBER(YourData!$H95),YourData!$H95,"")</f>
        <v>24</v>
      </c>
      <c r="AJ36"/>
      <c r="AK36" s="945" t="str">
        <f t="shared" ca="1" si="4"/>
        <v>○</v>
      </c>
      <c r="AL36">
        <v>17</v>
      </c>
      <c r="AM36">
        <f t="shared" si="5"/>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4.2069999999999999</v>
      </c>
      <c r="AG37" s="386" t="str">
        <f>IF(ISBLANK(YourData!$F96),"",YourData!$F96)</f>
        <v>Dec</v>
      </c>
      <c r="AH37" s="221">
        <f>IF(ISNUMBER(YourData!$G96),YourData!$G96,"")</f>
        <v>31</v>
      </c>
      <c r="AI37" s="388">
        <f>IF(ISNUMBER(YourData!$H96),YourData!$H96,"")</f>
        <v>24</v>
      </c>
      <c r="AJ37"/>
      <c r="AK37" s="945" t="str">
        <f t="shared" ca="1" si="4"/>
        <v>○</v>
      </c>
      <c r="AL37">
        <v>18</v>
      </c>
      <c r="AM37">
        <f t="shared" si="5"/>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2.556</v>
      </c>
      <c r="AG38" s="386" t="str">
        <f>IF(ISBLANK(YourData!$F97),"",YourData!$F97)</f>
        <v>Dec</v>
      </c>
      <c r="AH38" s="221">
        <f>IF(ISNUMBER(YourData!$G97),YourData!$G97,"")</f>
        <v>31</v>
      </c>
      <c r="AI38" s="388">
        <f>IF(ISNUMBER(YourData!$H97),YourData!$H97,"")</f>
        <v>24</v>
      </c>
      <c r="AJ38"/>
      <c r="AK38" s="945" t="str">
        <f t="shared" ca="1" si="4"/>
        <v>○</v>
      </c>
      <c r="AL38">
        <v>19</v>
      </c>
      <c r="AM38">
        <f t="shared" si="5"/>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2.7189999999999999</v>
      </c>
      <c r="AG39" s="386" t="str">
        <f>IF(ISBLANK(YourData!$F98),"",YourData!$F98)</f>
        <v>Dec</v>
      </c>
      <c r="AH39" s="221">
        <f>IF(ISNUMBER(YourData!$G98),YourData!$G98,"")</f>
        <v>31</v>
      </c>
      <c r="AI39" s="388">
        <f>IF(ISNUMBER(YourData!$H98),YourData!$H98,"")</f>
        <v>24</v>
      </c>
      <c r="AJ39"/>
      <c r="AK39" s="945" t="str">
        <f t="shared" ca="1" si="4"/>
        <v>○</v>
      </c>
      <c r="AL39">
        <v>20</v>
      </c>
      <c r="AM39">
        <f t="shared" si="5"/>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2.6680000000000001</v>
      </c>
      <c r="AG40" s="386" t="str">
        <f>IF(ISBLANK(YourData!$F99),"",YourData!$F99)</f>
        <v>Dec</v>
      </c>
      <c r="AH40" s="221">
        <f>IF(ISNUMBER(YourData!$G99),YourData!$G99,"")</f>
        <v>31</v>
      </c>
      <c r="AI40" s="388">
        <f>IF(ISNUMBER(YourData!$H99),YourData!$H99,"")</f>
        <v>24</v>
      </c>
      <c r="AJ40"/>
      <c r="AK40" s="945" t="str">
        <f t="shared" ca="1" si="4"/>
        <v>○</v>
      </c>
      <c r="AL40">
        <v>21</v>
      </c>
      <c r="AM40">
        <f t="shared" si="5"/>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2.6869999999999998</v>
      </c>
      <c r="AG41" s="386" t="str">
        <f>IF(ISBLANK(YourData!$F100),"",YourData!$F100)</f>
        <v>Dec</v>
      </c>
      <c r="AH41" s="221">
        <f>IF(ISNUMBER(YourData!$G100),YourData!$G100,"")</f>
        <v>31</v>
      </c>
      <c r="AI41" s="388">
        <f>IF(ISNUMBER(YourData!$H100),YourData!$H100,"")</f>
        <v>24</v>
      </c>
      <c r="AJ41"/>
      <c r="AK41" s="945" t="str">
        <f t="shared" ca="1" si="4"/>
        <v>○</v>
      </c>
      <c r="AL41">
        <v>22</v>
      </c>
      <c r="AM41">
        <f t="shared" si="5"/>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2.67</v>
      </c>
      <c r="AG42" s="386" t="str">
        <f>IF(ISBLANK(YourData!$F101),"",YourData!$F101)</f>
        <v>Dec</v>
      </c>
      <c r="AH42" s="221">
        <f>IF(ISNUMBER(YourData!$G101),YourData!$G101,"")</f>
        <v>31</v>
      </c>
      <c r="AI42" s="388">
        <f>IF(ISNUMBER(YourData!$H101),YourData!$H101,"")</f>
        <v>24</v>
      </c>
      <c r="AJ42"/>
      <c r="AK42" s="945" t="str">
        <f t="shared" ca="1" si="4"/>
        <v>○</v>
      </c>
      <c r="AL42">
        <v>23</v>
      </c>
      <c r="AM42">
        <f t="shared" si="5"/>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2.6930000000000001</v>
      </c>
      <c r="AG43" s="386" t="str">
        <f>IF(ISBLANK(YourData!$F102),"",YourData!$F102)</f>
        <v>Dec</v>
      </c>
      <c r="AH43" s="221">
        <f>IF(ISNUMBER(YourData!$G102),YourData!$G102,"")</f>
        <v>31</v>
      </c>
      <c r="AI43" s="388">
        <f>IF(ISNUMBER(YourData!$H102),YourData!$H102,"")</f>
        <v>24</v>
      </c>
      <c r="AJ43"/>
      <c r="AK43" s="945" t="str">
        <f t="shared" ca="1" si="4"/>
        <v>○</v>
      </c>
      <c r="AL43">
        <v>24</v>
      </c>
      <c r="AM43">
        <f t="shared" si="5"/>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v>
      </c>
      <c r="AG44" s="386" t="str">
        <f>IF(ISBLANK(YourData!$F103),"",YourData!$F103)</f>
        <v>Dec</v>
      </c>
      <c r="AH44" s="221">
        <f>IF(ISNUMBER(YourData!$G103),YourData!$G103,"")</f>
        <v>31</v>
      </c>
      <c r="AI44" s="388">
        <f>IF(ISNUMBER(YourData!$H103),YourData!$H103,"")</f>
        <v>24</v>
      </c>
      <c r="AJ44"/>
      <c r="AK44" s="945" t="str">
        <f t="shared" ca="1" si="4"/>
        <v>○</v>
      </c>
      <c r="AL44">
        <v>25</v>
      </c>
      <c r="AM44">
        <f t="shared" si="5"/>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2.6419999999999999</v>
      </c>
      <c r="AG45" s="392" t="str">
        <f>IF(ISBLANK(YourData!$F104),"",YourData!$F104)</f>
        <v>Feb</v>
      </c>
      <c r="AH45" s="393">
        <f>IF(ISNUMBER(YourData!$G104),YourData!$G104,"")</f>
        <v>9</v>
      </c>
      <c r="AI45" s="394">
        <f>IF(ISNUMBER(YourData!$H104),YourData!$H104,"")</f>
        <v>6</v>
      </c>
      <c r="AJ45"/>
      <c r="AK45" s="945" t="str">
        <f t="shared" ca="1" si="4"/>
        <v>○</v>
      </c>
      <c r="AL45">
        <v>26</v>
      </c>
      <c r="AM45">
        <f t="shared" si="5"/>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2.04</v>
      </c>
      <c r="AG46" s="378" t="str">
        <f>IF(ISBLANK(YourData!$F105),"",YourData!$F105)</f>
        <v>Dec</v>
      </c>
      <c r="AH46" s="379">
        <f>IF(ISNUMBER(YourData!$G105),YourData!$G105,"")</f>
        <v>31</v>
      </c>
      <c r="AI46" s="381">
        <f>IF(ISNUMBER(YourData!$H105),YourData!$H105,"")</f>
        <v>24</v>
      </c>
      <c r="AJ46"/>
      <c r="AK46" s="945" t="str">
        <f t="shared" ca="1" si="4"/>
        <v>○</v>
      </c>
      <c r="AL46">
        <v>27</v>
      </c>
      <c r="AM46">
        <f t="shared" si="5"/>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2.734</v>
      </c>
      <c r="AG47" s="386" t="str">
        <f>IF(ISBLANK(YourData!$F106),"",YourData!$F106)</f>
        <v>Dec</v>
      </c>
      <c r="AH47" s="221">
        <f>IF(ISNUMBER(YourData!$G106),YourData!$G106,"")</f>
        <v>31</v>
      </c>
      <c r="AI47" s="388">
        <f>IF(ISNUMBER(YourData!$H106),YourData!$H106,"")</f>
        <v>24</v>
      </c>
      <c r="AJ47"/>
      <c r="AK47" s="945" t="str">
        <f t="shared" ca="1" si="4"/>
        <v>○</v>
      </c>
      <c r="AL47">
        <v>28</v>
      </c>
      <c r="AM47">
        <f t="shared" si="5"/>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3.47</v>
      </c>
      <c r="AG48" s="386" t="str">
        <f>IF(ISBLANK(YourData!$F107),"",YourData!$F107)</f>
        <v>Dec</v>
      </c>
      <c r="AH48" s="221">
        <f>IF(ISNUMBER(YourData!$G107),YourData!$G107,"")</f>
        <v>31</v>
      </c>
      <c r="AI48" s="388">
        <f>IF(ISNUMBER(YourData!$H107),YourData!$H107,"")</f>
        <v>24</v>
      </c>
      <c r="AJ48"/>
      <c r="AK48" s="945" t="str">
        <f t="shared" ca="1" si="4"/>
        <v>○</v>
      </c>
      <c r="AL48">
        <v>29</v>
      </c>
      <c r="AM48">
        <f t="shared" si="5"/>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3.2919999999999998</v>
      </c>
      <c r="AG49" s="386" t="str">
        <f>IF(ISBLANK(YourData!$F108),"",YourData!$F108)</f>
        <v>Dec</v>
      </c>
      <c r="AH49" s="221">
        <f>IF(ISNUMBER(YourData!$G108),YourData!$G108,"")</f>
        <v>31</v>
      </c>
      <c r="AI49" s="388">
        <f>IF(ISNUMBER(YourData!$H108),YourData!$H108,"")</f>
        <v>24</v>
      </c>
      <c r="AJ49"/>
      <c r="AK49" s="945" t="str">
        <f t="shared" ca="1" si="4"/>
        <v>○</v>
      </c>
      <c r="AL49">
        <v>30</v>
      </c>
      <c r="AM49">
        <f t="shared" si="5"/>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3.2829999999999999</v>
      </c>
      <c r="AG50" s="386" t="str">
        <f>IF(ISBLANK(YourData!$F109),"",YourData!$F109)</f>
        <v>Dec</v>
      </c>
      <c r="AH50" s="221">
        <f>IF(ISNUMBER(YourData!$G109),YourData!$G109,"")</f>
        <v>31</v>
      </c>
      <c r="AI50" s="388">
        <f>IF(ISNUMBER(YourData!$H109),YourData!$H109,"")</f>
        <v>24</v>
      </c>
      <c r="AJ50"/>
      <c r="AK50" s="945" t="str">
        <f t="shared" ca="1" si="4"/>
        <v>○</v>
      </c>
      <c r="AL50">
        <v>31</v>
      </c>
      <c r="AM50">
        <f t="shared" si="5"/>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3.2269999999999999</v>
      </c>
      <c r="AG51" s="386" t="str">
        <f>IF(ISBLANK(YourData!$F110),"",YourData!$F110)</f>
        <v>Dec</v>
      </c>
      <c r="AH51" s="221">
        <f>IF(ISNUMBER(YourData!$G110),YourData!$G110,"")</f>
        <v>31</v>
      </c>
      <c r="AI51" s="388">
        <f>IF(ISNUMBER(YourData!$H110),YourData!$H110,"")</f>
        <v>24</v>
      </c>
      <c r="AJ51"/>
      <c r="AK51" s="945" t="str">
        <f t="shared" ca="1" si="4"/>
        <v>○</v>
      </c>
      <c r="AL51">
        <v>32</v>
      </c>
      <c r="AM51">
        <f t="shared" si="5"/>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3.036</v>
      </c>
      <c r="AG52" s="386" t="str">
        <f>IF(ISBLANK(YourData!$F111),"",YourData!$F111)</f>
        <v>Dec</v>
      </c>
      <c r="AH52" s="221">
        <f>IF(ISNUMBER(YourData!$G111),YourData!$G111,"")</f>
        <v>31</v>
      </c>
      <c r="AI52" s="388">
        <f>IF(ISNUMBER(YourData!$H111),YourData!$H111,"")</f>
        <v>24</v>
      </c>
      <c r="AJ52"/>
      <c r="AK52" s="945" t="str">
        <f t="shared" ca="1" si="4"/>
        <v>○</v>
      </c>
      <c r="AL52"/>
      <c r="AM52">
        <f t="shared" si="5"/>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3.1160000000000001</v>
      </c>
      <c r="AG53" s="386" t="str">
        <f>IF(ISBLANK(YourData!$F112),"",YourData!$F112)</f>
        <v>Dec</v>
      </c>
      <c r="AH53" s="221">
        <f>IF(ISNUMBER(YourData!$G112),YourData!$G112,"")</f>
        <v>31</v>
      </c>
      <c r="AI53" s="388">
        <f>IF(ISNUMBER(YourData!$H112),YourData!$H112,"")</f>
        <v>24</v>
      </c>
      <c r="AJ53"/>
      <c r="AK53" s="945" t="str">
        <f t="shared" ca="1" si="4"/>
        <v>○</v>
      </c>
      <c r="AL53"/>
      <c r="AM53">
        <f t="shared" si="5"/>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3.1120000000000001</v>
      </c>
      <c r="AG54" s="392" t="str">
        <f>IF(ISBLANK(YourData!$F113),"",YourData!$F113)</f>
        <v>Dec</v>
      </c>
      <c r="AH54" s="393">
        <f>IF(ISNUMBER(YourData!$G113),YourData!$G113,"")</f>
        <v>31</v>
      </c>
      <c r="AI54" s="394">
        <f>IF(ISNUMBER(YourData!$H113),YourData!$H113,"")</f>
        <v>24</v>
      </c>
      <c r="AJ54"/>
      <c r="AK54" s="945" t="str">
        <f t="shared" ca="1" si="4"/>
        <v>○</v>
      </c>
      <c r="AL54"/>
      <c r="AM54">
        <f t="shared" si="5"/>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2.8460000000000001</v>
      </c>
      <c r="AG55" s="378" t="str">
        <f>IF(ISBLANK(YourData!$F114),"",YourData!$F114)</f>
        <v>Feb</v>
      </c>
      <c r="AH55" s="379">
        <f>IF(ISNUMBER(YourData!$G114),YourData!$G114,"")</f>
        <v>9</v>
      </c>
      <c r="AI55" s="381">
        <f>IF(ISNUMBER(YourData!$H114),YourData!$H114,"")</f>
        <v>6</v>
      </c>
      <c r="AJ55"/>
      <c r="AK55" s="945" t="str">
        <f t="shared" ca="1" si="4"/>
        <v>○</v>
      </c>
      <c r="AL55">
        <v>33</v>
      </c>
      <c r="AM55">
        <f t="shared" si="5"/>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2.7269999999999999</v>
      </c>
      <c r="AG56" s="399" t="str">
        <f>IF(ISBLANK(YourData!$F115),"",YourData!$F115)</f>
        <v>Feb</v>
      </c>
      <c r="AH56" s="400">
        <f>IF(ISNUMBER(YourData!$G115),YourData!$G115,"")</f>
        <v>9</v>
      </c>
      <c r="AI56" s="406">
        <f>IF(ISNUMBER(YourData!$H115),YourData!$H115,"")</f>
        <v>6</v>
      </c>
      <c r="AJ56"/>
      <c r="AK56" s="945" t="str">
        <f t="shared" ca="1" si="4"/>
        <v>○</v>
      </c>
      <c r="AL56">
        <v>34</v>
      </c>
      <c r="AM56">
        <f t="shared" si="5"/>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6">MIN(C63,G63,K63,O63,S63,W63)</f>
        <v>5.4219999999999997</v>
      </c>
      <c r="AB63" s="255">
        <f t="shared" ref="AB63:AB108" ca="1" si="7">MAX(C63,G63,K63,O63,S63,W63)</f>
        <v>6.4809919999999996</v>
      </c>
      <c r="AC63" s="253">
        <f t="shared" ref="AC63:AC108" ca="1" si="8">AVERAGE(C63,G63,K63,O63,S63,W63)</f>
        <v>6.0238840995026619</v>
      </c>
      <c r="AD63" s="390">
        <f t="shared" ref="AD63:AD108" ca="1" si="9">IF(AC63=0,"----",ABS((AB63-AA63)/AC63))</f>
        <v>0.17579886706110953</v>
      </c>
      <c r="AE63" s="385"/>
      <c r="AF63" s="382">
        <f>IF(ISNUMBER(YourData!$I70),YourData!$I70,"")</f>
        <v>5.609</v>
      </c>
      <c r="AG63" s="378" t="str">
        <f>IF(ISBLANK(YourData!$J70),"",YourData!$J70)</f>
        <v>Oct</v>
      </c>
      <c r="AH63" s="379">
        <f>IF(ISNUMBER(YourData!$K70),YourData!$K70,"")</f>
        <v>18</v>
      </c>
      <c r="AI63" s="381">
        <f>IF(ISNUMBER(YourData!$L70),YourData!$L70,"")</f>
        <v>14</v>
      </c>
      <c r="AJ63"/>
      <c r="AK63" s="945" t="str">
        <f ca="1">IF(AND(AA63&lt;=AF63,AF63&lt;=AB63),"○",IF(AF63&lt;AA63,(AF63-AA63)/(AB63-AA63),(AF63-AB63)/(AB63-AA63)))</f>
        <v>○</v>
      </c>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6"/>
        <v>5.3310000000000004</v>
      </c>
      <c r="AB64" s="255">
        <f t="shared" ca="1" si="7"/>
        <v>6.4321669999999997</v>
      </c>
      <c r="AC64" s="253">
        <f t="shared" ca="1" si="8"/>
        <v>5.8609167974102254</v>
      </c>
      <c r="AD64" s="390">
        <f t="shared" ca="1" si="9"/>
        <v>0.18788306301952182</v>
      </c>
      <c r="AE64" s="385"/>
      <c r="AF64" s="389">
        <f>IF(ISNUMBER(YourData!$I71),YourData!$I71,"")</f>
        <v>5.3440000000000003</v>
      </c>
      <c r="AG64" s="386" t="str">
        <f>IF(ISBLANK(YourData!$J71),"",YourData!$J71)</f>
        <v>Dec</v>
      </c>
      <c r="AH64" s="221">
        <f>IF(ISNUMBER(YourData!$K71),YourData!$K71,"")</f>
        <v>1</v>
      </c>
      <c r="AI64" s="388">
        <f>IF(ISNUMBER(YourData!$L71),YourData!$L71,"")</f>
        <v>14</v>
      </c>
      <c r="AJ64"/>
      <c r="AK64" s="945" t="str">
        <f t="shared" ref="AK64:AK108" ca="1" si="10">IF(AND(AA64&lt;=AF64,AF64&lt;=AB64),"○",IF(AF64&lt;AA64,(AF64-AA64)/(AB64-AA64),(AF64-AB64)/(AB64-AA64)))</f>
        <v>○</v>
      </c>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6"/>
        <v>3.9550000000000001</v>
      </c>
      <c r="AB65" s="255">
        <f t="shared" ca="1" si="7"/>
        <v>4.7974358103292776</v>
      </c>
      <c r="AC65" s="253">
        <f t="shared" ca="1" si="8"/>
        <v>4.5265857962170779</v>
      </c>
      <c r="AD65" s="390">
        <f t="shared" ca="1" si="9"/>
        <v>0.18610843762937426</v>
      </c>
      <c r="AE65" s="385"/>
      <c r="AF65" s="389">
        <f>IF(ISNUMBER(YourData!$I72),YourData!$I72,"")</f>
        <v>4.2359999999999998</v>
      </c>
      <c r="AG65" s="386" t="str">
        <f>IF(ISBLANK(YourData!$J72),"",YourData!$J72)</f>
        <v>Jun</v>
      </c>
      <c r="AH65" s="221">
        <f>IF(ISNUMBER(YourData!$K72),YourData!$K72,"")</f>
        <v>26</v>
      </c>
      <c r="AI65" s="388">
        <f>IF(ISNUMBER(YourData!$L72),YourData!$L72,"")</f>
        <v>17</v>
      </c>
      <c r="AJ65"/>
      <c r="AK65" s="945" t="str">
        <f t="shared" ca="1" si="10"/>
        <v>○</v>
      </c>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6"/>
        <v>3.5259999999999998</v>
      </c>
      <c r="AB66" s="255">
        <f t="shared" ca="1" si="7"/>
        <v>4.2121743380140835</v>
      </c>
      <c r="AC66" s="253">
        <f t="shared" ca="1" si="8"/>
        <v>3.9629756075464369</v>
      </c>
      <c r="AD66" s="390">
        <f t="shared" ca="1" si="9"/>
        <v>0.17314624311778415</v>
      </c>
      <c r="AE66" s="385"/>
      <c r="AF66" s="389">
        <f>IF(ISNUMBER(YourData!$I73),YourData!$I73,"")</f>
        <v>3.6309999999999998</v>
      </c>
      <c r="AG66" s="386" t="str">
        <f>IF(ISBLANK(YourData!$J73),"",YourData!$J73)</f>
        <v>Jun</v>
      </c>
      <c r="AH66" s="221">
        <f>IF(ISNUMBER(YourData!$K73),YourData!$K73,"")</f>
        <v>26</v>
      </c>
      <c r="AI66" s="388">
        <f>IF(ISNUMBER(YourData!$L73),YourData!$L73,"")</f>
        <v>17</v>
      </c>
      <c r="AJ66"/>
      <c r="AK66" s="945" t="str">
        <f t="shared" ca="1" si="10"/>
        <v>○</v>
      </c>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6"/>
        <v>5.3650000000000002</v>
      </c>
      <c r="AB67" s="255">
        <f t="shared" ca="1" si="7"/>
        <v>6.4289879999999986</v>
      </c>
      <c r="AC67" s="253">
        <f t="shared" ca="1" si="8"/>
        <v>5.9725776050311543</v>
      </c>
      <c r="AD67" s="390">
        <f t="shared" ca="1" si="9"/>
        <v>0.17814552951203527</v>
      </c>
      <c r="AE67" s="385"/>
      <c r="AF67" s="389">
        <f>IF(ISNUMBER(YourData!$I74),YourData!$I74,"")</f>
        <v>5.4950000000000001</v>
      </c>
      <c r="AG67" s="386" t="str">
        <f>IF(ISBLANK(YourData!$J74),"",YourData!$J74)</f>
        <v>Oct</v>
      </c>
      <c r="AH67" s="221">
        <f>IF(ISNUMBER(YourData!$K74),YourData!$K74,"")</f>
        <v>18</v>
      </c>
      <c r="AI67" s="388">
        <f>IF(ISNUMBER(YourData!$L74),YourData!$L74,"")</f>
        <v>14</v>
      </c>
      <c r="AJ67"/>
      <c r="AK67" s="945" t="str">
        <f t="shared" ca="1" si="10"/>
        <v>○</v>
      </c>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6"/>
        <v>5.0449999999999999</v>
      </c>
      <c r="AB68" s="255">
        <f t="shared" ca="1" si="7"/>
        <v>6.2897050000000014</v>
      </c>
      <c r="AC68" s="253">
        <f t="shared" ca="1" si="8"/>
        <v>5.8132248561487492</v>
      </c>
      <c r="AD68" s="390">
        <f t="shared" ca="1" si="9"/>
        <v>0.21411609404433329</v>
      </c>
      <c r="AE68" s="385"/>
      <c r="AF68" s="389">
        <f>IF(ISNUMBER(YourData!$I75),YourData!$I75,"")</f>
        <v>5.4409999999999998</v>
      </c>
      <c r="AG68" s="386" t="str">
        <f>IF(ISBLANK(YourData!$J75),"",YourData!$J75)</f>
        <v>Oct</v>
      </c>
      <c r="AH68" s="221">
        <f>IF(ISNUMBER(YourData!$K75),YourData!$K75,"")</f>
        <v>18</v>
      </c>
      <c r="AI68" s="388">
        <f>IF(ISNUMBER(YourData!$L75),YourData!$L75,"")</f>
        <v>14</v>
      </c>
      <c r="AJ68"/>
      <c r="AK68" s="945" t="str">
        <f t="shared" ca="1" si="10"/>
        <v>○</v>
      </c>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6"/>
        <v>3.343</v>
      </c>
      <c r="AB69" s="255">
        <f t="shared" ca="1" si="7"/>
        <v>3.933001</v>
      </c>
      <c r="AC69" s="253">
        <f t="shared" ca="1" si="8"/>
        <v>3.5647902545826153</v>
      </c>
      <c r="AD69" s="390">
        <f t="shared" ca="1" si="9"/>
        <v>0.16550791431320283</v>
      </c>
      <c r="AE69" s="385"/>
      <c r="AF69" s="389">
        <f>IF(ISNUMBER(YourData!$I76),YourData!$I76,"")</f>
        <v>3.4350000000000001</v>
      </c>
      <c r="AG69" s="386" t="str">
        <f>IF(ISBLANK(YourData!$J76),"",YourData!$J76)</f>
        <v>Oct</v>
      </c>
      <c r="AH69" s="221">
        <f>IF(ISNUMBER(YourData!$K76),YourData!$K76,"")</f>
        <v>18</v>
      </c>
      <c r="AI69" s="388">
        <f>IF(ISNUMBER(YourData!$L76),YourData!$L76,"")</f>
        <v>14</v>
      </c>
      <c r="AJ69"/>
      <c r="AK69" s="945" t="str">
        <f t="shared" ca="1" si="10"/>
        <v>○</v>
      </c>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6"/>
        <v>5.8390000000000004</v>
      </c>
      <c r="AB70" s="255">
        <f t="shared" ca="1" si="7"/>
        <v>6.9253120000000008</v>
      </c>
      <c r="AC70" s="253">
        <f t="shared" ca="1" si="8"/>
        <v>6.4451355090957705</v>
      </c>
      <c r="AD70" s="390">
        <f t="shared" ca="1" si="9"/>
        <v>0.16854758111244214</v>
      </c>
      <c r="AE70" s="385"/>
      <c r="AF70" s="389">
        <f>IF(ISNUMBER(YourData!$I77),YourData!$I77,"")</f>
        <v>5.9409999999999998</v>
      </c>
      <c r="AG70" s="386" t="str">
        <f>IF(ISBLANK(YourData!$J77),"",YourData!$J77)</f>
        <v>Oct</v>
      </c>
      <c r="AH70" s="221">
        <f>IF(ISNUMBER(YourData!$K77),YourData!$K77,"")</f>
        <v>18</v>
      </c>
      <c r="AI70" s="388">
        <f>IF(ISNUMBER(YourData!$L77),YourData!$L77,"")</f>
        <v>14</v>
      </c>
      <c r="AJ70"/>
      <c r="AK70" s="945" t="str">
        <f t="shared" ca="1" si="10"/>
        <v>○</v>
      </c>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6"/>
        <v>5.7610000000000001</v>
      </c>
      <c r="AB71" s="255">
        <f t="shared" ca="1" si="7"/>
        <v>7.0512579999999989</v>
      </c>
      <c r="AC71" s="253">
        <f t="shared" ca="1" si="8"/>
        <v>6.4460139243597574</v>
      </c>
      <c r="AD71" s="390">
        <f t="shared" ca="1" si="9"/>
        <v>0.20016370041089418</v>
      </c>
      <c r="AE71" s="385"/>
      <c r="AF71" s="389">
        <f>IF(ISNUMBER(YourData!$I78),YourData!$I78,"")</f>
        <v>6.0279999999999996</v>
      </c>
      <c r="AG71" s="386" t="str">
        <f>IF(ISBLANK(YourData!$J78),"",YourData!$J78)</f>
        <v>Jan</v>
      </c>
      <c r="AH71" s="221">
        <f>IF(ISNUMBER(YourData!$K78),YourData!$K78,"")</f>
        <v>22</v>
      </c>
      <c r="AI71" s="388">
        <f>IF(ISNUMBER(YourData!$L78),YourData!$L78,"")</f>
        <v>14</v>
      </c>
      <c r="AJ71"/>
      <c r="AK71" s="945" t="str">
        <f t="shared" ca="1" si="10"/>
        <v>○</v>
      </c>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6"/>
        <v>6.0709999999999997</v>
      </c>
      <c r="AB72" s="255">
        <f t="shared" ca="1" si="7"/>
        <v>7.1594479999999994</v>
      </c>
      <c r="AC72" s="253">
        <f t="shared" ca="1" si="8"/>
        <v>6.7427759713803832</v>
      </c>
      <c r="AD72" s="390">
        <f t="shared" ca="1" si="9"/>
        <v>0.16142431613031513</v>
      </c>
      <c r="AE72" s="407"/>
      <c r="AF72" s="389">
        <f>IF(ISNUMBER(YourData!$I79),YourData!$I79,"")</f>
        <v>6.2880000000000003</v>
      </c>
      <c r="AG72" s="386" t="str">
        <f>IF(ISBLANK(YourData!$J79),"",YourData!$J79)</f>
        <v>Oct</v>
      </c>
      <c r="AH72" s="221">
        <f>IF(ISNUMBER(YourData!$K79),YourData!$K79,"")</f>
        <v>18</v>
      </c>
      <c r="AI72" s="388">
        <f>IF(ISNUMBER(YourData!$L79),YourData!$L79,"")</f>
        <v>14</v>
      </c>
      <c r="AJ72"/>
      <c r="AK72" s="945" t="str">
        <f t="shared" ca="1" si="10"/>
        <v>○</v>
      </c>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6"/>
        <v>6.2320000000000002</v>
      </c>
      <c r="AB73" s="395">
        <f t="shared" ca="1" si="7"/>
        <v>7.5407349999999989</v>
      </c>
      <c r="AC73" s="397">
        <f t="shared" ca="1" si="8"/>
        <v>6.9793647069040601</v>
      </c>
      <c r="AD73" s="398">
        <f t="shared" ca="1" si="9"/>
        <v>0.18751491789867125</v>
      </c>
      <c r="AE73" s="407"/>
      <c r="AF73" s="389">
        <f>IF(ISNUMBER(YourData!$I80),YourData!$I80,"")</f>
        <v>6.6180000000000003</v>
      </c>
      <c r="AG73" s="386" t="str">
        <f>IF(ISBLANK(YourData!$J80),"",YourData!$J80)</f>
        <v>Jan</v>
      </c>
      <c r="AH73" s="221">
        <f>IF(ISNUMBER(YourData!$K80),YourData!$K80,"")</f>
        <v>22</v>
      </c>
      <c r="AI73" s="388">
        <f>IF(ISNUMBER(YourData!$L80),YourData!$L80,"")</f>
        <v>14</v>
      </c>
      <c r="AJ73"/>
      <c r="AK73" s="945" t="str">
        <f t="shared" ca="1" si="10"/>
        <v>○</v>
      </c>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6"/>
        <v>2.556</v>
      </c>
      <c r="AB74" s="255">
        <f t="shared" ca="1" si="7"/>
        <v>3.3764349999999999</v>
      </c>
      <c r="AC74" s="253">
        <f t="shared" ca="1" si="8"/>
        <v>2.974658394180834</v>
      </c>
      <c r="AD74" s="390">
        <f t="shared" ca="1" si="9"/>
        <v>0.27580814039184237</v>
      </c>
      <c r="AE74" s="407"/>
      <c r="AF74" s="382">
        <f>IF(ISNUMBER(YourData!$I81),YourData!$I81,"")</f>
        <v>2.8180000000000001</v>
      </c>
      <c r="AG74" s="378" t="str">
        <f>IF(ISBLANK(YourData!$J81),"",YourData!$J81)</f>
        <v>Sep</v>
      </c>
      <c r="AH74" s="379">
        <f>IF(ISNUMBER(YourData!$K81),YourData!$K81,"")</f>
        <v>11</v>
      </c>
      <c r="AI74" s="381">
        <f>IF(ISNUMBER(YourData!$L81),YourData!$L81,"")</f>
        <v>14</v>
      </c>
      <c r="AJ74"/>
      <c r="AK74" s="945" t="str">
        <f t="shared" ca="1" si="10"/>
        <v>○</v>
      </c>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6"/>
        <v>2.0810352071126301</v>
      </c>
      <c r="AB75" s="255">
        <f t="shared" ca="1" si="7"/>
        <v>2.7220759999999999</v>
      </c>
      <c r="AC75" s="253">
        <f t="shared" ca="1" si="8"/>
        <v>2.3055353803088394</v>
      </c>
      <c r="AD75" s="390">
        <f t="shared" ca="1" si="9"/>
        <v>0.27804422277028723</v>
      </c>
      <c r="AE75" s="407"/>
      <c r="AF75" s="389">
        <f>IF(ISNUMBER(YourData!$I82),YourData!$I82,"")</f>
        <v>2.1360000000000001</v>
      </c>
      <c r="AG75" s="386" t="str">
        <f>IF(ISBLANK(YourData!$J82),"",YourData!$J82)</f>
        <v>Oct</v>
      </c>
      <c r="AH75" s="221">
        <f>IF(ISNUMBER(YourData!$K82),YourData!$K82,"")</f>
        <v>12</v>
      </c>
      <c r="AI75" s="388">
        <f>IF(ISNUMBER(YourData!$L82),YourData!$L82,"")</f>
        <v>15</v>
      </c>
      <c r="AJ75"/>
      <c r="AK75" s="945" t="str">
        <f t="shared" ca="1" si="10"/>
        <v>○</v>
      </c>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6"/>
        <v>2.71</v>
      </c>
      <c r="AB76" s="255">
        <f t="shared" ca="1" si="7"/>
        <v>3.4809999999999999</v>
      </c>
      <c r="AC76" s="253">
        <f t="shared" ca="1" si="8"/>
        <v>3.1268599315064791</v>
      </c>
      <c r="AD76" s="390">
        <f t="shared" ca="1" si="9"/>
        <v>0.24657324500894495</v>
      </c>
      <c r="AE76" s="407"/>
      <c r="AF76" s="389">
        <f>IF(ISNUMBER(YourData!$I83),YourData!$I83,"")</f>
        <v>2.9089999999999998</v>
      </c>
      <c r="AG76" s="386" t="str">
        <f>IF(ISBLANK(YourData!$J83),"",YourData!$J83)</f>
        <v>Jun</v>
      </c>
      <c r="AH76" s="221">
        <f>IF(ISNUMBER(YourData!$K83),YourData!$K83,"")</f>
        <v>26</v>
      </c>
      <c r="AI76" s="388">
        <f>IF(ISNUMBER(YourData!$L83),YourData!$L83,"")</f>
        <v>17</v>
      </c>
      <c r="AJ76"/>
      <c r="AK76" s="945" t="str">
        <f t="shared" ca="1" si="10"/>
        <v>○</v>
      </c>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11">MIN(C77,G77,K77,O77,S77,W77)</f>
        <v>2.335</v>
      </c>
      <c r="AB77" s="255">
        <f t="shared" ref="AB77" ca="1" si="12">MAX(C77,G77,K77,O77,S77,W77)</f>
        <v>3.052</v>
      </c>
      <c r="AC77" s="253">
        <f t="shared" ref="AC77" ca="1" si="13">AVERAGE(C77,G77,K77,O77,S77,W77)</f>
        <v>2.6562428464667289</v>
      </c>
      <c r="AD77" s="390">
        <f t="shared" ref="AD77" ca="1" si="14">IF(AC77=0,"----",ABS((AB77-AA77)/AC77))</f>
        <v>0.26993013871218002</v>
      </c>
      <c r="AE77" s="407"/>
      <c r="AF77" s="389">
        <f>IF(ISNUMBER(YourData!$I84),YourData!$I84,"")</f>
        <v>2.4359999999999999</v>
      </c>
      <c r="AG77" s="386" t="str">
        <f>IF(ISBLANK(YourData!$J84),"",YourData!$J84)</f>
        <v>Jun</v>
      </c>
      <c r="AH77" s="221">
        <f>IF(ISNUMBER(YourData!$K84),YourData!$K84,"")</f>
        <v>26</v>
      </c>
      <c r="AI77" s="388">
        <f>IF(ISNUMBER(YourData!$L84),YourData!$L84,"")</f>
        <v>18</v>
      </c>
      <c r="AJ77"/>
      <c r="AK77" s="945" t="str">
        <f t="shared" ca="1" si="10"/>
        <v>○</v>
      </c>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6"/>
        <v>2.556</v>
      </c>
      <c r="AB78" s="255">
        <f t="shared" ca="1" si="7"/>
        <v>3.3764349999999999</v>
      </c>
      <c r="AC78" s="253">
        <f t="shared" ca="1" si="8"/>
        <v>2.9931695481907927</v>
      </c>
      <c r="AD78" s="390">
        <f t="shared" ca="1" si="9"/>
        <v>0.27410241444421612</v>
      </c>
      <c r="AE78" s="407"/>
      <c r="AF78" s="389">
        <f>IF(ISNUMBER(YourData!$I85),YourData!$I85,"")</f>
        <v>2.8180000000000001</v>
      </c>
      <c r="AG78" s="386" t="str">
        <f>IF(ISBLANK(YourData!$J85),"",YourData!$J85)</f>
        <v>Sep</v>
      </c>
      <c r="AH78" s="221">
        <f>IF(ISNUMBER(YourData!$K85),YourData!$K85,"")</f>
        <v>11</v>
      </c>
      <c r="AI78" s="388">
        <f>IF(ISNUMBER(YourData!$L85),YourData!$L85,"")</f>
        <v>14</v>
      </c>
      <c r="AJ78"/>
      <c r="AK78" s="945" t="str">
        <f t="shared" ca="1" si="10"/>
        <v>○</v>
      </c>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6"/>
        <v>2.0539999999999998</v>
      </c>
      <c r="AB79" s="255">
        <f t="shared" ca="1" si="7"/>
        <v>2.3875281644443667</v>
      </c>
      <c r="AC79" s="253">
        <f t="shared" ca="1" si="8"/>
        <v>2.2682358448489812</v>
      </c>
      <c r="AD79" s="390">
        <f t="shared" ca="1" si="9"/>
        <v>0.14704298285462158</v>
      </c>
      <c r="AE79" s="407"/>
      <c r="AF79" s="389">
        <f>IF(ISNUMBER(YourData!$I86),YourData!$I86,"")</f>
        <v>2.3370000000000002</v>
      </c>
      <c r="AG79" s="386" t="str">
        <f>IF(ISBLANK(YourData!$J86),"",YourData!$J86)</f>
        <v>Sep</v>
      </c>
      <c r="AH79" s="221">
        <f>IF(ISNUMBER(YourData!$K86),YourData!$K86,"")</f>
        <v>11</v>
      </c>
      <c r="AI79" s="388">
        <f>IF(ISNUMBER(YourData!$L86),YourData!$L86,"")</f>
        <v>15</v>
      </c>
      <c r="AJ79"/>
      <c r="AK79" s="945" t="str">
        <f t="shared" ca="1" si="10"/>
        <v>○</v>
      </c>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6"/>
        <v>1.3384872894175199</v>
      </c>
      <c r="AB80" s="255">
        <f t="shared" ca="1" si="7"/>
        <v>1.4799194889740501</v>
      </c>
      <c r="AC80" s="253">
        <f t="shared" ca="1" si="8"/>
        <v>1.3930995556783141</v>
      </c>
      <c r="AD80" s="390">
        <f t="shared" ca="1" si="9"/>
        <v>0.10152339721884804</v>
      </c>
      <c r="AE80" s="407"/>
      <c r="AF80" s="389">
        <f>IF(ISNUMBER(YourData!$I87),YourData!$I87,"")</f>
        <v>1.3580000000000001</v>
      </c>
      <c r="AG80" s="386" t="str">
        <f>IF(ISBLANK(YourData!$J87),"",YourData!$J87)</f>
        <v>Jun</v>
      </c>
      <c r="AH80" s="221">
        <f>IF(ISNUMBER(YourData!$K87),YourData!$K87,"")</f>
        <v>26</v>
      </c>
      <c r="AI80" s="388">
        <f>IF(ISNUMBER(YourData!$L87),YourData!$L87,"")</f>
        <v>16</v>
      </c>
      <c r="AJ80"/>
      <c r="AK80" s="945" t="str">
        <f t="shared" ca="1" si="10"/>
        <v>○</v>
      </c>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6"/>
        <v>2.93</v>
      </c>
      <c r="AB81" s="255">
        <f t="shared" ca="1" si="7"/>
        <v>3.6679979999999999</v>
      </c>
      <c r="AC81" s="253">
        <f t="shared" ca="1" si="8"/>
        <v>3.3476125686331684</v>
      </c>
      <c r="AD81" s="390">
        <f t="shared" ca="1" si="9"/>
        <v>0.22045502126350439</v>
      </c>
      <c r="AE81" s="407"/>
      <c r="AF81" s="389">
        <f>IF(ISNUMBER(YourData!$I88),YourData!$I88,"")</f>
        <v>3.157</v>
      </c>
      <c r="AG81" s="386" t="str">
        <f>IF(ISBLANK(YourData!$J88),"",YourData!$J88)</f>
        <v>Oct</v>
      </c>
      <c r="AH81" s="221">
        <f>IF(ISNUMBER(YourData!$K88),YourData!$K88,"")</f>
        <v>18</v>
      </c>
      <c r="AI81" s="388">
        <f>IF(ISNUMBER(YourData!$L88),YourData!$L88,"")</f>
        <v>14</v>
      </c>
      <c r="AJ81"/>
      <c r="AK81" s="945" t="str">
        <f t="shared" ca="1" si="10"/>
        <v>○</v>
      </c>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6"/>
        <v>3.2080000000000002</v>
      </c>
      <c r="AB82" s="255">
        <f t="shared" ca="1" si="7"/>
        <v>4.2252689999999991</v>
      </c>
      <c r="AC82" s="253">
        <f t="shared" ca="1" si="8"/>
        <v>3.8242932347285472</v>
      </c>
      <c r="AD82" s="390">
        <f t="shared" ca="1" si="9"/>
        <v>0.26600183028909546</v>
      </c>
      <c r="AE82" s="407"/>
      <c r="AF82" s="389">
        <f>IF(ISNUMBER(YourData!$I89),YourData!$I89,"")</f>
        <v>3.516</v>
      </c>
      <c r="AG82" s="386" t="str">
        <f>IF(ISBLANK(YourData!$J89),"",YourData!$J89)</f>
        <v>Oct</v>
      </c>
      <c r="AH82" s="221">
        <f>IF(ISNUMBER(YourData!$K89),YourData!$K89,"")</f>
        <v>1</v>
      </c>
      <c r="AI82" s="388">
        <f>IF(ISNUMBER(YourData!$L89),YourData!$L89,"")</f>
        <v>14</v>
      </c>
      <c r="AJ82"/>
      <c r="AK82" s="945" t="str">
        <f t="shared" ca="1" si="10"/>
        <v>○</v>
      </c>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6"/>
        <v>3.3149999999999999</v>
      </c>
      <c r="AB83" s="395">
        <f t="shared" ca="1" si="7"/>
        <v>4.2237870000000006</v>
      </c>
      <c r="AC83" s="397">
        <f t="shared" ca="1" si="8"/>
        <v>3.9856909597406567</v>
      </c>
      <c r="AD83" s="398">
        <f t="shared" ca="1" si="9"/>
        <v>0.22801240968746211</v>
      </c>
      <c r="AE83" s="407"/>
      <c r="AF83" s="391">
        <f>IF(ISNUMBER(YourData!$I90),YourData!$I90,"")</f>
        <v>3.6429999999999998</v>
      </c>
      <c r="AG83" s="392" t="str">
        <f>IF(ISBLANK(YourData!$J90),"",YourData!$J90)</f>
        <v>Jan</v>
      </c>
      <c r="AH83" s="393">
        <f>IF(ISNUMBER(YourData!$K90),YourData!$K90,"")</f>
        <v>22</v>
      </c>
      <c r="AI83" s="394">
        <f>IF(ISNUMBER(YourData!$L90),YourData!$L90,"")</f>
        <v>15</v>
      </c>
      <c r="AJ83"/>
      <c r="AK83" s="945" t="str">
        <f t="shared" ca="1" si="10"/>
        <v>○</v>
      </c>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6"/>
        <v>0.94399999999999995</v>
      </c>
      <c r="AB84" s="255">
        <f t="shared" ca="1" si="7"/>
        <v>1.1180000000000001</v>
      </c>
      <c r="AC84" s="253">
        <f t="shared" ca="1" si="8"/>
        <v>1.0106250097895584</v>
      </c>
      <c r="AD84" s="390">
        <f t="shared" ca="1" si="9"/>
        <v>0.17217068478864583</v>
      </c>
      <c r="AE84" s="407"/>
      <c r="AF84" s="389">
        <f>IF(ISNUMBER(YourData!$I91),YourData!$I91,"")</f>
        <v>0.97699999999999998</v>
      </c>
      <c r="AG84" s="386" t="str">
        <f>IF(ISBLANK(YourData!$J91),"",YourData!$J91)</f>
        <v>Jun</v>
      </c>
      <c r="AH84" s="221">
        <f>IF(ISNUMBER(YourData!$K91),YourData!$K91,"")</f>
        <v>26</v>
      </c>
      <c r="AI84" s="388">
        <f>IF(ISNUMBER(YourData!$L91),YourData!$L91,"")</f>
        <v>17</v>
      </c>
      <c r="AJ84"/>
      <c r="AK84" s="945" t="str">
        <f t="shared" ca="1" si="10"/>
        <v>○</v>
      </c>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6"/>
        <v>1.198</v>
      </c>
      <c r="AB85" s="255">
        <f t="shared" ca="1" si="7"/>
        <v>1.3074663044997861</v>
      </c>
      <c r="AC85" s="253">
        <f t="shared" ca="1" si="8"/>
        <v>1.2482610453246159</v>
      </c>
      <c r="AD85" s="390">
        <f t="shared" ca="1" si="9"/>
        <v>8.7695041762133108E-2</v>
      </c>
      <c r="AE85" s="407"/>
      <c r="AF85" s="389">
        <f>IF(ISNUMBER(YourData!$I92),YourData!$I92,"")</f>
        <v>1.222</v>
      </c>
      <c r="AG85" s="386" t="str">
        <f>IF(ISBLANK(YourData!$J92),"",YourData!$J92)</f>
        <v>Jun</v>
      </c>
      <c r="AH85" s="221">
        <f>IF(ISNUMBER(YourData!$K92),YourData!$K92,"")</f>
        <v>26</v>
      </c>
      <c r="AI85" s="388">
        <f>IF(ISNUMBER(YourData!$L92),YourData!$L92,"")</f>
        <v>17</v>
      </c>
      <c r="AJ85"/>
      <c r="AK85" s="945" t="str">
        <f t="shared" ca="1" si="10"/>
        <v>○</v>
      </c>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6"/>
        <v>0.877</v>
      </c>
      <c r="AB86" s="255">
        <f t="shared" ca="1" si="7"/>
        <v>1.1930000000000001</v>
      </c>
      <c r="AC86" s="253">
        <f t="shared" ca="1" si="8"/>
        <v>0.98686062071207481</v>
      </c>
      <c r="AD86" s="390">
        <f t="shared" ca="1" si="9"/>
        <v>0.32020732550052355</v>
      </c>
      <c r="AE86" s="385"/>
      <c r="AF86" s="389">
        <f>IF(ISNUMBER(YourData!$I93),YourData!$I93,"")</f>
        <v>0.90900000000000003</v>
      </c>
      <c r="AG86" s="386" t="str">
        <f>IF(ISBLANK(YourData!$J93),"",YourData!$J93)</f>
        <v>Jun</v>
      </c>
      <c r="AH86" s="221">
        <f>IF(ISNUMBER(YourData!$K93),YourData!$K93,"")</f>
        <v>26</v>
      </c>
      <c r="AI86" s="388">
        <f>IF(ISNUMBER(YourData!$L93),YourData!$L93,"")</f>
        <v>18</v>
      </c>
      <c r="AJ86"/>
      <c r="AK86" s="945" t="str">
        <f t="shared" ca="1" si="10"/>
        <v>○</v>
      </c>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6"/>
        <v>1.35210111829969</v>
      </c>
      <c r="AB87" s="255">
        <f t="shared" ca="1" si="7"/>
        <v>1.4003868564288973</v>
      </c>
      <c r="AC87" s="253">
        <f t="shared" ca="1" si="8"/>
        <v>1.3777893291214311</v>
      </c>
      <c r="AD87" s="390">
        <f t="shared" ca="1" si="9"/>
        <v>3.5045806429635638E-2</v>
      </c>
      <c r="AE87" s="385"/>
      <c r="AF87" s="389">
        <f>IF(ISNUMBER(YourData!$I94),YourData!$I94,"")</f>
        <v>1.345</v>
      </c>
      <c r="AG87" s="386" t="str">
        <f>IF(ISBLANK(YourData!$J94),"",YourData!$J94)</f>
        <v>Jun</v>
      </c>
      <c r="AH87" s="221">
        <f>IF(ISNUMBER(YourData!$K94),YourData!$K94,"")</f>
        <v>26</v>
      </c>
      <c r="AI87" s="388">
        <f>IF(ISNUMBER(YourData!$L94),YourData!$L94,"")</f>
        <v>17</v>
      </c>
      <c r="AJ87"/>
      <c r="AK87" s="945">
        <f t="shared" ca="1" si="10"/>
        <v>-0.14706450755062025</v>
      </c>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6"/>
        <v>0.96800797356499502</v>
      </c>
      <c r="AB88" s="255">
        <f t="shared" ca="1" si="7"/>
        <v>1.3360000000000001</v>
      </c>
      <c r="AC88" s="253">
        <f t="shared" ca="1" si="8"/>
        <v>1.1081578537821506</v>
      </c>
      <c r="AD88" s="390">
        <f t="shared" ca="1" si="9"/>
        <v>0.33207545764265051</v>
      </c>
      <c r="AE88" s="385"/>
      <c r="AF88" s="389">
        <f>IF(ISNUMBER(YourData!$I95),YourData!$I95,"")</f>
        <v>1.018</v>
      </c>
      <c r="AG88" s="386" t="str">
        <f>IF(ISBLANK(YourData!$J95),"",YourData!$J95)</f>
        <v>Jun</v>
      </c>
      <c r="AH88" s="221">
        <f>IF(ISNUMBER(YourData!$K95),YourData!$K95,"")</f>
        <v>26</v>
      </c>
      <c r="AI88" s="388">
        <f>IF(ISNUMBER(YourData!$L95),YourData!$L95,"")</f>
        <v>18</v>
      </c>
      <c r="AJ88"/>
      <c r="AK88" s="945" t="str">
        <f t="shared" ca="1" si="10"/>
        <v>○</v>
      </c>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6"/>
        <v>1.6935563998752099</v>
      </c>
      <c r="AB89" s="255">
        <f t="shared" ca="1" si="7"/>
        <v>1.994</v>
      </c>
      <c r="AC89" s="253">
        <f t="shared" ca="1" si="8"/>
        <v>1.7819286743398066</v>
      </c>
      <c r="AD89" s="390">
        <f t="shared" ca="1" si="9"/>
        <v>0.16860585075668225</v>
      </c>
      <c r="AE89" s="385"/>
      <c r="AF89" s="389">
        <f>IF(ISNUMBER(YourData!$I96),YourData!$I96,"")</f>
        <v>1.732</v>
      </c>
      <c r="AG89" s="386" t="str">
        <f>IF(ISBLANK(YourData!$J96),"",YourData!$J96)</f>
        <v>Jun</v>
      </c>
      <c r="AH89" s="221">
        <f>IF(ISNUMBER(YourData!$K96),YourData!$K96,"")</f>
        <v>26</v>
      </c>
      <c r="AI89" s="388">
        <f>IF(ISNUMBER(YourData!$L96),YourData!$L96,"")</f>
        <v>17</v>
      </c>
      <c r="AJ89"/>
      <c r="AK89" s="945" t="str">
        <f t="shared" ca="1" si="10"/>
        <v>○</v>
      </c>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6"/>
        <v>1.14958040873209</v>
      </c>
      <c r="AB90" s="255">
        <f t="shared" ca="1" si="7"/>
        <v>1.534</v>
      </c>
      <c r="AC90" s="253">
        <f t="shared" ca="1" si="8"/>
        <v>1.2923678061475929</v>
      </c>
      <c r="AD90" s="390">
        <f t="shared" ca="1" si="9"/>
        <v>0.29745370430870044</v>
      </c>
      <c r="AE90" s="385"/>
      <c r="AF90" s="389">
        <f>IF(ISNUMBER(YourData!$I97),YourData!$I97,"")</f>
        <v>1.1950000000000001</v>
      </c>
      <c r="AG90" s="386" t="str">
        <f>IF(ISBLANK(YourData!$J97),"",YourData!$J97)</f>
        <v>Jun</v>
      </c>
      <c r="AH90" s="221">
        <f>IF(ISNUMBER(YourData!$K97),YourData!$K97,"")</f>
        <v>26</v>
      </c>
      <c r="AI90" s="388">
        <f>IF(ISNUMBER(YourData!$L97),YourData!$L97,"")</f>
        <v>18</v>
      </c>
      <c r="AJ90"/>
      <c r="AK90" s="945" t="str">
        <f t="shared" ca="1" si="10"/>
        <v>○</v>
      </c>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6"/>
        <v>2.6879980892605202</v>
      </c>
      <c r="AB91" s="255">
        <f t="shared" ca="1" si="7"/>
        <v>3.0339999999999998</v>
      </c>
      <c r="AC91" s="253">
        <f t="shared" ca="1" si="8"/>
        <v>2.8404302209952346</v>
      </c>
      <c r="AD91" s="390">
        <f t="shared" ca="1" si="9"/>
        <v>0.12181320568341471</v>
      </c>
      <c r="AE91" s="385"/>
      <c r="AF91" s="389">
        <f>IF(ISNUMBER(YourData!$I98),YourData!$I98,"")</f>
        <v>2.7349999999999999</v>
      </c>
      <c r="AG91" s="386" t="str">
        <f>IF(ISBLANK(YourData!$J98),"",YourData!$J98)</f>
        <v>Sep</v>
      </c>
      <c r="AH91" s="221">
        <f>IF(ISNUMBER(YourData!$K98),YourData!$K98,"")</f>
        <v>12</v>
      </c>
      <c r="AI91" s="388">
        <f>IF(ISNUMBER(YourData!$L98),YourData!$L98,"")</f>
        <v>14</v>
      </c>
      <c r="AJ91"/>
      <c r="AK91" s="945" t="str">
        <f t="shared" ca="1" si="10"/>
        <v>○</v>
      </c>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6"/>
        <v>5.8319999999999999</v>
      </c>
      <c r="AB92" s="255">
        <f t="shared" ca="1" si="7"/>
        <v>7.0109789999999998</v>
      </c>
      <c r="AC92" s="253">
        <f t="shared" ca="1" si="8"/>
        <v>6.5864548776210272</v>
      </c>
      <c r="AD92" s="390">
        <f t="shared" ca="1" si="9"/>
        <v>0.17900054306996746</v>
      </c>
      <c r="AE92" s="385"/>
      <c r="AF92" s="389">
        <f>IF(ISNUMBER(YourData!$I99),YourData!$I99,"")</f>
        <v>6.04</v>
      </c>
      <c r="AG92" s="386" t="str">
        <f>IF(ISBLANK(YourData!$J99),"",YourData!$J99)</f>
        <v>Jan</v>
      </c>
      <c r="AH92" s="221">
        <f>IF(ISNUMBER(YourData!$K99),YourData!$K99,"")</f>
        <v>22</v>
      </c>
      <c r="AI92" s="388">
        <f>IF(ISNUMBER(YourData!$L99),YourData!$L99,"")</f>
        <v>14</v>
      </c>
      <c r="AJ92"/>
      <c r="AK92" s="945" t="str">
        <f t="shared" ca="1" si="10"/>
        <v>○</v>
      </c>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6"/>
        <v>3.7679999999999998</v>
      </c>
      <c r="AB93" s="255">
        <f t="shared" ca="1" si="7"/>
        <v>4.7650949999999996</v>
      </c>
      <c r="AC93" s="253">
        <f t="shared" ca="1" si="8"/>
        <v>4.467236057529357</v>
      </c>
      <c r="AD93" s="390">
        <f t="shared" ca="1" si="9"/>
        <v>0.22320177110843159</v>
      </c>
      <c r="AE93" s="385"/>
      <c r="AF93" s="389">
        <f>IF(ISNUMBER(YourData!$I100),YourData!$I100,"")</f>
        <v>4.165</v>
      </c>
      <c r="AG93" s="386" t="str">
        <f>IF(ISBLANK(YourData!$J100),"",YourData!$J100)</f>
        <v>Jan</v>
      </c>
      <c r="AH93" s="221">
        <f>IF(ISNUMBER(YourData!$K100),YourData!$K100,"")</f>
        <v>22</v>
      </c>
      <c r="AI93" s="388">
        <f>IF(ISNUMBER(YourData!$L100),YourData!$L100,"")</f>
        <v>14</v>
      </c>
      <c r="AJ93"/>
      <c r="AK93" s="945" t="str">
        <f t="shared" ca="1" si="10"/>
        <v>○</v>
      </c>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6"/>
        <v>5.7389999999999999</v>
      </c>
      <c r="AB94" s="255">
        <f t="shared" ca="1" si="7"/>
        <v>6.8721509999999979</v>
      </c>
      <c r="AC94" s="253">
        <f t="shared" ca="1" si="8"/>
        <v>6.4037221918445564</v>
      </c>
      <c r="AD94" s="390">
        <f t="shared" ca="1" si="9"/>
        <v>0.17695192983904259</v>
      </c>
      <c r="AE94" s="385"/>
      <c r="AF94" s="389">
        <f>IF(ISNUMBER(YourData!$I101),YourData!$I101,"")</f>
        <v>5.7910000000000004</v>
      </c>
      <c r="AG94" s="386" t="str">
        <f>IF(ISBLANK(YourData!$J101),"",YourData!$J101)</f>
        <v>Jan</v>
      </c>
      <c r="AH94" s="221">
        <f>IF(ISNUMBER(YourData!$K101),YourData!$K101,"")</f>
        <v>22</v>
      </c>
      <c r="AI94" s="388">
        <f>IF(ISNUMBER(YourData!$L101),YourData!$L101,"")</f>
        <v>14</v>
      </c>
      <c r="AJ94"/>
      <c r="AK94" s="945" t="str">
        <f t="shared" ca="1" si="10"/>
        <v>○</v>
      </c>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6"/>
        <v>3.6949999999999998</v>
      </c>
      <c r="AB95" s="255">
        <f t="shared" ca="1" si="7"/>
        <v>4.4754870295558611</v>
      </c>
      <c r="AC95" s="253">
        <f t="shared" ca="1" si="8"/>
        <v>4.1665719146188547</v>
      </c>
      <c r="AD95" s="390">
        <f t="shared" ca="1" si="9"/>
        <v>0.18732114686835014</v>
      </c>
      <c r="AE95" s="385"/>
      <c r="AF95" s="389">
        <f>IF(ISNUMBER(YourData!$I102),YourData!$I102,"")</f>
        <v>3.9239999999999999</v>
      </c>
      <c r="AG95" s="386" t="str">
        <f>IF(ISBLANK(YourData!$J102),"",YourData!$J102)</f>
        <v>Jun</v>
      </c>
      <c r="AH95" s="221">
        <f>IF(ISNUMBER(YourData!$K102),YourData!$K102,"")</f>
        <v>26</v>
      </c>
      <c r="AI95" s="388">
        <f>IF(ISNUMBER(YourData!$L102),YourData!$L102,"")</f>
        <v>17</v>
      </c>
      <c r="AJ95"/>
      <c r="AK95" s="945" t="str">
        <f t="shared" ca="1" si="10"/>
        <v>○</v>
      </c>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6"/>
        <v>3.2519999999999998</v>
      </c>
      <c r="AB96" s="255">
        <f t="shared" ca="1" si="7"/>
        <v>3.969546628651889</v>
      </c>
      <c r="AC96" s="253">
        <f t="shared" ca="1" si="8"/>
        <v>3.6673761023010156</v>
      </c>
      <c r="AD96" s="390">
        <f t="shared" ca="1" si="9"/>
        <v>0.19565667895411112</v>
      </c>
      <c r="AE96" s="385"/>
      <c r="AF96" s="389">
        <f>IF(ISNUMBER(YourData!$I103),YourData!$I103,"")</f>
        <v>3.3759999999999999</v>
      </c>
      <c r="AG96" s="386" t="str">
        <f>IF(ISBLANK(YourData!$J103),"",YourData!$J103)</f>
        <v>Jun</v>
      </c>
      <c r="AH96" s="221">
        <f>IF(ISNUMBER(YourData!$K103),YourData!$K103,"")</f>
        <v>26</v>
      </c>
      <c r="AI96" s="388">
        <f>IF(ISNUMBER(YourData!$L103),YourData!$L103,"")</f>
        <v>18</v>
      </c>
      <c r="AJ96"/>
      <c r="AK96" s="945" t="str">
        <f t="shared" ca="1" si="10"/>
        <v>○</v>
      </c>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6"/>
        <v>5.3040000000000003</v>
      </c>
      <c r="AB97" s="395">
        <f t="shared" ca="1" si="7"/>
        <v>6.4732600000000007</v>
      </c>
      <c r="AC97" s="397">
        <f t="shared" ca="1" si="8"/>
        <v>5.9857573535640807</v>
      </c>
      <c r="AD97" s="398">
        <f t="shared" ca="1" si="9"/>
        <v>0.19534036061515117</v>
      </c>
      <c r="AE97" s="385"/>
      <c r="AF97" s="389">
        <f>IF(ISNUMBER(YourData!$I104),YourData!$I104,"")</f>
        <v>5.4359999999999999</v>
      </c>
      <c r="AG97" s="386" t="str">
        <f>IF(ISBLANK(YourData!$J104),"",YourData!$J104)</f>
        <v>Jan</v>
      </c>
      <c r="AH97" s="221">
        <f>IF(ISNUMBER(YourData!$K104),YourData!$K104,"")</f>
        <v>22</v>
      </c>
      <c r="AI97" s="388">
        <f>IF(ISNUMBER(YourData!$L104),YourData!$L104,"")</f>
        <v>14</v>
      </c>
      <c r="AJ97"/>
      <c r="AK97" s="945" t="str">
        <f t="shared" ca="1" si="10"/>
        <v>○</v>
      </c>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6"/>
        <v>0.26520335727267702</v>
      </c>
      <c r="AB98" s="255">
        <f t="shared" ca="1" si="7"/>
        <v>0.54700000000000004</v>
      </c>
      <c r="AC98" s="253">
        <f t="shared" ca="1" si="8"/>
        <v>0.35819508360547903</v>
      </c>
      <c r="AD98" s="390">
        <f t="shared" ca="1" si="9"/>
        <v>0.78671275968069321</v>
      </c>
      <c r="AE98" s="385"/>
      <c r="AF98" s="382">
        <f>IF(ISNUMBER(YourData!$I105),YourData!$I105,"")</f>
        <v>0.28199999999999997</v>
      </c>
      <c r="AG98" s="378" t="str">
        <f>IF(ISBLANK(YourData!$J105),"",YourData!$J105)</f>
        <v>Jun</v>
      </c>
      <c r="AH98" s="379">
        <f>IF(ISNUMBER(YourData!$K105),YourData!$K105,"")</f>
        <v>14</v>
      </c>
      <c r="AI98" s="381">
        <f>IF(ISNUMBER(YourData!$L105),YourData!$L105,"")</f>
        <v>17</v>
      </c>
      <c r="AJ98"/>
      <c r="AK98" s="945" t="str">
        <f t="shared" ca="1" si="10"/>
        <v>○</v>
      </c>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6"/>
        <v>0.37198513454861099</v>
      </c>
      <c r="AB99" s="255">
        <f t="shared" ca="1" si="7"/>
        <v>0.79800000000000004</v>
      </c>
      <c r="AC99" s="253">
        <f t="shared" ca="1" si="8"/>
        <v>0.53058999101649118</v>
      </c>
      <c r="AD99" s="390">
        <f t="shared" ca="1" si="9"/>
        <v>0.80290784346542288</v>
      </c>
      <c r="AE99" s="385"/>
      <c r="AF99" s="389">
        <f>IF(ISNUMBER(YourData!$I106),YourData!$I106,"")</f>
        <v>0.44500000000000001</v>
      </c>
      <c r="AG99" s="386" t="str">
        <f>IF(ISBLANK(YourData!$J106),"",YourData!$J106)</f>
        <v>Jun</v>
      </c>
      <c r="AH99" s="221">
        <f>IF(ISNUMBER(YourData!$K106),YourData!$K106,"")</f>
        <v>26</v>
      </c>
      <c r="AI99" s="388">
        <f>IF(ISNUMBER(YourData!$L106),YourData!$L106,"")</f>
        <v>18</v>
      </c>
      <c r="AJ99"/>
      <c r="AK99" s="945" t="str">
        <f t="shared" ca="1" si="10"/>
        <v>○</v>
      </c>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6"/>
        <v>0.60368342929416197</v>
      </c>
      <c r="AB100" s="255">
        <f t="shared" ca="1" si="7"/>
        <v>1.0109999999999999</v>
      </c>
      <c r="AC100" s="253">
        <f t="shared" ca="1" si="8"/>
        <v>0.74590145710420197</v>
      </c>
      <c r="AD100" s="390">
        <f t="shared" ca="1" si="9"/>
        <v>0.54607289853964724</v>
      </c>
      <c r="AE100" s="385"/>
      <c r="AF100" s="389">
        <f>IF(ISNUMBER(YourData!$I107),YourData!$I107,"")</f>
        <v>0.69099999999999995</v>
      </c>
      <c r="AG100" s="386" t="str">
        <f>IF(ISBLANK(YourData!$J107),"",YourData!$J107)</f>
        <v>Jun</v>
      </c>
      <c r="AH100" s="221">
        <f>IF(ISNUMBER(YourData!$K107),YourData!$K107,"")</f>
        <v>26</v>
      </c>
      <c r="AI100" s="388">
        <f>IF(ISNUMBER(YourData!$L107),YourData!$L107,"")</f>
        <v>18</v>
      </c>
      <c r="AJ100"/>
      <c r="AK100" s="945" t="str">
        <f t="shared" ca="1" si="10"/>
        <v>○</v>
      </c>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6"/>
        <v>0.81407464769151405</v>
      </c>
      <c r="AB101" s="255">
        <f t="shared" ca="1" si="7"/>
        <v>1.208</v>
      </c>
      <c r="AC101" s="253">
        <f t="shared" ca="1" si="8"/>
        <v>0.95269017486470531</v>
      </c>
      <c r="AD101" s="390">
        <f t="shared" ca="1" si="9"/>
        <v>0.41348736735364</v>
      </c>
      <c r="AE101" s="385"/>
      <c r="AF101" s="389">
        <f>IF(ISNUMBER(YourData!$I108),YourData!$I108,"")</f>
        <v>0.88600000000000001</v>
      </c>
      <c r="AG101" s="386" t="str">
        <f>IF(ISBLANK(YourData!$J108),"",YourData!$J108)</f>
        <v>Jun</v>
      </c>
      <c r="AH101" s="221">
        <f>IF(ISNUMBER(YourData!$K108),YourData!$K108,"")</f>
        <v>26</v>
      </c>
      <c r="AI101" s="388">
        <f>IF(ISNUMBER(YourData!$L108),YourData!$L108,"")</f>
        <v>18</v>
      </c>
      <c r="AJ101"/>
      <c r="AK101" s="945" t="str">
        <f t="shared" ca="1" si="10"/>
        <v>○</v>
      </c>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6"/>
        <v>1.7040815819634301</v>
      </c>
      <c r="AB102" s="255">
        <f t="shared" ca="1" si="7"/>
        <v>2.1669999999999998</v>
      </c>
      <c r="AC102" s="253">
        <f t="shared" ca="1" si="8"/>
        <v>1.8923766088875347</v>
      </c>
      <c r="AD102" s="390">
        <f t="shared" ca="1" si="9"/>
        <v>0.2446227753304899</v>
      </c>
      <c r="AE102" s="385"/>
      <c r="AF102" s="389">
        <f>IF(ISNUMBER(YourData!$I109),YourData!$I109,"")</f>
        <v>1.677</v>
      </c>
      <c r="AG102" s="386" t="str">
        <f>IF(ISBLANK(YourData!$J109),"",YourData!$J109)</f>
        <v>Jun</v>
      </c>
      <c r="AH102" s="221">
        <f>IF(ISNUMBER(YourData!$K109),YourData!$K109,"")</f>
        <v>26</v>
      </c>
      <c r="AI102" s="388">
        <f>IF(ISNUMBER(YourData!$L109),YourData!$L109,"")</f>
        <v>16</v>
      </c>
      <c r="AJ102"/>
      <c r="AK102" s="945">
        <f t="shared" ca="1" si="10"/>
        <v>-5.850184591551643E-2</v>
      </c>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6"/>
        <v>3.766</v>
      </c>
      <c r="AB103" s="255">
        <f t="shared" ca="1" si="7"/>
        <v>4.686011920155889</v>
      </c>
      <c r="AC103" s="253">
        <f t="shared" ca="1" si="8"/>
        <v>4.4208193717915929</v>
      </c>
      <c r="AD103" s="390">
        <f t="shared" ca="1" si="9"/>
        <v>0.20810891438503684</v>
      </c>
      <c r="AE103" s="385"/>
      <c r="AF103" s="389">
        <f>IF(ISNUMBER(YourData!$I110),YourData!$I110,"")</f>
        <v>4.1840000000000002</v>
      </c>
      <c r="AG103" s="386" t="str">
        <f>IF(ISBLANK(YourData!$J110),"",YourData!$J110)</f>
        <v>Oct</v>
      </c>
      <c r="AH103" s="221">
        <f>IF(ISNUMBER(YourData!$K110),YourData!$K110,"")</f>
        <v>18</v>
      </c>
      <c r="AI103" s="388">
        <f>IF(ISNUMBER(YourData!$L110),YourData!$L110,"")</f>
        <v>14</v>
      </c>
      <c r="AJ103"/>
      <c r="AK103" s="945" t="str">
        <f t="shared" ca="1" si="10"/>
        <v>○</v>
      </c>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6"/>
        <v>5.8120000000000003</v>
      </c>
      <c r="AB104" s="255">
        <f t="shared" ca="1" si="7"/>
        <v>6.5010000000000003</v>
      </c>
      <c r="AC104" s="253">
        <f t="shared" ca="1" si="8"/>
        <v>6.2225910555914909</v>
      </c>
      <c r="AD104" s="390">
        <f t="shared" ca="1" si="9"/>
        <v>0.1107255794000602</v>
      </c>
      <c r="AE104" s="385"/>
      <c r="AF104" s="389">
        <f>IF(ISNUMBER(YourData!$I111),YourData!$I111,"")</f>
        <v>6.399</v>
      </c>
      <c r="AG104" s="386" t="str">
        <f>IF(ISBLANK(YourData!$J111),"",YourData!$J111)</f>
        <v>Jan</v>
      </c>
      <c r="AH104" s="221">
        <f>IF(ISNUMBER(YourData!$K111),YourData!$K111,"")</f>
        <v>22</v>
      </c>
      <c r="AI104" s="388">
        <f>IF(ISNUMBER(YourData!$L111),YourData!$L111,"")</f>
        <v>14</v>
      </c>
      <c r="AJ104"/>
      <c r="AK104" s="945" t="str">
        <f t="shared" ca="1" si="10"/>
        <v>○</v>
      </c>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6"/>
        <v>5.8040000000000003</v>
      </c>
      <c r="AB105" s="255">
        <f t="shared" ca="1" si="7"/>
        <v>6.3741676034944721</v>
      </c>
      <c r="AC105" s="253">
        <f t="shared" ca="1" si="8"/>
        <v>6.1159966894993305</v>
      </c>
      <c r="AD105" s="390">
        <f t="shared" ca="1" si="9"/>
        <v>9.3225623302478772E-2</v>
      </c>
      <c r="AE105" s="385"/>
      <c r="AF105" s="389">
        <f>IF(ISNUMBER(YourData!$I112),YourData!$I112,"")</f>
        <v>6.1520000000000001</v>
      </c>
      <c r="AG105" s="386" t="str">
        <f>IF(ISBLANK(YourData!$J112),"",YourData!$J112)</f>
        <v>Jan</v>
      </c>
      <c r="AH105" s="221">
        <f>IF(ISNUMBER(YourData!$K112),YourData!$K112,"")</f>
        <v>22</v>
      </c>
      <c r="AI105" s="388">
        <f>IF(ISNUMBER(YourData!$L112),YourData!$L112,"")</f>
        <v>14</v>
      </c>
      <c r="AJ105"/>
      <c r="AK105" s="945" t="str">
        <f t="shared" ca="1" si="10"/>
        <v>○</v>
      </c>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6"/>
        <v>5.57</v>
      </c>
      <c r="AB106" s="395">
        <f t="shared" ca="1" si="7"/>
        <v>6.4436386748211385</v>
      </c>
      <c r="AC106" s="397">
        <f t="shared" ca="1" si="8"/>
        <v>6.1372164568576659</v>
      </c>
      <c r="AD106" s="398">
        <f t="shared" ca="1" si="9"/>
        <v>0.14235096333370201</v>
      </c>
      <c r="AE106" s="385"/>
      <c r="AF106" s="391">
        <f>IF(ISNUMBER(YourData!$I113),YourData!$I113,"")</f>
        <v>5.7679999999999998</v>
      </c>
      <c r="AG106" s="392" t="str">
        <f>IF(ISBLANK(YourData!$J113),"",YourData!$J113)</f>
        <v>Jan</v>
      </c>
      <c r="AH106" s="393">
        <f>IF(ISNUMBER(YourData!$K113),YourData!$K113,"")</f>
        <v>22</v>
      </c>
      <c r="AI106" s="394">
        <f>IF(ISNUMBER(YourData!$L113),YourData!$L113,"")</f>
        <v>14</v>
      </c>
      <c r="AJ106"/>
      <c r="AK106" s="945" t="str">
        <f t="shared" ca="1" si="10"/>
        <v>○</v>
      </c>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6"/>
        <v>0.935589786105685</v>
      </c>
      <c r="AB107" s="255">
        <f t="shared" ca="1" si="7"/>
        <v>1.286</v>
      </c>
      <c r="AC107" s="253">
        <f t="shared" ca="1" si="8"/>
        <v>1.096382592794471</v>
      </c>
      <c r="AD107" s="390">
        <f t="shared" ca="1" si="9"/>
        <v>0.31960578013299712</v>
      </c>
      <c r="AE107" s="385"/>
      <c r="AF107" s="389">
        <f>IF(ISNUMBER(YourData!$I114),YourData!$I114,"")</f>
        <v>1.016</v>
      </c>
      <c r="AG107" s="386" t="str">
        <f>IF(ISBLANK(YourData!$J114),"",YourData!$J114)</f>
        <v>Aug</v>
      </c>
      <c r="AH107" s="221">
        <f>IF(ISNUMBER(YourData!$K114),YourData!$K114,"")</f>
        <v>5</v>
      </c>
      <c r="AI107" s="388">
        <f>IF(ISNUMBER(YourData!$L114),YourData!$L114,"")</f>
        <v>15</v>
      </c>
      <c r="AJ107"/>
      <c r="AK107" s="945" t="str">
        <f t="shared" ca="1" si="10"/>
        <v>○</v>
      </c>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6"/>
        <v>1.94</v>
      </c>
      <c r="AB108" s="255">
        <f t="shared" ca="1" si="7"/>
        <v>2.410488</v>
      </c>
      <c r="AC108" s="253">
        <f t="shared" ca="1" si="8"/>
        <v>2.1825157761932972</v>
      </c>
      <c r="AD108" s="390">
        <f t="shared" ca="1" si="9"/>
        <v>0.21557140852407322</v>
      </c>
      <c r="AE108" s="385"/>
      <c r="AF108" s="403">
        <f>IF(ISNUMBER(YourData!$I115),YourData!$I115,"")</f>
        <v>2.2330000000000001</v>
      </c>
      <c r="AG108" s="399" t="str">
        <f>IF(ISBLANK(YourData!$J115),"",YourData!$J115)</f>
        <v>Sep</v>
      </c>
      <c r="AH108" s="400">
        <f>IF(ISNUMBER(YourData!$K115),YourData!$K115,"")</f>
        <v>11</v>
      </c>
      <c r="AI108" s="406">
        <f>IF(ISNUMBER(YourData!$L115),YourData!$L115,"")</f>
        <v>14</v>
      </c>
      <c r="AJ108"/>
      <c r="AK108" s="945" t="str">
        <f t="shared" ca="1" si="10"/>
        <v>○</v>
      </c>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64.459999999999994</v>
      </c>
      <c r="AG116" s="378" t="str">
        <f>IF(ISBLANK(YourData!$I130),"",YourData!$I130)</f>
        <v>Oct</v>
      </c>
      <c r="AH116" s="379">
        <f>IF(ISNUMBER(YourData!$J130),YourData!$J130,"")</f>
        <v>18</v>
      </c>
      <c r="AI116" s="381">
        <f>IF(ISNUMBER(YourData!$K130),YourData!$K130,"")</f>
        <v>15</v>
      </c>
      <c r="AJ116"/>
      <c r="AK116" s="945" t="str">
        <f t="shared" ref="AK116:AK121" ca="1" si="15">IF(AND(AA116&lt;=AF116,AF116&lt;=AB116),"○",IF(AF116&lt;AA116,(AF116-AA116)/(AB116-AA116),(AF116-AB116)/(AB116-AA116)))</f>
        <v>○</v>
      </c>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6">MIN(C117,G117,K117,O117,S117,W117)</f>
        <v>43.2522321490571</v>
      </c>
      <c r="AB117" s="424">
        <f t="shared" ref="AB117:AB122" ca="1" si="17">MAX(C117,G117,K117,O117,S117,W117)</f>
        <v>46</v>
      </c>
      <c r="AC117" s="424">
        <f t="shared" ref="AC117:AC122" ca="1" si="18">AVERAGE(C117,G117,K117,O117,S117,W117)</f>
        <v>44.569708015466851</v>
      </c>
      <c r="AD117" s="425">
        <f t="shared" ref="AD117:AD122" ca="1" si="19">IF(AC117=0,0,ABS((AB117-AA117)/AC117))</f>
        <v>6.1651017547374391E-2</v>
      </c>
      <c r="AE117" s="385"/>
      <c r="AF117" s="415">
        <f>IF(ISNUMBER(YourData!$H131),YourData!$H131,"")</f>
        <v>44.84</v>
      </c>
      <c r="AG117" s="386" t="str">
        <f>IF(ISBLANK(YourData!$I131),"",YourData!$I131)</f>
        <v>Sep</v>
      </c>
      <c r="AH117" s="221">
        <f>IF(ISNUMBER(YourData!$J131),YourData!$J131,"")</f>
        <v>12</v>
      </c>
      <c r="AI117" s="388">
        <f>IF(ISNUMBER(YourData!$K131),YourData!$K131,"")</f>
        <v>15</v>
      </c>
      <c r="AJ117"/>
      <c r="AK117" s="945" t="str">
        <f t="shared" ca="1" si="15"/>
        <v>○</v>
      </c>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6"/>
        <v>61.133168462951097</v>
      </c>
      <c r="AB118" s="424">
        <f t="shared" ca="1" si="17"/>
        <v>66.846489999999989</v>
      </c>
      <c r="AC118" s="424">
        <f t="shared" ca="1" si="18"/>
        <v>63.073105185512183</v>
      </c>
      <c r="AD118" s="425">
        <f t="shared" ca="1" si="19"/>
        <v>9.0582531496502791E-2</v>
      </c>
      <c r="AE118" s="385"/>
      <c r="AF118" s="415">
        <f>IF(ISNUMBER(YourData!$H132),YourData!$H132,"")</f>
        <v>62.99</v>
      </c>
      <c r="AG118" s="386" t="str">
        <f>IF(ISBLANK(YourData!$I132),"",YourData!$I132)</f>
        <v>Oct</v>
      </c>
      <c r="AH118" s="221">
        <f>IF(ISNUMBER(YourData!$J132),YourData!$J132,"")</f>
        <v>1</v>
      </c>
      <c r="AI118" s="388">
        <f>IF(ISNUMBER(YourData!$K132),YourData!$K132,"")</f>
        <v>15</v>
      </c>
      <c r="AJ118"/>
      <c r="AK118" s="945" t="str">
        <f t="shared" ca="1" si="15"/>
        <v>○</v>
      </c>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6"/>
        <v>36.126665293915899</v>
      </c>
      <c r="AB119" s="424">
        <f t="shared" ca="1" si="17"/>
        <v>37.1</v>
      </c>
      <c r="AC119" s="424">
        <f t="shared" ca="1" si="18"/>
        <v>36.57561071903563</v>
      </c>
      <c r="AD119" s="425">
        <f t="shared" ca="1" si="19"/>
        <v>2.6611577686590331E-2</v>
      </c>
      <c r="AE119" s="385"/>
      <c r="AF119" s="415">
        <f>IF(ISNUMBER(YourData!$H133),YourData!$H133,"")</f>
        <v>37.33</v>
      </c>
      <c r="AG119" s="386" t="str">
        <f>IF(ISBLANK(YourData!$I133),"",YourData!$I133)</f>
        <v>Sep</v>
      </c>
      <c r="AH119" s="221">
        <f>IF(ISNUMBER(YourData!$J133),YourData!$J133,"")</f>
        <v>11</v>
      </c>
      <c r="AI119" s="388">
        <f>IF(ISNUMBER(YourData!$K133),YourData!$K133,"")</f>
        <v>15</v>
      </c>
      <c r="AJ119"/>
      <c r="AK119" s="945">
        <f t="shared" ca="1" si="15"/>
        <v>0.23630103659339086</v>
      </c>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6"/>
        <v>69.774155805433296</v>
      </c>
      <c r="AB120" s="424">
        <f t="shared" ca="1" si="17"/>
        <v>78.514340000000004</v>
      </c>
      <c r="AC120" s="424">
        <f t="shared" ca="1" si="18"/>
        <v>73.017193251838094</v>
      </c>
      <c r="AD120" s="425">
        <f t="shared" ca="1" si="19"/>
        <v>0.11970035830357925</v>
      </c>
      <c r="AE120" s="385"/>
      <c r="AF120" s="415">
        <f>IF(ISNUMBER(YourData!$H134),YourData!$H134,"")</f>
        <v>72.36</v>
      </c>
      <c r="AG120" s="386" t="str">
        <f>IF(ISBLANK(YourData!$I134),"",YourData!$I134)</f>
        <v>Oct</v>
      </c>
      <c r="AH120" s="221">
        <f>IF(ISNUMBER(YourData!$J134),YourData!$J134,"")</f>
        <v>18</v>
      </c>
      <c r="AI120" s="388">
        <f>IF(ISNUMBER(YourData!$K134),YourData!$K134,"")</f>
        <v>16</v>
      </c>
      <c r="AJ120"/>
      <c r="AK120" s="945" t="str">
        <f t="shared" ca="1" si="15"/>
        <v>○</v>
      </c>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6"/>
        <v>48.540639276071502</v>
      </c>
      <c r="AB121" s="424">
        <f t="shared" ca="1" si="17"/>
        <v>52.81</v>
      </c>
      <c r="AC121" s="424">
        <f t="shared" ca="1" si="18"/>
        <v>50.519843491267949</v>
      </c>
      <c r="AD121" s="425">
        <f t="shared" ca="1" si="19"/>
        <v>8.4508589672619108E-2</v>
      </c>
      <c r="AE121" s="385"/>
      <c r="AF121" s="415">
        <f>IF(ISNUMBER(YourData!$H135),YourData!$H135,"")</f>
        <v>51.03</v>
      </c>
      <c r="AG121" s="386" t="str">
        <f>IF(ISBLANK(YourData!$I135),"",YourData!$I135)</f>
        <v>Sep</v>
      </c>
      <c r="AH121" s="221">
        <f>IF(ISNUMBER(YourData!$J135),YourData!$J135,"")</f>
        <v>12</v>
      </c>
      <c r="AI121" s="388">
        <f>IF(ISNUMBER(YourData!$K135),YourData!$K135,"")</f>
        <v>15</v>
      </c>
      <c r="AJ121"/>
      <c r="AK121" s="945" t="str">
        <f t="shared" ca="1" si="15"/>
        <v>○</v>
      </c>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6"/>
        <v>48.096579257193497</v>
      </c>
      <c r="AB122" s="941">
        <f t="shared" ca="1" si="17"/>
        <v>53.18</v>
      </c>
      <c r="AC122" s="941">
        <f t="shared" ca="1" si="18"/>
        <v>49.911431344356821</v>
      </c>
      <c r="AD122" s="942">
        <f t="shared" ca="1" si="19"/>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20">MIN(C127,G127,K127,O127,S127,W127)</f>
        <v>-13.844209017671901</v>
      </c>
      <c r="AB127" s="420">
        <f t="shared" ref="AB127:AB133" ca="1" si="21">MAX(C127,G127,K127,O127,S127,W127)</f>
        <v>-9.9</v>
      </c>
      <c r="AC127" s="420">
        <f t="shared" ref="AC127:AC133" ca="1" si="22">AVERAGE(C127,G127,K127,O127,S127,W127)</f>
        <v>-12.702639845671518</v>
      </c>
      <c r="AD127" s="421">
        <f ca="1">IF(AC127=0,0,ABS((AB127-AA127)/AC127))</f>
        <v>0.31050309743418469</v>
      </c>
      <c r="AE127" s="385"/>
      <c r="AF127" s="414">
        <f>IF(ISNUMBER(YourData!$D130),YourData!$D130,"")</f>
        <v>-13.79</v>
      </c>
      <c r="AG127" s="378" t="str">
        <f>IF(ISBLANK(YourData!$E130),"",YourData!$E130)</f>
        <v>Feb</v>
      </c>
      <c r="AH127" s="379">
        <f>IF(ISNUMBER(YourData!$F130),YourData!$F130,"")</f>
        <v>9</v>
      </c>
      <c r="AI127" s="381">
        <f>IF(ISNUMBER(YourData!$G130),YourData!$G130,"")</f>
        <v>7</v>
      </c>
      <c r="AJ127"/>
      <c r="AK127" s="945" t="str">
        <f t="shared" ref="AK127:AK132" ca="1" si="23">IF(AND(AA127&lt;=AF127,AF127&lt;=AB127),"○",IF(AF127&lt;AA127,(AF127-AA127)/(AB127-AA127),(AF127-AB127)/(AB127-AA127)))</f>
        <v>○</v>
      </c>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20"/>
        <v>0.6</v>
      </c>
      <c r="AB128" s="424">
        <f t="shared" ca="1" si="21"/>
        <v>2.164676</v>
      </c>
      <c r="AC128" s="424">
        <f t="shared" ca="1" si="22"/>
        <v>1.2594012548798719</v>
      </c>
      <c r="AD128" s="425">
        <f t="shared" ref="AD128:AD133" ca="1" si="24">IF(AC128=0,0,ABS((AB128-AA128)/AC128))</f>
        <v>1.2423967293483813</v>
      </c>
      <c r="AE128" s="385"/>
      <c r="AF128" s="415">
        <f>IF(ISNUMBER(YourData!$D131),YourData!$D131,"")</f>
        <v>0.8</v>
      </c>
      <c r="AG128" s="386" t="str">
        <f>IF(ISBLANK(YourData!$E131),"",YourData!$E131)</f>
        <v>Feb</v>
      </c>
      <c r="AH128" s="221">
        <f>IF(ISNUMBER(YourData!$F131),YourData!$F131,"")</f>
        <v>9</v>
      </c>
      <c r="AI128" s="388">
        <f>IF(ISNUMBER(YourData!$G131),YourData!$G131,"")</f>
        <v>7</v>
      </c>
      <c r="AJ128"/>
      <c r="AK128" s="945" t="str">
        <f t="shared" ca="1" si="23"/>
        <v>○</v>
      </c>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20"/>
        <v>-17.761559999999999</v>
      </c>
      <c r="AB129" s="424">
        <f t="shared" ca="1" si="21"/>
        <v>-16.7</v>
      </c>
      <c r="AC129" s="424">
        <f t="shared" ca="1" si="22"/>
        <v>-17.319008443838815</v>
      </c>
      <c r="AD129" s="425">
        <f t="shared" ca="1" si="24"/>
        <v>6.1294502132865858E-2</v>
      </c>
      <c r="AE129" s="385"/>
      <c r="AF129" s="415">
        <f>IF(ISNUMBER(YourData!$D132),YourData!$D132,"")</f>
        <v>-17.47</v>
      </c>
      <c r="AG129" s="386" t="str">
        <f>IF(ISBLANK(YourData!$E132),"",YourData!$E132)</f>
        <v>Dec</v>
      </c>
      <c r="AH129" s="221">
        <f>IF(ISNUMBER(YourData!$F132),YourData!$F132,"")</f>
        <v>31</v>
      </c>
      <c r="AI129" s="388">
        <f>IF(ISNUMBER(YourData!$G132),YourData!$G132,"")</f>
        <v>24</v>
      </c>
      <c r="AJ129"/>
      <c r="AK129" s="945" t="str">
        <f t="shared" ca="1" si="23"/>
        <v>○</v>
      </c>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20"/>
        <v>-13.36</v>
      </c>
      <c r="AB130" s="424">
        <f t="shared" ca="1" si="21"/>
        <v>-12.5</v>
      </c>
      <c r="AC130" s="424">
        <f t="shared" ca="1" si="22"/>
        <v>-12.986014060159333</v>
      </c>
      <c r="AD130" s="425">
        <f t="shared" ca="1" si="24"/>
        <v>6.622509385989743E-2</v>
      </c>
      <c r="AE130" s="385"/>
      <c r="AF130" s="415">
        <f>IF(ISNUMBER(YourData!$D133),YourData!$D133,"")</f>
        <v>-13.42</v>
      </c>
      <c r="AG130" s="386" t="str">
        <f>IF(ISBLANK(YourData!$E133),"",YourData!$E133)</f>
        <v>Dec</v>
      </c>
      <c r="AH130" s="221">
        <f>IF(ISNUMBER(YourData!$F133),YourData!$F133,"")</f>
        <v>31</v>
      </c>
      <c r="AI130" s="388">
        <f>IF(ISNUMBER(YourData!$G133),YourData!$G133,"")</f>
        <v>24</v>
      </c>
      <c r="AJ130"/>
      <c r="AK130" s="945">
        <f t="shared" ca="1" si="23"/>
        <v>-6.976744186046574E-2</v>
      </c>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20"/>
        <v>-8.0735511566777696</v>
      </c>
      <c r="AB131" s="424">
        <f t="shared" ca="1" si="21"/>
        <v>-5.7</v>
      </c>
      <c r="AC131" s="424">
        <f t="shared" ca="1" si="22"/>
        <v>-6.8520788257050809</v>
      </c>
      <c r="AD131" s="425">
        <f t="shared" ca="1" si="24"/>
        <v>0.34639869403918166</v>
      </c>
      <c r="AE131" s="385"/>
      <c r="AF131" s="415">
        <f>IF(ISNUMBER(YourData!$D134),YourData!$D134,"")</f>
        <v>-8.01</v>
      </c>
      <c r="AG131" s="386" t="str">
        <f>IF(ISBLANK(YourData!$E134),"",YourData!$E134)</f>
        <v>Feb</v>
      </c>
      <c r="AH131" s="221">
        <f>IF(ISNUMBER(YourData!$F134),YourData!$F134,"")</f>
        <v>9</v>
      </c>
      <c r="AI131" s="388">
        <f>IF(ISNUMBER(YourData!$G134),YourData!$G134,"")</f>
        <v>7</v>
      </c>
      <c r="AJ131"/>
      <c r="AK131" s="945" t="str">
        <f t="shared" ca="1" si="23"/>
        <v>○</v>
      </c>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20"/>
        <v>7.3</v>
      </c>
      <c r="AB132" s="424">
        <f t="shared" ca="1" si="21"/>
        <v>12.536099999999999</v>
      </c>
      <c r="AC132" s="424">
        <f t="shared" ca="1" si="22"/>
        <v>10.354136783909425</v>
      </c>
      <c r="AD132" s="425">
        <f t="shared" ca="1" si="24"/>
        <v>0.50570125827746681</v>
      </c>
      <c r="AE132" s="385"/>
      <c r="AF132" s="415">
        <f>IF(ISNUMBER(YourData!$D135),YourData!$D135,"")</f>
        <v>10.44</v>
      </c>
      <c r="AG132" s="386" t="str">
        <f>IF(ISBLANK(YourData!$E135),"",YourData!$E135)</f>
        <v>Nov</v>
      </c>
      <c r="AH132" s="221">
        <f>IF(ISNUMBER(YourData!$F135),YourData!$F135,"")</f>
        <v>4</v>
      </c>
      <c r="AI132" s="388">
        <f>IF(ISNUMBER(YourData!$G135),YourData!$G135,"")</f>
        <v>7</v>
      </c>
      <c r="AJ132"/>
      <c r="AK132" s="945" t="str">
        <f t="shared" ca="1" si="23"/>
        <v>○</v>
      </c>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20"/>
        <v>4.2375975762734903</v>
      </c>
      <c r="AB133" s="941">
        <f t="shared" ca="1" si="21"/>
        <v>8.0165290000000002</v>
      </c>
      <c r="AC133" s="941">
        <f t="shared" ca="1" si="22"/>
        <v>5.8174461813737723</v>
      </c>
      <c r="AD133" s="942">
        <f t="shared" ca="1" si="24"/>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5">MIN(C138,G138,K138,O138,S138,W138)</f>
        <v>24.2578</v>
      </c>
      <c r="AB138" s="420">
        <f t="shared" ref="AB138:AB144" ca="1" si="26">MAX(C138,G138,K138,O138,S138,W138)</f>
        <v>26.1</v>
      </c>
      <c r="AC138" s="420">
        <f t="shared" ref="AC138:AC144" ca="1" si="27">AVERAGE(C138,G138,K138,O138,S138,W138)</f>
        <v>25.228108674650915</v>
      </c>
      <c r="AD138" s="421">
        <f ca="1">IF(AC138=0,0,ABS((AB138-AA138)/AC138))</f>
        <v>7.3021724448612185E-2</v>
      </c>
      <c r="AE138" s="385"/>
      <c r="AF138" s="414">
        <f>IF(ISNUMBER(YourData!$C130),YourData!$C130,"")</f>
        <v>24.8</v>
      </c>
      <c r="AG138" s="386"/>
      <c r="AH138" s="386"/>
      <c r="AI138" s="388" t="str">
        <f>IF(ISNUMBER(YourData!#REF!),YourData!#REF!,"")</f>
        <v/>
      </c>
      <c r="AJ138"/>
      <c r="AK138" s="945" t="str">
        <f t="shared" ref="AK138:AK143" ca="1" si="28">IF(AND(AA138&lt;=AF138,AF138&lt;=AB138),"○",IF(AF138&lt;AA138,(AF138-AA138)/(AB138-AA138),(AF138-AB138)/(AB138-AA138)))</f>
        <v>○</v>
      </c>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5"/>
        <v>24.462299999999999</v>
      </c>
      <c r="AB139" s="424">
        <f t="shared" ca="1" si="26"/>
        <v>25.692102256849129</v>
      </c>
      <c r="AC139" s="424">
        <f t="shared" ca="1" si="27"/>
        <v>25.227611684128032</v>
      </c>
      <c r="AD139" s="425">
        <f t="shared" ref="AD139:AD144" ca="1" si="29">IF(AC139=0,0,ABS((AB139-AA139)/AC139))</f>
        <v>4.8748263301629173E-2</v>
      </c>
      <c r="AE139" s="385"/>
      <c r="AF139" s="415">
        <f>IF(ISNUMBER(YourData!$C131),YourData!$C131,"")</f>
        <v>24.93</v>
      </c>
      <c r="AG139" s="386"/>
      <c r="AH139" s="386"/>
      <c r="AI139" s="388" t="str">
        <f>IF(ISNUMBER(YourData!#REF!),YourData!#REF!,"")</f>
        <v/>
      </c>
      <c r="AJ139"/>
      <c r="AK139" s="945" t="str">
        <f t="shared" ca="1" si="28"/>
        <v>○</v>
      </c>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5"/>
        <v>17.600000000000001</v>
      </c>
      <c r="AB140" s="424">
        <f t="shared" ca="1" si="26"/>
        <v>18.93</v>
      </c>
      <c r="AC140" s="424">
        <f t="shared" ca="1" si="27"/>
        <v>18.308565077589062</v>
      </c>
      <c r="AD140" s="425">
        <f t="shared" ca="1" si="29"/>
        <v>7.2643595735856409E-2</v>
      </c>
      <c r="AE140" s="385"/>
      <c r="AF140" s="415">
        <f>IF(ISNUMBER(YourData!$C132),YourData!$C132,"")</f>
        <v>18.71</v>
      </c>
      <c r="AG140" s="386"/>
      <c r="AH140" s="386"/>
      <c r="AI140" s="388" t="str">
        <f>IF(ISNUMBER(YourData!#REF!),YourData!#REF!,"")</f>
        <v/>
      </c>
      <c r="AJ140"/>
      <c r="AK140" s="945" t="str">
        <f t="shared" ca="1" si="28"/>
        <v>○</v>
      </c>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5"/>
        <v>14.35</v>
      </c>
      <c r="AB141" s="424">
        <f t="shared" ca="1" si="26"/>
        <v>15</v>
      </c>
      <c r="AC141" s="424">
        <f t="shared" ca="1" si="27"/>
        <v>14.7178734174226</v>
      </c>
      <c r="AD141" s="425">
        <f t="shared" ca="1" si="29"/>
        <v>4.4163989019673784E-2</v>
      </c>
      <c r="AE141" s="385"/>
      <c r="AF141" s="415">
        <f>IF(ISNUMBER(YourData!$C133),YourData!$C133,"")</f>
        <v>14.77</v>
      </c>
      <c r="AG141" s="386"/>
      <c r="AH141" s="386"/>
      <c r="AI141" s="388" t="str">
        <f>IF(ISNUMBER(YourData!#REF!),YourData!#REF!,"")</f>
        <v/>
      </c>
      <c r="AJ141"/>
      <c r="AK141" s="945" t="str">
        <f t="shared" ca="1" si="28"/>
        <v>○</v>
      </c>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5"/>
        <v>30.186900000000001</v>
      </c>
      <c r="AB142" s="424">
        <f t="shared" ca="1" si="26"/>
        <v>33.299999999999997</v>
      </c>
      <c r="AC142" s="424">
        <f t="shared" ca="1" si="27"/>
        <v>31.844274974607909</v>
      </c>
      <c r="AD142" s="425">
        <f t="shared" ca="1" si="29"/>
        <v>9.7760115514714321E-2</v>
      </c>
      <c r="AE142" s="385"/>
      <c r="AF142" s="415">
        <f>IF(ISNUMBER(YourData!$C134),YourData!$C134,"")</f>
        <v>31.4</v>
      </c>
      <c r="AG142" s="386"/>
      <c r="AH142" s="386"/>
      <c r="AI142" s="388"/>
      <c r="AJ142"/>
      <c r="AK142" s="945" t="str">
        <f t="shared" ca="1" si="28"/>
        <v>○</v>
      </c>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5"/>
        <v>30.492000000000001</v>
      </c>
      <c r="AB143" s="424">
        <f t="shared" ca="1" si="26"/>
        <v>33.299999999999997</v>
      </c>
      <c r="AC143" s="424">
        <f t="shared" ca="1" si="27"/>
        <v>31.798150645221316</v>
      </c>
      <c r="AD143" s="425">
        <f t="shared" ca="1" si="29"/>
        <v>8.8307022358924125E-2</v>
      </c>
      <c r="AE143" s="385"/>
      <c r="AF143" s="415">
        <f>IF(ISNUMBER(YourData!$C135),YourData!$C135,"")</f>
        <v>31.56</v>
      </c>
      <c r="AG143" s="386"/>
      <c r="AH143" s="386"/>
      <c r="AI143" s="388"/>
      <c r="AJ143"/>
      <c r="AK143" s="945" t="str">
        <f t="shared" ca="1" si="28"/>
        <v>○</v>
      </c>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5"/>
        <v>26.797599999999999</v>
      </c>
      <c r="AB144" s="941">
        <f t="shared" ca="1" si="26"/>
        <v>29.45</v>
      </c>
      <c r="AC144" s="941">
        <f t="shared" ca="1" si="27"/>
        <v>28.057524588890782</v>
      </c>
      <c r="AD144" s="942">
        <f t="shared" ca="1" si="29"/>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9.4199999999999839E-2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0.24800000000000022</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0.40529999999999955</v>
      </c>
      <c r="P13" s="945" t="str">
        <f t="shared" ca="1" si="3"/>
        <v>○</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-2.0170000000000003</v>
      </c>
      <c r="P14" s="945">
        <f t="shared" ca="1" si="3"/>
        <v>-0.34424192212096044</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-0.50819999999999999</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1.4611999999999998</v>
      </c>
      <c r="P16" s="945" t="str">
        <f t="shared" ca="1" si="3"/>
        <v>○</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-2.2355</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0.58870000000000022</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-2.1481000000000003</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-1.4830999999999994</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-1.8456999999999995</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-1.2328000000000001</v>
      </c>
      <c r="P25" s="945" t="str">
        <f t="shared" ca="1" si="8"/>
        <v>○</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-0.3774999999999995</v>
      </c>
      <c r="P26" s="945">
        <f t="shared" ca="1" si="8"/>
        <v>-0.26450932113963627</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-1.1613999999999995</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-2.6577999999999995</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0.21700000000000053</v>
      </c>
      <c r="P29" s="945">
        <f t="shared" ca="1" si="8"/>
        <v>-0.39470013947001042</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0.60540000000000038</v>
      </c>
      <c r="P30" s="945">
        <f t="shared" ca="1" si="8"/>
        <v>0.18146923206914242</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3.0106999999999999</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0.30100000000000016</v>
      </c>
      <c r="P32" s="945">
        <f t="shared" ca="1" si="8"/>
        <v>0.20117985713778425</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4.0000000000000036E-3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5.0000000000000266E-2</v>
      </c>
      <c r="P37" s="945">
        <f t="shared" ca="1" si="13"/>
        <v>0.11888111888112149</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5.9999999999997833E-3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1.1019999999999999</v>
      </c>
      <c r="P39" s="945" t="str">
        <f t="shared" ca="1" si="13"/>
        <v>○</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-0.33499999999999996</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 ca="1">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0.68000000000000016</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 ca="1">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-1.1109999999999998</v>
      </c>
      <c r="P42" s="945">
        <f t="shared" ca="1" si="13"/>
        <v>0.15628643539460091</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 ca="1">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2.8000000000000025E-2</v>
      </c>
      <c r="P43" s="945">
        <f t="shared" ca="1" si="13"/>
        <v>8.5714285714289337E-2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 ca="1">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-1.133</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 ca="1">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-0.26499999999999968</v>
      </c>
      <c r="P48" s="945">
        <f t="shared" ref="P48:P57" ca="1" si="18">IF(AND(I48&lt;=N48,N48&lt;=J48),"○",IF(N48&lt;I48,(N48-I48)/(J48-I48),(N48-J48)/(J48-I48)))</f>
        <v>-2.8547638872369406E-2</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-1.3730000000000002</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-0.60499999999999998</v>
      </c>
      <c r="P50" s="945" t="str">
        <f t="shared" ca="1" si="18"/>
        <v>○</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-0.11399999999999988</v>
      </c>
      <c r="P51" s="945">
        <f t="shared" ca="1" si="18"/>
        <v>-0.4491841811612457</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-2.1739999999999999</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 ca="1">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0.33199999999999985</v>
      </c>
      <c r="P54" s="945" t="str">
        <f t="shared" ca="1" si="18"/>
        <v>○</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 ca="1">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0.41899999999999959</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 ca="1">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 ca="1">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0.33000000000000007</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 ca="1">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-2.6910000000000003</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0.31479999999999997</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1.7922000000000002</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0.76109999999999944</v>
      </c>
      <c r="P68" s="945" t="str">
        <f t="shared" ca="1" si="24"/>
        <v>○</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-0.68779999999999997</v>
      </c>
      <c r="P69" s="945">
        <f t="shared" ca="1" si="24"/>
        <v>-0.13933095160766459</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1.2762000000000002</v>
      </c>
      <c r="P70" s="945">
        <f t="shared" ca="1" si="24"/>
        <v>0.6220787659457877</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-1.3596999999999999</v>
      </c>
      <c r="P71" s="945" t="str">
        <f t="shared" ca="1" si="24"/>
        <v>○</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0.77800000000000002</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-1.5236999999999998</v>
      </c>
      <c r="P73" s="945">
        <f t="shared" ca="1" si="24"/>
        <v>-0.10056837070849099</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-3.3291999999999997</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-1.0162</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0.20950000000000024</v>
      </c>
      <c r="P79" s="945">
        <f t="shared" ca="1" si="30"/>
        <v>-0.18965493950275766</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-0.86880000000000024</v>
      </c>
      <c r="P80" s="945" t="str">
        <f t="shared" ca="1" si="30"/>
        <v>○</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-8.230000000000004E-2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-1.7096999999999998</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-1.6476</v>
      </c>
      <c r="P83" s="945">
        <f t="shared" ca="1" si="30"/>
        <v>-0.61302017557886135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1.3242000000000003</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3.8588999999999998</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0.91060000000000052</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-0.5259999999999998</v>
      </c>
      <c r="P90" s="945" t="str">
        <f t="shared" ref="P90:P98" ca="1" si="39">IF(AND(I90&lt;=N90,N90&lt;=J90),"○",IF(N90&lt;I90,(N90-I90)/(J90-I90),(N90-J90)/(J90-I90)))</f>
        <v>○</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7.6000000000000068E-2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3.2999999999999918E-2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0.80699999999999994</v>
      </c>
      <c r="P94" s="945" t="str">
        <f t="shared" ca="1" si="39"/>
        <v>○</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-0.37400000000000011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-1.0260000000000002</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 ca="1">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5.9999999999997833E-3</v>
      </c>
      <c r="P97" s="945" t="str">
        <f t="shared" ca="1" si="39"/>
        <v>○</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 ca="1">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-0.98099999999999987</v>
      </c>
      <c r="P98" s="945">
        <f t="shared" ca="1" si="39"/>
        <v>0.11768789450678041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 ca="1">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-2.7909999999999999</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-0.68199999999999994</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9.0999999999999748E-2</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-0.47299999999999986</v>
      </c>
      <c r="P105" s="945" t="str">
        <f t="shared" ca="1" si="44"/>
        <v>○</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-0.48099999999999987</v>
      </c>
      <c r="P107" s="945">
        <f t="shared" ca="1" si="44"/>
        <v>4.1101279424113076E-2</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-1.46</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0.33899999999999997</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 ca="1">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0.69799999999999995</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0</v>
      </c>
      <c r="BH110" s="338" t="str">
        <f>IF(AND(ISNUMBER('Tables 2'!AJ82),ISNUMBER('Tables 2'!AJ$74)),'Tables 2'!AJ82-'Tables 2'!AJ$74,"")</f>
        <v/>
      </c>
      <c r="BI110" s="338" t="str">
        <f ca="1">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0.12699999999999978</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21</v>
      </c>
      <c r="BG111" s="341">
        <f>IF(AND(ISNUMBER('Tables 2'!AI83),ISNUMBER('Tables 2'!AI$82)),'Tables 2'!AI83-'Tables 2'!AI$82,"")</f>
        <v>1</v>
      </c>
      <c r="BH111" s="341" t="str">
        <f>IF(AND(ISNUMBER('Tables 2'!AJ83),ISNUMBER('Tables 2'!AJ$82)),'Tables 2'!AJ83-'Tables 2'!AJ$82,"")</f>
        <v/>
      </c>
      <c r="BI111" s="341" t="str">
        <f ca="1">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1.0134999999999996</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1.2017000000000007</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1.3944999999999999</v>
      </c>
      <c r="P13" s="945" t="str">
        <f t="shared" ca="1" si="4"/>
        <v>○</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0.46950000000000003</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0.66229999999999922</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3.3937000000000008</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-1.2223999999999995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-1.7273999999999994</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-2.3736999999999995</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0.29819999999999958</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-0.65460000000000029</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0.10099999999999998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0.12849999999999984</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0.4126000000000003</v>
      </c>
      <c r="P24" s="945" t="str">
        <f t="shared" ca="1" si="4"/>
        <v>○</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0.2046</v>
      </c>
      <c r="P28" s="945" t="str">
        <f t="shared" ref="P28:P41" ca="1" si="9">IF(AND(I28&lt;=N28,N28&lt;=J28),"○",IF(N28&lt;I28,(N28-I28)/(J28-I28),(N28-J28)/(J28-I28)))</f>
        <v>○</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-0.33360000000000001</v>
      </c>
      <c r="P29" s="945" t="str">
        <f t="shared" ca="1" si="9"/>
        <v>○</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-0.36319999999999997</v>
      </c>
      <c r="P30" s="945" t="str">
        <f t="shared" ca="1" si="9"/>
        <v>○</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8.7799999999999989E-2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5.8200000000000029E-2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0.40539999999999998</v>
      </c>
      <c r="P33" s="945">
        <f t="shared" ca="1" si="9"/>
        <v>0.31813676907828942</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0.33239999999999992</v>
      </c>
      <c r="P34" s="945" t="str">
        <f t="shared" ca="1" si="9"/>
        <v>○</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2.4788999999999999</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6.7575000000000003</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-2.2697000000000003</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-2.4577</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-1.6116000000000001</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-2.2304000000000004</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-1.5436999999999999</v>
      </c>
      <c r="P41" s="945" t="str">
        <f t="shared" ca="1" si="9"/>
        <v>○</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0.45199999999999996</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0.31899999999999995</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0.32699999999999996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0.22199999999999998</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0.22999999999999998</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1.4729999999999999</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-0.17799999999999994</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-1.5000000000000124E-2</v>
      </c>
      <c r="P52" s="945">
        <f t="shared" ca="1" si="14"/>
        <v>-0.87500000000001388</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-6.5999999999999837E-2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1.8999999999999684E-2</v>
      </c>
      <c r="P54" s="945">
        <f t="shared" ca="1" si="14"/>
        <v>1.5419119708437588</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-2.6000000000000245E-2</v>
      </c>
      <c r="P55" s="945">
        <f t="shared" ca="1" si="14"/>
        <v>-0.13797075826812072</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1.9999999999997797E-3</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2.4999999999999911E-2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7.0000000000001172E-3</v>
      </c>
      <c r="P58" s="945">
        <f t="shared" ca="1" si="14"/>
        <v>7.1265350894322635E-2</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0.245</v>
      </c>
      <c r="P62" s="945" t="str">
        <f t="shared" ref="P62:P75" ca="1" si="19">IF(AND(I62&lt;=N62,N62&lt;=J62),"○",IF(N62&lt;I62,(N62-I62)/(J62-I62),(N62-J62)/(J62-I62)))</f>
        <v>○</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-0.31299999999999994</v>
      </c>
      <c r="P63" s="945" t="str">
        <f t="shared" ca="1" si="19"/>
        <v>○</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-0.32699999999999996</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0.123</v>
      </c>
      <c r="P65" s="945" t="str">
        <f t="shared" ca="1" si="19"/>
        <v>○</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0.10899999999999999</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0.71399999999999997</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0.17700000000000005</v>
      </c>
      <c r="P68" s="945">
        <f t="shared" ca="1" si="19"/>
        <v>-4.9999999999994452E-2</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1.7169999999999999</v>
      </c>
      <c r="P69" s="945" t="str">
        <f t="shared" ca="1" si="19"/>
        <v>○</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5.0220000000000002</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-1.875</v>
      </c>
      <c r="P71" s="945">
        <f t="shared" ca="1" si="19"/>
        <v>0.20072260136491463</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-0.60400000000000009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-2.1160000000000001</v>
      </c>
      <c r="P74" s="945">
        <f t="shared" ca="1" si="19"/>
        <v>2.9542139047814522E-2</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-0.54800000000000004</v>
      </c>
      <c r="P75" s="945" t="str">
        <f t="shared" ca="1" si="19"/>
        <v>○</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1.8521000000000001</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1.6881000000000004</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-1.2169000000000008</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-1.4093</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-1.4691999999999998</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0.25329999999999941</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-0.65090000000000003</v>
      </c>
      <c r="P17" s="945" t="str">
        <f t="shared" ca="1" si="4"/>
        <v>○</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-0.25300000000000011</v>
      </c>
      <c r="P18" s="945">
        <f t="shared" ca="1" si="4"/>
        <v>-0.10886554149422505</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0.39789999999999992</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-0.40139999999999976</v>
      </c>
      <c r="P20" s="945" t="str">
        <f t="shared" ca="1" si="4"/>
        <v>○</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0.24950000000000028</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2.4400000000000005E-2</v>
      </c>
      <c r="P26" s="945" t="str">
        <f t="shared" ca="1" si="10"/>
        <v>○</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7.7399999999999997E-2</v>
      </c>
      <c r="P27" s="945" t="str">
        <f t="shared" ca="1" si="10"/>
        <v>○</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0.6331</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5.0396999999999998</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-1.8662999999999994</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0.88350000000000062</v>
      </c>
      <c r="P31" s="945">
        <f t="shared" ca="1" si="10"/>
        <v>0.1356672297626742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0.56820000000000004</v>
      </c>
      <c r="P32" s="945">
        <f t="shared" ca="1" si="10"/>
        <v>1.6647668313846461E-3</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-0.31530000000000058</v>
      </c>
      <c r="P33" s="945">
        <f t="shared" ca="1" si="10"/>
        <v>-5.1934162163389343E-2</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0.29890000000000061</v>
      </c>
      <c r="P34" s="945">
        <f t="shared" ca="1" si="10"/>
        <v>4.1293884177261674E-2</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-0.58460000000000001</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0.69399999999999995</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0.73600000000000021</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-0.17800000000000038</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-8.999999999999897E-3</v>
      </c>
      <c r="P42" s="945">
        <f t="shared" ca="1" si="15"/>
        <v>-2.395209580838056E-2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-8.4999999999999964E-2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2.8999999999999915E-2</v>
      </c>
      <c r="P44" s="945">
        <f t="shared" ca="1" si="15"/>
        <v>0.22188938814001222</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-0.16199999999999992</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 ca="1">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-8.1999999999999851E-2</v>
      </c>
      <c r="P46" s="945" t="str">
        <f t="shared" ca="1" si="15"/>
        <v>○</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 ca="1">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8.0000000000000071E-2</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 ca="1">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-8.5999999999999854E-2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 ca="1">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7.6000000000000068E-2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 ca="1">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0.16300000000000003</v>
      </c>
      <c r="P53" s="945" t="str">
        <f t="shared" ref="P53:P63" ca="1" si="20">IF(AND(I53&lt;=N53,N53&lt;=J53),"○",IF(N53&lt;I53,(N53-I53)/(J53-I53),(N53-J53)/(J53-I53)))</f>
        <v>○</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0.24599999999999994</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0.19500000000000006</v>
      </c>
      <c r="P55" s="945">
        <f t="shared" ca="1" si="20"/>
        <v>-0.13333333333333433</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0.79100000000000004</v>
      </c>
      <c r="P56" s="945">
        <f t="shared" ca="1" si="20"/>
        <v>-0.668997116755638</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3.9319999999999999</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-1.4249999999999998</v>
      </c>
      <c r="P58" s="945">
        <f t="shared" ca="1" si="20"/>
        <v>0.29520442076912057</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0.79</v>
      </c>
      <c r="P59" s="945">
        <f t="shared" ca="1" si="20"/>
        <v>0.15813884378217169</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0.54300000000000015</v>
      </c>
      <c r="P60" s="945">
        <f t="shared" ca="1" si="20"/>
        <v>8.7728215204273957E-2</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-0.24699999999999989</v>
      </c>
      <c r="P61" s="945">
        <f t="shared" ca="1" si="20"/>
        <v>-8.1636083092716024E-3</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0.15899999999999981</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-0.63100000000000023</v>
      </c>
      <c r="P63" s="945">
        <f t="shared" ca="1" si="20"/>
        <v>-0.19689448880911808</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-0.49659999999999993</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-3.6636000000000002</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-0.77830000000000021</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-2.4704000000000002</v>
      </c>
      <c r="P74" s="945">
        <f t="shared" ca="1" si="25"/>
        <v>-2.2008820909466629E-2</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-1.1468000000000003</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-0.79100000000000037</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-1.3617999999999999</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-1.8152000000000001</v>
      </c>
      <c r="P78" s="945" t="str">
        <f t="shared" ca="1" si="25"/>
        <v>○</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-2.5017000000000005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-1.8773</v>
      </c>
      <c r="P80" s="945">
        <f t="shared" ca="1" si="25"/>
        <v>-0.11153245594468002</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-0.4819</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2.1924000000000001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0.99519999999999986</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-2.8623000000000003</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-1.274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-0.91000000000000014</v>
      </c>
      <c r="P89" s="945" t="str">
        <f t="shared" ca="1" si="35"/>
        <v>○</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-3.0340000000000003</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-3.8774999999999999</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-2.6103999999999998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-2.4809999999999999</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-1.8713999999999995</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-0.43699999999999983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-0.17399999999999993</v>
      </c>
      <c r="P99" s="945">
        <f t="shared" ca="1" si="40"/>
        <v>6.5014884715763221E-2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-5.4999999999999716E-2</v>
      </c>
      <c r="P100" s="945">
        <f t="shared" ca="1" si="40"/>
        <v>0.18513023317468846</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-0.50999999999999979</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-0.5</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-0.47299999999999986</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-0.82099999999999973</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-0.44100000000000028</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-0.54800000000000004</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-0.39599999999999991</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-0.66100000000000003</v>
      </c>
      <c r="P111" s="945">
        <f t="shared" ref="P111" ca="1" si="45">IF(AND(I111&lt;=N111,N111&lt;=J111),"○",IF(N111&lt;I111,(I111-N111)/K111,(N111-J111)/K111))</f>
        <v>-2.7638398725635512E-2</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1.802</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0.58499999999999996</v>
      </c>
      <c r="P113" s="945">
        <f t="shared" ca="1" si="46"/>
        <v>-8.8584842847631656E-2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-3.2080000000000002</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-1.327</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-1.1949999999999998</v>
      </c>
      <c r="P116" s="945" t="str">
        <f t="shared" ca="1" si="46"/>
        <v>○</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-2.677</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-3.1039999999999996</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-2.8709999999999996</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-2.7720000000000002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-2.9750000000000005</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0.58124841686267414</v>
      </c>
      <c r="P12" s="945">
        <f ca="1">IF(AND(I12&lt;=N12,N12&lt;=J12),"○",IF(N12&lt;I12,(N12-I12)/(J12-I12),(N12-J12)/(J12-I12)))</f>
        <v>-0.13490325714477616</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0.65551335507575448</v>
      </c>
      <c r="P13" s="945">
        <f ca="1">IF(AND(I13&lt;=N13,N13&lt;=J13),"○",IF(N13&lt;I13,(N13-I13)/(J13-I13),(N13-J13)/(J13-I13)))</f>
        <v>0.38116429407275648</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0.3211724262710331</v>
      </c>
      <c r="P14" s="945" t="str">
        <f ca="1">IF(AND(I14&lt;=N14,N14&lt;=J14),"○",IF(N14&lt;I14,(N14-I14)/(J14-I14),(N14-J14)/(J14-I14)))</f>
        <v>○</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0.17524964514281449</v>
      </c>
      <c r="P23" s="945">
        <f ca="1">IF(AND(I23&lt;=N23,N23&lt;=J23),"○",IF(N23&lt;I23,(N23-I23)/(J23-I23),(N23-J23)/(J23-I23)))</f>
        <v>-1.5873752466791693E-2</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0.26912176842900781</v>
      </c>
      <c r="P24" s="945" t="str">
        <f ca="1">IF(AND(I24&lt;=N24,N24&lt;=J24),"○",IF(N24&lt;I24,(N24-I24)/(J24-I24),(N24-J24)/(J24-I24)))</f>
        <v>○</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803.14</v>
      </c>
      <c r="O42"/>
      <c r="P42" s="945">
        <f ca="1">IF(AND(I42&lt;=N42,N42&lt;=J42),"○",IF(N42&lt;I42,(N42-I42)/(J42-I42),(N42-J42)/(J42-I42)))</f>
        <v>-4.0956156287281095E-2</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635.14</v>
      </c>
      <c r="O43"/>
      <c r="P43" s="945">
        <f ca="1">IF(AND(I43&lt;=N43,N43&lt;=J43),"○",IF(N43&lt;I43,(N43-I43)/(J43-I43),(N43-J43)/(J43-I43)))</f>
        <v>0.20849953127584797</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443.78</v>
      </c>
      <c r="O44"/>
      <c r="P44" s="945" t="str">
        <f ca="1">IF(AND(I44&lt;=N44,N44&lt;=J44),"○",IF(N44&lt;I44,(N44-I44)/(J44-I44),(N44-J44)/(J44-I44)))</f>
        <v>○</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662.39</v>
      </c>
      <c r="O52"/>
      <c r="P52" s="945" t="str">
        <f ca="1">IF(AND(I52&lt;=N52,N52&lt;=J52),"○",IF(N52&lt;I52,(N52-I52)/(J52-I52),(N52-J52)/(J52-I52)))</f>
        <v>○</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464.21</v>
      </c>
      <c r="O53"/>
      <c r="P53" s="945">
        <f ca="1">IF(AND(I53&lt;=N53,N53&lt;=J53),"○",IF(N53&lt;I53,(N53-I53)/(J53-I53),(N53-J53)/(J53-I53)))</f>
        <v>0.33395372143381258</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-5.27</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-46.97</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23</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27.28</v>
      </c>
      <c r="AK14" s="386" t="str">
        <f ca="1">IF(ISBLANK(OFFSET(INDIRECT("'"&amp;'DATA for charts'!$S$5&amp;"'!$i178"),$AQ$12,0)),"",(OFFSET(INDIRECT("'"&amp;'DATA for charts'!$S$5&amp;"'!$i178"),$AQ$12,0)))</f>
        <v>Aug</v>
      </c>
      <c r="AL14" s="461">
        <f ca="1">IF(ISNUMBER(OFFSET(INDIRECT("'"&amp;'DATA for charts'!S$5&amp;"'!$j178"),$AQ$12,0)),OFFSET(INDIRECT("'"&amp;'DATA for charts'!S$5&amp;"'!$j178"),$AQ$12,0),"")</f>
        <v>5</v>
      </c>
      <c r="AM14" s="484">
        <f ca="1">IF(ISNUMBER(OFFSET(INDIRECT("'"&amp;'DATA for charts'!S$5&amp;"'!$k178"),$AQ$12,0)),OFFSET(INDIRECT("'"&amp;'DATA for charts'!S$5&amp;"'!$k178"),$AQ$12,0),"")</f>
        <v>11</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719.33</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687.11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493.74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516.41</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156.11000000000001</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18.399999999999999</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18.440000000000001</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11.83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89.27</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363.1</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632.65</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749.73</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282.23</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312.77</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140.44</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271.95</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35.54</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81.19</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308.36</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332.3</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478.98</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360.93</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460.76</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240.77</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329.98</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516.12</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517.58000000000004</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645.94000000000005</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727.97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654.28</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413.33</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443.2</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53.11</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13.47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65.77</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21.99</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107.69</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378.33</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382.01</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517.28</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500.2</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292.83</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70.48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57.43</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2.9990000000000001</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3.13</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2.274</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2.4079999999999999</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1.746</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0.90500000000000003</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0.67300000000000004</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0.624</v>
      </c>
      <c r="AA18" s="221">
        <f>IF(ISNUMBER(YourData!$F197),YourData!$F197,"")</f>
        <v>17</v>
      </c>
      <c r="AB18" s="388">
        <f>IF(ISNUMBER(YourData!$G197),YourData!$G197,"")</f>
        <v>5</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1.232</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1.772</v>
      </c>
      <c r="AA20" s="221">
        <f>IF(ISNUMBER(YourData!$F199),YourData!$F199,"")</f>
        <v>9</v>
      </c>
      <c r="AB20" s="388">
        <f>IF(ISNUMBER(YourData!$G199),YourData!$G199,"")</f>
        <v>6</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3.117</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1.968</v>
      </c>
      <c r="AA24" s="379">
        <f>IF(ISNUMBER(YourData!$N190),YourData!$N190,"")</f>
        <v>1</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2.6720000000000002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1.847</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1.9810000000000001</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1.3149999999999999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0.152</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1.3120000000000001</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2.3940000000000001</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2.1360000000000001</v>
      </c>
      <c r="AA35" s="400">
        <f>IF(ISNUMBER(YourData!$N201),YourData!$N201,"")</f>
        <v>31</v>
      </c>
      <c r="AB35" s="406">
        <f>IF(ISNUMBER(YourData!$O201),YourData!$O201,"")</f>
        <v>24</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5.5229999999999997</v>
      </c>
      <c r="AA42" s="379">
        <f>IF(ISNUMBER(YourData!$I190),YourData!$I190,"")</f>
        <v>22</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4.798</v>
      </c>
      <c r="AA43" s="221">
        <f>IF(ISNUMBER(YourData!$I191),YourData!$I191,"")</f>
        <v>15</v>
      </c>
      <c r="AB43" s="388">
        <f>IF(ISNUMBER(YourData!$J191),YourData!$J191,"")</f>
        <v>14</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4.4020000000000001</v>
      </c>
      <c r="AA44" s="221">
        <f>IF(ISNUMBER(YourData!$I192),YourData!$I192,"")</f>
        <v>24</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3.65</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2.899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3.22</v>
      </c>
      <c r="AA47" s="221">
        <f>IF(ISNUMBER(YourData!$I195),YourData!$I195,"")</f>
        <v>13</v>
      </c>
      <c r="AB47" s="388">
        <f>IF(ISNUMBER(YourData!$J195),YourData!$J195,"")</f>
        <v>13</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3.4089999999999998</v>
      </c>
      <c r="AA48" s="221">
        <f>IF(ISNUMBER(YourData!$I196),YourData!$I196,"")</f>
        <v>29</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4.4139999999999997</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5.18</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5.609</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5.407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5.45</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1.9319999999999999</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1.03</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1.637</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1.073</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1.532</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1.9119999999999999</v>
      </c>
      <c r="AA60" s="221">
        <f>IF(ISNUMBER(YourData!$Q195),YourData!$Q195,"")</f>
        <v>14</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2.0219999999999998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2.484</v>
      </c>
      <c r="AA62" s="221">
        <f>IF(ISNUMBER(YourData!$Q197),YourData!$Q197,"")</f>
        <v>29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2.8180000000000001</v>
      </c>
      <c r="AA63" s="221">
        <f>IF(ISNUMBER(YourData!$Q198),YourData!$Q198,"")</f>
        <v>11</v>
      </c>
      <c r="AB63" s="388">
        <f>IF(ISNUMBER(YourData!$R198),YourData!$R198,"")</f>
        <v>14</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2.7850000000000001</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1.978</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1.7809999999999999</v>
      </c>
      <c r="AA66" s="400">
        <f>IF(ISNUMBER(YourData!$Q201),YourData!$Q201,"")</f>
        <v>2</v>
      </c>
      <c r="AB66" s="406">
        <f>IF(ISNUMBER(YourData!$R201),YourData!$R201,"")</f>
        <v>15</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437.1</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374.34000000000003</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353.3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244.45999999999998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120.57000000000002</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18.399999999999999</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18.440000000000001</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11.83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88.97</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281.91000000000003</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324.28999999999996</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417.43</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425.87</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347.46</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394.99</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218.78</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222.29000000000002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137.79000000000002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135.57000000000005</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128.66000000000008</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227.77000000000004</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361.45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342.84999999999997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385.77</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1.0310000000000001</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0.45799999999999974</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0.42700000000000005</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0.42699999999999982</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0.43100000000000005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0.90500000000000003</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0.67300000000000004</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0.624</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 ca="1">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1.08</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 ca="1">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0.45999999999999996</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 ca="1">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0.72299999999999986</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 ca="1">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1.0619999999999998</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 ca="1">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3.5909999999999997</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3.7679999999999998</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2.7650000000000001</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2.577</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1.367</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1.3080000000000003</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1.387</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1.9299999999999997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2.3619999999999997</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 ca="1">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2.8239999999999998</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 ca="1">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3.4290000000000003</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 ca="1">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3.6690000000000005</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 ca="1">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5.0113000000000003</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9.4199999999999839E-2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5.9253</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0.24800000000000022</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4.4561000000000002</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0.40529999999999955</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4.5503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-2.0170000000000003</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4.7041000000000004</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5.1093999999999999</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-0.50819999999999999</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2.4390999999999998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1.4611999999999998</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-2.2355</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0.58870000000000022</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-2.1481000000000003</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-1.3596999999999999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4.4561000000000002</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0.77800000000000002</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3.9479000000000002</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-1.5236999999999998</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5.9173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2.2206000000000001</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5.0448000000000004</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2.8967000000000001</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1.7650999999999999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0.40539999999999998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2.5430999999999999</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1.0194000000000001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-1.4830999999999994</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5.4287000000000001</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-1.8456999999999995</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1.7650999999999999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-1.2328000000000001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2.0798999999999999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-0.3774999999999995</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3.5573000000000001</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-1.1613999999999995</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4.3183999999999996</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1.0772999999999999</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-2.6577999999999995</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0.21700000000000053</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3.0413000000000001</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0.60540000000000038</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3.0106999999999999</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0.30100000000000016</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4.1143000000000001</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1.3242000000000003</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5.1277999999999997</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3.8588999999999998</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6.3295000000000003</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0.91060000000000052</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5.5972999999999997</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6.9917999999999996</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10.3855</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5.7694000000000001</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5.2644000000000002</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4.0000000000000036E-3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5.0000000000000266E-2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5.9999999999997833E-3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1.1019999999999999</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-0.33499999999999996</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0.68000000000000016</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-1.1109999999999998</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2.8000000000000025E-2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-1.133</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-1.0260000000000002</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5.9999999999997833E-3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-0.98099999999999987</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4.6181000000000001</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4.9162999999999997</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-0.26499999999999968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4.7191000000000001</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-1.3730000000000002</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4.7465999999999999</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-0.60499999999999998</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5.1592000000000002</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3.9634999999999998</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-2.1739999999999999</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0.33199999999999985</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0.41899999999999959</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0.33000000000000007</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0.33899999999999997</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0.69799999999999995</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0.12699999999999978</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5.0113000000000003</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6.8634000000000004</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-2.6910000000000003</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8.5515000000000008</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1.7922000000000002</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7.3346</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0.31479999999999997</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5.9253</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0.76109999999999944</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4.7093999999999996</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-0.68779999999999997</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3.8052000000000001</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4.2031000000000001</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1.2762000000000002</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4.0547000000000004</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5.4287000000000001</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2.5434000000000001</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4.7999999999999996E-3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-3.3291999999999997</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0.75009999999999999</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-1.0162</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5.7897999999999996</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0.20950000000000024</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4.3067000000000002</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3.9441000000000002</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-1.6476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2.7113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-0.86880000000000024</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5.4123000000000001</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-8.230000000000004E-2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4.6284000000000001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-1.7096999999999998</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-1.6476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5.7897999999999996</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3.1320000000000001</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6.0068000000000001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6.3952</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8.8004999999999995</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9.1014999999999997</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2.4605999999999999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3.7848000000000002</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6.3194999999999997</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7.2301000000000002</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0.26819999999999999</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2.4605999999999999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1.4443999999999999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2.6701000000000001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1.8012999999999999</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-0.5259999999999998</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2.3782999999999999</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0.75090000000000001</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7.6000000000000068E-2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0.81299999999999994</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3.2999999999999918E-2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0.80699999999999994</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-0.37400000000000011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0.62990000000000002</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0.83450000000000002</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0.50090000000000001</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0.92230000000000001</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0.55910000000000004</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0.96450000000000002</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-2.7909999999999999</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0.89149999999999996</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-0.68199999999999994</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3.0379999999999998</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9.0999999999999748E-2</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-0.47299999999999986</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7.3166000000000002</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5.0468999999999999</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5.7050000000000001</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-0.48099999999999987</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5.0861999999999998</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-1.46</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3.5425</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4.8589000000000002</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4.7999999999999996E-3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1.52E-2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3.9600000000000003E-2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0.11700000000000001</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0.75009999999999999</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3.9235000000000002</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6.6733000000000002</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6.3579999999999997</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6.0887000000000002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0.26819999999999999</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1.4654</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1.0134999999999996</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1.2017000000000007</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1.3944999999999999</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0.46950000000000003</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0.66229999999999922</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2.04</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3.2829999999999999</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3.3937000000000008</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3.202</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-1.2223999999999995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-1.7273999999999994</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3.254</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-2.3736999999999995</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4.3</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0.29819999999999958</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0.10099999999999998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0.12849999999999984</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-0.65460000000000029</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0.4126000000000003</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2.863</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3.8780000000000001</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2.0870000000000002</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3.226</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2.093</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2.6720000000000002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1.6459999999999999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2.6779999999999999</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1.6970000000000001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2.8460000000000001</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2.6720000000000002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2.6920000000000002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2.7480000000000002</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2.7810000000000001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3.4790000000000001</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0.2046</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2.298</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-0.33360000000000001</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-0.36319999999999997</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8.7799999999999989E-2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1.7330000000000001</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5.8200000000000029E-2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2.1850000000000001</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2.504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0.40539999999999998</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2.407</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0.33239999999999992</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2.734</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2.4788999999999999</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4.2069999999999999</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6.7575000000000003</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2.556</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-2.2697000000000003</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2.7189999999999999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-2.4577</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-1.6116000000000001</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2.6680000000000001</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-2.2304000000000004</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2.6869999999999998</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-1.5436999999999999</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2.67</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2.6930000000000001</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0.45199999999999996</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2.6419999999999999</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2.04</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0.31899999999999995</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2.734</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0.32699999999999996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3.47</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0.22999999999999998</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3.2919999999999998</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0.22199999999999998</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3.2829999999999999</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3.2269999999999999</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3.036</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3.1160000000000001</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3.1120000000000001</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1.4729999999999999</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2.8460000000000001</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-0.17799999999999994</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2.7269999999999999</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-1.5000000000000124E-2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-6.5999999999999837E-2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1.8999999999999684E-2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-2.6000000000000245E-2</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1.9999999999997797E-3</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0.28199999999999997</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1.677</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-9.6999999999999975E-2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5.609</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2.4999999999999911E-2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5.3440000000000003</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7.0000000000001172E-3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4.2359999999999998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3.6309999999999998</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5.4950000000000001</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5.4409999999999998</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5.609</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3.4350000000000001</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5.9409999999999998</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6.0279999999999996</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6.2880000000000003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6.6180000000000003</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2.8180000000000001</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3.157</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3.516</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3.6429999999999998</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0.245</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-0.31299999999999994</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-0.32699999999999996</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1.016</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0.123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2.8180000000000001</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0.10899999999999999</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2.1360000000000001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0.71399999999999997</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2.9089999999999998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0.17700000000000005</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2.4359999999999999</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1.7169999999999999</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2.8180000000000001</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5.0220000000000002</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2.3370000000000002</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1.3580000000000001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-1.875</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-0.60400000000000009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0.97699999999999998</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-2.1160000000000001</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1.222</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-0.54800000000000004</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0.90900000000000003</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1.345</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1.018</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1.732</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1.1950000000000001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2.7349999999999999</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1.8521000000000001</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1.6881000000000004</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6.04</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-1.2169000000000008</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4.165</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-1.4691999999999998</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5.7910000000000004</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-1.4093</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3.9239999999999999</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0.25329999999999941</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3.3759999999999999</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5.4359999999999999</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0.28199999999999997</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0.44500000000000001</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0.69099999999999995</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2.4400000000000005E-2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0.88600000000000001</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1.677</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4.1840000000000002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8.7799999999999989E-2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6.399</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6.1520000000000001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5.7679999999999998</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1.016</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7.7399999999999997E-2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2.2330000000000001</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0.6331</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5.0396999999999998</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-1.8662999999999994</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64.459999999999994</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0.69399999999999995</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44.84</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0.73600000000000021</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62.99</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0.22199999999999998</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37.33</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-0.17800000000000038</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72.36</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-8.999999999999897E-3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51.03</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-8.4999999999999964E-2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2.8999999999999915E-2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0.16300000000000003</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0.24599999999999994</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0.19500000000000006</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-13.79</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0.79100000000000004</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0.8</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3.9319999999999999</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-17.47</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-1.4249999999999998</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-13.42</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-8.01</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10.44</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-0.49659999999999993</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24.8</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-3.6636000000000002</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24.93</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-0.77830000000000021</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18.71</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-2.4704000000000002</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14.77</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-1.1468000000000003</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31.4</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-0.79100000000000037</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31.56</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-1.3617999999999999</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-0.4819</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2.1924000000000001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0.99519999999999986</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-2.8623000000000003</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-1.274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-0.91000000000000014</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-3.0340000000000003</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-3.8774999999999999</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-0.43699999999999983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-0.17399999999999993</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-5.4999999999999716E-2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-0.50999999999999979</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-0.5</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-0.47299999999999986</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-0.82099999999999973</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803.14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635.14</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443.78</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-0.66100000000000003</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1.802</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0.58499999999999996</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-3.2080000000000002</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-1.327</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-1.1949999999999998</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-2.677</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-3.1039999999999996</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662.39</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464.21</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0.58124841686267414</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0.65551335507575448</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0.3211724262710331</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0.17524964514281449</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0.26912176842900781</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-5.27</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-46.97</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27.28</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-0.49659999999999993</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-0.4819</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-2.6910000000000003</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-3.3291999999999997</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-1.3617999999999999</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-3.8774999999999999</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-0.43699999999999983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-0.66100000000000003</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-0.5259999999999998</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-2.7909999999999999</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-0.82099999999999973</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-3.1039999999999996</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1.0134999999999996</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0.2046</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1.2017000000000007</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-0.33360000000000001</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1.3944999999999999</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-0.36319999999999997</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0.46950000000000003</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0.66229999999999922</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0.45199999999999996</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0.245</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-0.31299999999999994</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-0.32699999999999996</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0.22199999999999998</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0.123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0.22999999999999998</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0.10899999999999999</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3.3937000000000008</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0.40539999999999998</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-1.2223999999999995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0.33239999999999992</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-1.7273999999999994</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2.4788999999999999</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-2.3736999999999995</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6.7575000000000003</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1.4729999999999999</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0.71399999999999997</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-0.17799999999999994</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0.17700000000000005</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4.0999999999999996</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1.7169999999999999</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5.0220000000000002</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-0.1</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-1.04</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-2.0299999999999998</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-2.82</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-1.1299999999999999</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4.82</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-2.2697000000000003</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12.84</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-0.65460000000000029</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21.68</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-2.4577</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30.88</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-1.6116000000000001</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39.35</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-2.2304000000000004</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44.4</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0.4126000000000003</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47.25</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-1.5436999999999999</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47.1</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43.75</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36.64</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30.13</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24.55</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19.670000000000002</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15.29</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11.61</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1.8521000000000001</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8.59</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1.6881000000000004</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-1.2169000000000008</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-1.4093</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0.6331</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-1.4691999999999998</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5.0396999999999998</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0.25329999999999941</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-1.8662999999999994</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0.77830000000000021</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-0.99519999999999986</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0.69399999999999995</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0.16300000000000003</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0.73600000000000021</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12.23</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0.24599999999999994</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11.76</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-0.17800000000000038</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11.24</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0.19500000000000006</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10.73</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0.79100000000000004</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10.35</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3.9319999999999999</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9.8800000000000008</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-1.4249999999999998</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9.49</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-0.58499999999999996</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9.9600000000000009</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11.8</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13.97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-1.4691999999999998</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16.239999999999998</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5.0396999999999998</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18.63</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-3.6636000000000002</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20.81</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2.1924000000000001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21.7</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22.36</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22.31</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21.49</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19.62</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18.41</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17.52</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-0.50819999999999999</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16.71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-2.6577999999999995</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15.88</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1.4611999999999998</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15.19</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0.21700000000000053</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14.61</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-0.33499999999999996</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-2.1739999999999999</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0.68000000000000016</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0.33199999999999985</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-2.2355</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0.60540000000000038</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19.53</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0.58870000000000022</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18.75</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3.0106999999999999</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17.57</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-2.1481000000000003</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16.45</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0.30100000000000016</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15.28</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-1.3596999999999999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17.18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1.3242000000000003</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19.63</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0.77800000000000002</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21.35</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3.8588999999999998</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23.92</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-1.5236999999999998</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27.73</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0.91060000000000052</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32.5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36.74</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40.54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43.25</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44.78</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44.69</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43.97</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-1.1109999999999998</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42.77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0.41899999999999959</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32.619999999999997</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2.8000000000000025E-2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29.26</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26.82</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-1.133</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25.42</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0.33000000000000007</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23.94</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-1.0260000000000002</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22.2</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0.33899999999999997</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5.9999999999997833E-3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0.69799999999999995</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-0.98099999999999987</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0.12699999999999978</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-1.8152000000000001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-2.6103999999999998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-2.5017000000000005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20.85</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-2.4809999999999999</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20.350000000000001</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-1.8773</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19.46</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-1.8713999999999995</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18.57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17.59</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19.170000000000002</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23.08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24.06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25.36</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26.83</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-0.44100000000000028</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27.98</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-2.8709999999999996</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29.02</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-0.54800000000000004</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29.73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-2.7720000000000002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30.09</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-0.39599999999999991</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-2.9750000000000005</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29.91</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29.72</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28.49</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26.97</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25.74</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25.18</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24.34</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23.16</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-0.65090000000000003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0.88350000000000062</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-0.25300000000000011</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0.56820000000000004</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0.39789999999999992</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-0.31530000000000058</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-0.40139999999999976</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0.29890000000000061</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0.24950000000000028</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-0.58460000000000001</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14.56</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12.77</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11.04</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9.41</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-0.16199999999999992</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8.08</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0.79</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6.74</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-8.1999999999999851E-2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5.6</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0.54300000000000015</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6.7</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8.0000000000000071E-2</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11.89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-0.24699999999999989</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19.29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-8.5999999999999854E-2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27.85</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0.15899999999999981</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37.1</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7.6000000000000068E-2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45.92</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-0.63100000000000023</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51.95</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56.06</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57.31</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55.41</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49.91</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44.61</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39.770000000000003</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9.4199999999999839E-2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35.56</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-1.4830999999999994</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31.44</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0.31479999999999997</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27.76</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-1.0162</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24.5</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0.24800000000000022</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-1.8456999999999995</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1.7922000000000002</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0.20950000000000024</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0.40529999999999955</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-1.2328000000000001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0.76109999999999944</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-0.86880000000000024</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4.0000000000000036E-3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-0.26499999999999968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22.81</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22.34</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-0.68199999999999994</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21.83</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5.0000000000000266E-2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21.33</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-1.3730000000000002</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20.95</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7.6000000000000068E-2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20.51</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9.0999999999999748E-2</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20.149999999999999</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5.9999999999997833E-3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20.58</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-0.60499999999999998</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22.34</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3.2999999999999918E-2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24.4</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-0.47299999999999986</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26.55</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28.86</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30.93</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31.79</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32.46</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32.450000000000003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31.71</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29.97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-2.0170000000000003</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28.83</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-0.68779999999999997</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27.97</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-1.1613999999999995</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27.3</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-1.7096999999999998</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26.55</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1.2762000000000002</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25.92</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-1.6476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25.38</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1.1019999999999999</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0.80699999999999994</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-0.48099999999999987</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-0.37400000000000011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-1.46</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f ca="1">IF(ISNUMBER(OFFSET(INDIRECT("'"&amp;'DATA for charts'!S$5&amp;"'!$c1"),$A870-1,0)),OFFSET(INDIRECT("'"&amp;'DATA for charts'!S$5&amp;"'!$c1"),$A870-1,0),NA())</f>
        <v>0</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f ca="1">IF(ISNUMBER(OFFSET(INDIRECT("'"&amp;'DATA for charts'!S$5&amp;"'!$c1"),$A871-1,0)),OFFSET(INDIRECT("'"&amp;'DATA for charts'!S$5&amp;"'!$c1"),$A871-1,0),NA())</f>
        <v>0</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f ca="1">IF(ISNUMBER(OFFSET(INDIRECT("'"&amp;'DATA for charts'!S$5&amp;"'!$c1"),$A872-1,0)),OFFSET(INDIRECT("'"&amp;'DATA for charts'!S$5&amp;"'!$c1"),$A872-1,0),NA())</f>
        <v>0</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f ca="1">IF(ISNUMBER(OFFSET(INDIRECT("'"&amp;'DATA for charts'!S$5&amp;"'!$c1"),$A873-1,0)),OFFSET(INDIRECT("'"&amp;'DATA for charts'!S$5&amp;"'!$c1"),$A873-1,0),NA())</f>
        <v>0</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f ca="1">IF(ISNUMBER(OFFSET(INDIRECT("'"&amp;'DATA for charts'!S$5&amp;"'!$c1"),$A874-1,0)),OFFSET(INDIRECT("'"&amp;'DATA for charts'!S$5&amp;"'!$c1"),$A874-1,0),NA())</f>
        <v>0</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f ca="1">IF(ISNUMBER(OFFSET(INDIRECT("'"&amp;'DATA for charts'!S$5&amp;"'!$c1"),$A875-1,0)),OFFSET(INDIRECT("'"&amp;'DATA for charts'!S$5&amp;"'!$c1"),$A875-1,0),NA())</f>
        <v>0</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f ca="1">IF(ISNUMBER(OFFSET(INDIRECT("'"&amp;'DATA for charts'!S$5&amp;"'!$c1"),$A876-1,0)),OFFSET(INDIRECT("'"&amp;'DATA for charts'!S$5&amp;"'!$c1"),$A876-1,0),NA())</f>
        <v>0</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f ca="1">IF(ISNUMBER(OFFSET(INDIRECT("'"&amp;'DATA for charts'!S$5&amp;"'!$c1"),$A877-1,0)),OFFSET(INDIRECT("'"&amp;'DATA for charts'!S$5&amp;"'!$c1"),$A877-1,0),NA())</f>
        <v>0</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f ca="1">IF(ISNUMBER(OFFSET(INDIRECT("'"&amp;'DATA for charts'!S$5&amp;"'!$c1"),$A878-1,0)),OFFSET(INDIRECT("'"&amp;'DATA for charts'!S$5&amp;"'!$c1"),$A878-1,0),NA())</f>
        <v>0</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f ca="1">IF(ISNUMBER(OFFSET(INDIRECT("'"&amp;'DATA for charts'!S$5&amp;"'!$c1"),$A879-1,0)),OFFSET(INDIRECT("'"&amp;'DATA for charts'!S$5&amp;"'!$c1"),$A879-1,0),NA())</f>
        <v>0</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f ca="1">IF(ISNUMBER(OFFSET(INDIRECT("'"&amp;'DATA for charts'!S$5&amp;"'!$c1"),$A880-1,0)),OFFSET(INDIRECT("'"&amp;'DATA for charts'!S$5&amp;"'!$c1"),$A880-1,0),NA())</f>
        <v>0</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f ca="1">IF(ISNUMBER(OFFSET(INDIRECT("'"&amp;'DATA for charts'!S$5&amp;"'!$c1"),$A881-1,0)),OFFSET(INDIRECT("'"&amp;'DATA for charts'!S$5&amp;"'!$c1"),$A881-1,0),NA())</f>
        <v>0</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f ca="1">IF(ISNUMBER(OFFSET(INDIRECT("'"&amp;'DATA for charts'!S$5&amp;"'!$c1"),$A882-1,0)),OFFSET(INDIRECT("'"&amp;'DATA for charts'!S$5&amp;"'!$c1"),$A882-1,0),NA())</f>
        <v>0</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f ca="1">IF(ISNUMBER(OFFSET(INDIRECT("'"&amp;'DATA for charts'!S$5&amp;"'!$c1"),$A883-1,0)),OFFSET(INDIRECT("'"&amp;'DATA for charts'!S$5&amp;"'!$c1"),$A883-1,0),NA())</f>
        <v>0</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f ca="1">IF(ISNUMBER(OFFSET(INDIRECT("'"&amp;'DATA for charts'!S$5&amp;"'!$c1"),$A884-1,0)),OFFSET(INDIRECT("'"&amp;'DATA for charts'!S$5&amp;"'!$c1"),$A884-1,0),NA())</f>
        <v>0</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f ca="1">IF(ISNUMBER(OFFSET(INDIRECT("'"&amp;'DATA for charts'!S$5&amp;"'!$c1"),$A885-1,0)),OFFSET(INDIRECT("'"&amp;'DATA for charts'!S$5&amp;"'!$c1"),$A885-1,0),NA())</f>
        <v>0</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f ca="1">IF(ISNUMBER(OFFSET(INDIRECT("'"&amp;'DATA for charts'!S$5&amp;"'!$c1"),$A886-1,0)),OFFSET(INDIRECT("'"&amp;'DATA for charts'!S$5&amp;"'!$c1"),$A886-1,0),NA())</f>
        <v>0</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f ca="1">IF(ISNUMBER(OFFSET(INDIRECT("'"&amp;'DATA for charts'!S$5&amp;"'!$c1"),$A887-1,0)),OFFSET(INDIRECT("'"&amp;'DATA for charts'!S$5&amp;"'!$c1"),$A887-1,0),NA())</f>
        <v>0</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f ca="1">IF(ISNUMBER(OFFSET(INDIRECT("'"&amp;'DATA for charts'!S$5&amp;"'!$c1"),$A888-1,0)),OFFSET(INDIRECT("'"&amp;'DATA for charts'!S$5&amp;"'!$c1"),$A888-1,0),NA())</f>
        <v>0</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f ca="1">IF(ISNUMBER(OFFSET(INDIRECT("'"&amp;'DATA for charts'!S$5&amp;"'!$c1"),$A889-1,0)),OFFSET(INDIRECT("'"&amp;'DATA for charts'!S$5&amp;"'!$c1"),$A889-1,0),NA())</f>
        <v>0</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f ca="1">IF(ISNUMBER(OFFSET(INDIRECT("'"&amp;'DATA for charts'!S$5&amp;"'!$c1"),$A890-1,0)),OFFSET(INDIRECT("'"&amp;'DATA for charts'!S$5&amp;"'!$c1"),$A890-1,0),NA())</f>
        <v>0</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f ca="1">IF(ISNUMBER(OFFSET(INDIRECT("'"&amp;'DATA for charts'!S$5&amp;"'!$c1"),$A891-1,0)),OFFSET(INDIRECT("'"&amp;'DATA for charts'!S$5&amp;"'!$c1"),$A891-1,0),NA())</f>
        <v>0</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f ca="1">IF(ISNUMBER(OFFSET(INDIRECT("'"&amp;'DATA for charts'!S$5&amp;"'!$c1"),$A892-1,0)),OFFSET(INDIRECT("'"&amp;'DATA for charts'!S$5&amp;"'!$c1"),$A892-1,0),NA())</f>
        <v>0</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f ca="1">IF(ISNUMBER(OFFSET(INDIRECT("'"&amp;'DATA for charts'!S$5&amp;"'!$c1"),$A893-1,0)),OFFSET(INDIRECT("'"&amp;'DATA for charts'!S$5&amp;"'!$c1"),$A893-1,0),NA())</f>
        <v>0</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f ca="1">IF(ISNUMBER(OFFSET(INDIRECT("'"&amp;'DATA for charts'!S$5&amp;"'!$c1"),$A894-1,0)),OFFSET(INDIRECT("'"&amp;'DATA for charts'!S$5&amp;"'!$c1"),$A894-1,0),NA())</f>
        <v>0</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f ca="1">IF(ISNUMBER(OFFSET(INDIRECT("'"&amp;'DATA for charts'!S$5&amp;"'!$c1"),$A895-1,0)),OFFSET(INDIRECT("'"&amp;'DATA for charts'!S$5&amp;"'!$c1"),$A895-1,0),NA())</f>
        <v>0</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f ca="1">IF(ISNUMBER(OFFSET(INDIRECT("'"&amp;'DATA for charts'!S$5&amp;"'!$c1"),$A896-1,0)),OFFSET(INDIRECT("'"&amp;'DATA for charts'!S$5&amp;"'!$c1"),$A896-1,0),NA())</f>
        <v>0</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f ca="1">IF(ISNUMBER(OFFSET(INDIRECT("'"&amp;'DATA for charts'!S$5&amp;"'!$c1"),$A897-1,0)),OFFSET(INDIRECT("'"&amp;'DATA for charts'!S$5&amp;"'!$c1"),$A897-1,0),NA())</f>
        <v>0</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f ca="1">IF(ISNUMBER(OFFSET(INDIRECT("'"&amp;'DATA for charts'!S$5&amp;"'!$c1"),$A898-1,0)),OFFSET(INDIRECT("'"&amp;'DATA for charts'!S$5&amp;"'!$c1"),$A898-1,0),NA())</f>
        <v>0</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f ca="1">IF(ISNUMBER(OFFSET(INDIRECT("'"&amp;'DATA for charts'!S$5&amp;"'!$c1"),$A899-1,0)),OFFSET(INDIRECT("'"&amp;'DATA for charts'!S$5&amp;"'!$c1"),$A899-1,0),NA())</f>
        <v>0</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f ca="1">IF(ISNUMBER(OFFSET(INDIRECT("'"&amp;'DATA for charts'!S$5&amp;"'!$c1"),$A900-1,0)),OFFSET(INDIRECT("'"&amp;'DATA for charts'!S$5&amp;"'!$c1"),$A900-1,0),NA())</f>
        <v>0</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f ca="1">IF(ISNUMBER(OFFSET(INDIRECT("'"&amp;'DATA for charts'!S$5&amp;"'!$c1"),$A901-1,0)),OFFSET(INDIRECT("'"&amp;'DATA for charts'!S$5&amp;"'!$c1"),$A901-1,0),NA())</f>
        <v>0</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f ca="1">IF(ISNUMBER(OFFSET(INDIRECT("'"&amp;'DATA for charts'!S$5&amp;"'!$c1"),$A902-1,0)),OFFSET(INDIRECT("'"&amp;'DATA for charts'!S$5&amp;"'!$c1"),$A902-1,0),NA())</f>
        <v>0</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f ca="1">IF(ISNUMBER(OFFSET(INDIRECT("'"&amp;'DATA for charts'!S$5&amp;"'!$c1"),$A903-1,0)),OFFSET(INDIRECT("'"&amp;'DATA for charts'!S$5&amp;"'!$c1"),$A903-1,0),NA())</f>
        <v>0</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f ca="1">IF(ISNUMBER(OFFSET(INDIRECT("'"&amp;'DATA for charts'!S$5&amp;"'!$c1"),$A904-1,0)),OFFSET(INDIRECT("'"&amp;'DATA for charts'!S$5&amp;"'!$c1"),$A904-1,0),NA())</f>
        <v>0</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f ca="1">IF(ISNUMBER(OFFSET(INDIRECT("'"&amp;'DATA for charts'!S$5&amp;"'!$c1"),$A905-1,0)),OFFSET(INDIRECT("'"&amp;'DATA for charts'!S$5&amp;"'!$c1"),$A905-1,0),NA())</f>
        <v>0</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f ca="1">IF(ISNUMBER(OFFSET(INDIRECT("'"&amp;'DATA for charts'!S$5&amp;"'!$c1"),$A906-1,0)),OFFSET(INDIRECT("'"&amp;'DATA for charts'!S$5&amp;"'!$c1"),$A906-1,0),NA())</f>
        <v>0</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f ca="1">IF(ISNUMBER(OFFSET(INDIRECT("'"&amp;'DATA for charts'!S$5&amp;"'!$c1"),$A907-1,0)),OFFSET(INDIRECT("'"&amp;'DATA for charts'!S$5&amp;"'!$c1"),$A907-1,0),NA())</f>
        <v>0</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f ca="1">IF(ISNUMBER(OFFSET(INDIRECT("'"&amp;'DATA for charts'!S$5&amp;"'!$c1"),$A908-1,0)),OFFSET(INDIRECT("'"&amp;'DATA for charts'!S$5&amp;"'!$c1"),$A908-1,0),NA())</f>
        <v>0</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f ca="1">IF(ISNUMBER(OFFSET(INDIRECT("'"&amp;'DATA for charts'!S$5&amp;"'!$c1"),$A909-1,0)),OFFSET(INDIRECT("'"&amp;'DATA for charts'!S$5&amp;"'!$c1"),$A909-1,0),NA())</f>
        <v>0</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f ca="1">IF(ISNUMBER(OFFSET(INDIRECT("'"&amp;'DATA for charts'!S$5&amp;"'!$c1"),$A910-1,0)),OFFSET(INDIRECT("'"&amp;'DATA for charts'!S$5&amp;"'!$c1"),$A910-1,0),NA())</f>
        <v>0</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f ca="1">IF(ISNUMBER(OFFSET(INDIRECT("'"&amp;'DATA for charts'!S$5&amp;"'!$c1"),$A911-1,0)),OFFSET(INDIRECT("'"&amp;'DATA for charts'!S$5&amp;"'!$c1"),$A911-1,0),NA())</f>
        <v>0</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f ca="1">IF(ISNUMBER(OFFSET(INDIRECT("'"&amp;'DATA for charts'!S$5&amp;"'!$c1"),$A912-1,0)),OFFSET(INDIRECT("'"&amp;'DATA for charts'!S$5&amp;"'!$c1"),$A912-1,0),NA())</f>
        <v>0</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f ca="1">IF(ISNUMBER(OFFSET(INDIRECT("'"&amp;'DATA for charts'!S$5&amp;"'!$c1"),$A913-1,0)),OFFSET(INDIRECT("'"&amp;'DATA for charts'!S$5&amp;"'!$c1"),$A913-1,0),NA())</f>
        <v>0</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f ca="1">IF(ISNUMBER(OFFSET(INDIRECT("'"&amp;'DATA for charts'!S$5&amp;"'!$c1"),$A914-1,0)),OFFSET(INDIRECT("'"&amp;'DATA for charts'!S$5&amp;"'!$c1"),$A914-1,0),NA())</f>
        <v>0</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f ca="1">IF(ISNUMBER(OFFSET(INDIRECT("'"&amp;'DATA for charts'!S$5&amp;"'!$c1"),$A915-1,0)),OFFSET(INDIRECT("'"&amp;'DATA for charts'!S$5&amp;"'!$c1"),$A915-1,0),NA())</f>
        <v>0</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f ca="1">IF(ISNUMBER(OFFSET(INDIRECT("'"&amp;'DATA for charts'!S$5&amp;"'!$c1"),$A916-1,0)),OFFSET(INDIRECT("'"&amp;'DATA for charts'!S$5&amp;"'!$c1"),$A916-1,0),NA())</f>
        <v>0</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f ca="1">IF(ISNUMBER(OFFSET(INDIRECT("'"&amp;'DATA for charts'!S$5&amp;"'!$c1"),$A917-1,0)),OFFSET(INDIRECT("'"&amp;'DATA for charts'!S$5&amp;"'!$c1"),$A917-1,0),NA())</f>
        <v>0</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f ca="1">IF(ISNUMBER(OFFSET(INDIRECT("'"&amp;'DATA for charts'!S$5&amp;"'!$c1"),$A918-1,0)),OFFSET(INDIRECT("'"&amp;'DATA for charts'!S$5&amp;"'!$c1"),$A918-1,0),NA())</f>
        <v>0</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f ca="1">IF(ISNUMBER(OFFSET(INDIRECT("'"&amp;'DATA for charts'!S$5&amp;"'!$c1"),$A919-1,0)),OFFSET(INDIRECT("'"&amp;'DATA for charts'!S$5&amp;"'!$c1"),$A919-1,0),NA())</f>
        <v>0</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f ca="1">IF(ISNUMBER(OFFSET(INDIRECT("'"&amp;'DATA for charts'!S$5&amp;"'!$c1"),$A920-1,0)),OFFSET(INDIRECT("'"&amp;'DATA for charts'!S$5&amp;"'!$c1"),$A920-1,0),NA())</f>
        <v>2</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f ca="1">IF(ISNUMBER(OFFSET(INDIRECT("'"&amp;'DATA for charts'!S$5&amp;"'!$c1"),$A921-1,0)),OFFSET(INDIRECT("'"&amp;'DATA for charts'!S$5&amp;"'!$c1"),$A921-1,0),NA())</f>
        <v>3</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f ca="1">IF(ISNUMBER(OFFSET(INDIRECT("'"&amp;'DATA for charts'!S$5&amp;"'!$c1"),$A922-1,0)),OFFSET(INDIRECT("'"&amp;'DATA for charts'!S$5&amp;"'!$c1"),$A922-1,0),NA())</f>
        <v>4</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f ca="1">IF(ISNUMBER(OFFSET(INDIRECT("'"&amp;'DATA for charts'!S$5&amp;"'!$c1"),$A923-1,0)),OFFSET(INDIRECT("'"&amp;'DATA for charts'!S$5&amp;"'!$c1"),$A923-1,0),NA())</f>
        <v>17</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f ca="1">IF(ISNUMBER(OFFSET(INDIRECT("'"&amp;'DATA for charts'!S$5&amp;"'!$c1"),$A924-1,0)),OFFSET(INDIRECT("'"&amp;'DATA for charts'!S$5&amp;"'!$c1"),$A924-1,0),NA())</f>
        <v>26</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f ca="1">IF(ISNUMBER(OFFSET(INDIRECT("'"&amp;'DATA for charts'!S$5&amp;"'!$c1"),$A925-1,0)),OFFSET(INDIRECT("'"&amp;'DATA for charts'!S$5&amp;"'!$c1"),$A925-1,0),NA())</f>
        <v>34</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f ca="1">IF(ISNUMBER(OFFSET(INDIRECT("'"&amp;'DATA for charts'!S$5&amp;"'!$c1"),$A926-1,0)),OFFSET(INDIRECT("'"&amp;'DATA for charts'!S$5&amp;"'!$c1"),$A926-1,0),NA())</f>
        <v>50</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f ca="1">IF(ISNUMBER(OFFSET(INDIRECT("'"&amp;'DATA for charts'!S$5&amp;"'!$c1"),$A927-1,0)),OFFSET(INDIRECT("'"&amp;'DATA for charts'!S$5&amp;"'!$c1"),$A927-1,0),NA())</f>
        <v>74</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f ca="1">IF(ISNUMBER(OFFSET(INDIRECT("'"&amp;'DATA for charts'!S$5&amp;"'!$c1"),$A928-1,0)),OFFSET(INDIRECT("'"&amp;'DATA for charts'!S$5&amp;"'!$c1"),$A928-1,0),NA())</f>
        <v>73</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f ca="1">IF(ISNUMBER(OFFSET(INDIRECT("'"&amp;'DATA for charts'!S$5&amp;"'!$c1"),$A929-1,0)),OFFSET(INDIRECT("'"&amp;'DATA for charts'!S$5&amp;"'!$c1"),$A929-1,0),NA())</f>
        <v>99</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f ca="1">IF(ISNUMBER(OFFSET(INDIRECT("'"&amp;'DATA for charts'!S$5&amp;"'!$c1"),$A930-1,0)),OFFSET(INDIRECT("'"&amp;'DATA for charts'!S$5&amp;"'!$c1"),$A930-1,0),NA())</f>
        <v>125</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f ca="1">IF(ISNUMBER(OFFSET(INDIRECT("'"&amp;'DATA for charts'!S$5&amp;"'!$c1"),$A931-1,0)),OFFSET(INDIRECT("'"&amp;'DATA for charts'!S$5&amp;"'!$c1"),$A931-1,0),NA())</f>
        <v>167</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f ca="1">IF(ISNUMBER(OFFSET(INDIRECT("'"&amp;'DATA for charts'!S$5&amp;"'!$c1"),$A932-1,0)),OFFSET(INDIRECT("'"&amp;'DATA for charts'!S$5&amp;"'!$c1"),$A932-1,0),NA())</f>
        <v>202</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f ca="1">IF(ISNUMBER(OFFSET(INDIRECT("'"&amp;'DATA for charts'!S$5&amp;"'!$c1"),$A933-1,0)),OFFSET(INDIRECT("'"&amp;'DATA for charts'!S$5&amp;"'!$c1"),$A933-1,0),NA())</f>
        <v>208</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f ca="1">IF(ISNUMBER(OFFSET(INDIRECT("'"&amp;'DATA for charts'!S$5&amp;"'!$c1"),$A934-1,0)),OFFSET(INDIRECT("'"&amp;'DATA for charts'!S$5&amp;"'!$c1"),$A934-1,0),NA())</f>
        <v>200</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f ca="1">IF(ISNUMBER(OFFSET(INDIRECT("'"&amp;'DATA for charts'!S$5&amp;"'!$c1"),$A935-1,0)),OFFSET(INDIRECT("'"&amp;'DATA for charts'!S$5&amp;"'!$c1"),$A935-1,0),NA())</f>
        <v>263</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f ca="1">IF(ISNUMBER(OFFSET(INDIRECT("'"&amp;'DATA for charts'!S$5&amp;"'!$c1"),$A936-1,0)),OFFSET(INDIRECT("'"&amp;'DATA for charts'!S$5&amp;"'!$c1"),$A936-1,0),NA())</f>
        <v>284</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f ca="1">IF(ISNUMBER(OFFSET(INDIRECT("'"&amp;'DATA for charts'!S$5&amp;"'!$c1"),$A937-1,0)),OFFSET(INDIRECT("'"&amp;'DATA for charts'!S$5&amp;"'!$c1"),$A937-1,0),NA())</f>
        <v>257</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f ca="1">IF(ISNUMBER(OFFSET(INDIRECT("'"&amp;'DATA for charts'!S$5&amp;"'!$c1"),$A938-1,0)),OFFSET(INDIRECT("'"&amp;'DATA for charts'!S$5&amp;"'!$c1"),$A938-1,0),NA())</f>
        <v>317</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f ca="1">IF(ISNUMBER(OFFSET(INDIRECT("'"&amp;'DATA for charts'!S$5&amp;"'!$c1"),$A939-1,0)),OFFSET(INDIRECT("'"&amp;'DATA for charts'!S$5&amp;"'!$c1"),$A939-1,0),NA())</f>
        <v>333</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f ca="1">IF(ISNUMBER(OFFSET(INDIRECT("'"&amp;'DATA for charts'!S$5&amp;"'!$c1"),$A940-1,0)),OFFSET(INDIRECT("'"&amp;'DATA for charts'!S$5&amp;"'!$c1"),$A940-1,0),NA())</f>
        <v>314</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f ca="1">IF(ISNUMBER(OFFSET(INDIRECT("'"&amp;'DATA for charts'!S$5&amp;"'!$c1"),$A941-1,0)),OFFSET(INDIRECT("'"&amp;'DATA for charts'!S$5&amp;"'!$c1"),$A941-1,0),NA())</f>
        <v>307</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f ca="1">IF(ISNUMBER(OFFSET(INDIRECT("'"&amp;'DATA for charts'!S$5&amp;"'!$c1"),$A942-1,0)),OFFSET(INDIRECT("'"&amp;'DATA for charts'!S$5&amp;"'!$c1"),$A942-1,0),NA())</f>
        <v>321</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f ca="1">IF(ISNUMBER(OFFSET(INDIRECT("'"&amp;'DATA for charts'!S$5&amp;"'!$c1"),$A943-1,0)),OFFSET(INDIRECT("'"&amp;'DATA for charts'!S$5&amp;"'!$c1"),$A943-1,0),NA())</f>
        <v>294</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f ca="1">IF(ISNUMBER(OFFSET(INDIRECT("'"&amp;'DATA for charts'!S$5&amp;"'!$c1"),$A944-1,0)),OFFSET(INDIRECT("'"&amp;'DATA for charts'!S$5&amp;"'!$c1"),$A944-1,0),NA())</f>
        <v>279</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f ca="1">IF(ISNUMBER(OFFSET(INDIRECT("'"&amp;'DATA for charts'!S$5&amp;"'!$c1"),$A945-1,0)),OFFSET(INDIRECT("'"&amp;'DATA for charts'!S$5&amp;"'!$c1"),$A945-1,0),NA())</f>
        <v>299</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f ca="1">IF(ISNUMBER(OFFSET(INDIRECT("'"&amp;'DATA for charts'!S$5&amp;"'!$c1"),$A946-1,0)),OFFSET(INDIRECT("'"&amp;'DATA for charts'!S$5&amp;"'!$c1"),$A946-1,0),NA())</f>
        <v>283</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f ca="1">IF(ISNUMBER(OFFSET(INDIRECT("'"&amp;'DATA for charts'!S$5&amp;"'!$c1"),$A947-1,0)),OFFSET(INDIRECT("'"&amp;'DATA for charts'!S$5&amp;"'!$c1"),$A947-1,0),NA())</f>
        <v>299</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f ca="1">IF(ISNUMBER(OFFSET(INDIRECT("'"&amp;'DATA for charts'!S$5&amp;"'!$c1"),$A948-1,0)),OFFSET(INDIRECT("'"&amp;'DATA for charts'!S$5&amp;"'!$c1"),$A948-1,0),NA())</f>
        <v>315</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f ca="1">IF(ISNUMBER(OFFSET(INDIRECT("'"&amp;'DATA for charts'!S$5&amp;"'!$c1"),$A949-1,0)),OFFSET(INDIRECT("'"&amp;'DATA for charts'!S$5&amp;"'!$c1"),$A949-1,0),NA())</f>
        <v>335</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f ca="1">IF(ISNUMBER(OFFSET(INDIRECT("'"&amp;'DATA for charts'!S$5&amp;"'!$c1"),$A950-1,0)),OFFSET(INDIRECT("'"&amp;'DATA for charts'!S$5&amp;"'!$c1"),$A950-1,0),NA())</f>
        <v>370</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f ca="1">IF(ISNUMBER(OFFSET(INDIRECT("'"&amp;'DATA for charts'!S$5&amp;"'!$c1"),$A951-1,0)),OFFSET(INDIRECT("'"&amp;'DATA for charts'!S$5&amp;"'!$c1"),$A951-1,0),NA())</f>
        <v>383</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f ca="1">IF(ISNUMBER(OFFSET(INDIRECT("'"&amp;'DATA for charts'!S$5&amp;"'!$c1"),$A952-1,0)),OFFSET(INDIRECT("'"&amp;'DATA for charts'!S$5&amp;"'!$c1"),$A952-1,0),NA())</f>
        <v>382</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f ca="1">IF(ISNUMBER(OFFSET(INDIRECT("'"&amp;'DATA for charts'!S$5&amp;"'!$c1"),$A953-1,0)),OFFSET(INDIRECT("'"&amp;'DATA for charts'!S$5&amp;"'!$c1"),$A953-1,0),NA())</f>
        <v>383</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f ca="1">IF(ISNUMBER(OFFSET(INDIRECT("'"&amp;'DATA for charts'!S$5&amp;"'!$c1"),$A954-1,0)),OFFSET(INDIRECT("'"&amp;'DATA for charts'!S$5&amp;"'!$c1"),$A954-1,0),NA())</f>
        <v>349</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f ca="1">IF(ISNUMBER(OFFSET(INDIRECT("'"&amp;'DATA for charts'!S$5&amp;"'!$c1"),$A955-1,0)),OFFSET(INDIRECT("'"&amp;'DATA for charts'!S$5&amp;"'!$c1"),$A955-1,0),NA())</f>
        <v>297</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f ca="1">IF(ISNUMBER(OFFSET(INDIRECT("'"&amp;'DATA for charts'!S$5&amp;"'!$c1"),$A956-1,0)),OFFSET(INDIRECT("'"&amp;'DATA for charts'!S$5&amp;"'!$c1"),$A956-1,0),NA())</f>
        <v>238</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f ca="1">IF(ISNUMBER(OFFSET(INDIRECT("'"&amp;'DATA for charts'!S$5&amp;"'!$c1"),$A957-1,0)),OFFSET(INDIRECT("'"&amp;'DATA for charts'!S$5&amp;"'!$c1"),$A957-1,0),NA())</f>
        <v>197</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f ca="1">IF(ISNUMBER(OFFSET(INDIRECT("'"&amp;'DATA for charts'!S$5&amp;"'!$c1"),$A958-1,0)),OFFSET(INDIRECT("'"&amp;'DATA for charts'!S$5&amp;"'!$c1"),$A958-1,0),NA())</f>
        <v>145</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f ca="1">IF(ISNUMBER(OFFSET(INDIRECT("'"&amp;'DATA for charts'!S$5&amp;"'!$c1"),$A959-1,0)),OFFSET(INDIRECT("'"&amp;'DATA for charts'!S$5&amp;"'!$c1"),$A959-1,0),NA())</f>
        <v>85</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f ca="1">IF(ISNUMBER(OFFSET(INDIRECT("'"&amp;'DATA for charts'!S$5&amp;"'!$c1"),$A960-1,0)),OFFSET(INDIRECT("'"&amp;'DATA for charts'!S$5&amp;"'!$c1"),$A960-1,0),NA())</f>
        <v>70</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f ca="1">IF(ISNUMBER(OFFSET(INDIRECT("'"&amp;'DATA for charts'!S$5&amp;"'!$c1"),$A961-1,0)),OFFSET(INDIRECT("'"&amp;'DATA for charts'!S$5&amp;"'!$c1"),$A961-1,0),NA())</f>
        <v>38</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f ca="1">IF(ISNUMBER(OFFSET(INDIRECT("'"&amp;'DATA for charts'!S$5&amp;"'!$c1"),$A962-1,0)),OFFSET(INDIRECT("'"&amp;'DATA for charts'!S$5&amp;"'!$c1"),$A962-1,0),NA())</f>
        <v>22</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f ca="1">IF(ISNUMBER(OFFSET(INDIRECT("'"&amp;'DATA for charts'!S$5&amp;"'!$c1"),$A963-1,0)),OFFSET(INDIRECT("'"&amp;'DATA for charts'!S$5&amp;"'!$c1"),$A963-1,0),NA())</f>
        <v>11</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f ca="1">IF(ISNUMBER(OFFSET(INDIRECT("'"&amp;'DATA for charts'!S$5&amp;"'!$c1"),$A964-1,0)),OFFSET(INDIRECT("'"&amp;'DATA for charts'!S$5&amp;"'!$c1"),$A964-1,0),NA())</f>
        <v>6</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f ca="1">IF(ISNUMBER(OFFSET(INDIRECT("'"&amp;'DATA for charts'!S$5&amp;"'!$c1"),$A965-1,0)),OFFSET(INDIRECT("'"&amp;'DATA for charts'!S$5&amp;"'!$c1"),$A965-1,0),NA())</f>
        <v>0</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f ca="1">IF(ISNUMBER(OFFSET(INDIRECT("'"&amp;'DATA for charts'!S$5&amp;"'!$c1"),$A966-1,0)),OFFSET(INDIRECT("'"&amp;'DATA for charts'!S$5&amp;"'!$c1"),$A966-1,0),NA())</f>
        <v>0</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f ca="1">IF(ISNUMBER(OFFSET(INDIRECT("'"&amp;'DATA for charts'!S$5&amp;"'!$c1"),$A967-1,0)),OFFSET(INDIRECT("'"&amp;'DATA for charts'!S$5&amp;"'!$c1"),$A967-1,0),NA())</f>
        <v>0</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f ca="1">IF(ISNUMBER(OFFSET(INDIRECT("'"&amp;'DATA for charts'!S$5&amp;"'!$c1"),$A968-1,0)),OFFSET(INDIRECT("'"&amp;'DATA for charts'!S$5&amp;"'!$c1"),$A968-1,0),NA())</f>
        <v>0</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f ca="1">IF(ISNUMBER(OFFSET(INDIRECT("'"&amp;'DATA for charts'!S$5&amp;"'!$c1"),$A969-1,0)),OFFSET(INDIRECT("'"&amp;'DATA for charts'!S$5&amp;"'!$c1"),$A969-1,0),NA())</f>
        <v>0</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f ca="1">IF(ISNUMBER(OFFSET(INDIRECT("'"&amp;'DATA for charts'!S$5&amp;"'!$c1"),$A970-1,0)),OFFSET(INDIRECT("'"&amp;'DATA for charts'!S$5&amp;"'!$c1"),$A970-1,0),NA())</f>
        <v>0</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f ca="1">IF(ISNUMBER(OFFSET(INDIRECT("'"&amp;'DATA for charts'!S$5&amp;"'!$c1"),$A971-1,0)),OFFSET(INDIRECT("'"&amp;'DATA for charts'!S$5&amp;"'!$c1"),$A971-1,0),NA())</f>
        <v>0</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f ca="1">IF(ISNUMBER(OFFSET(INDIRECT("'"&amp;'DATA for charts'!S$5&amp;"'!$c1"),$A972-1,0)),OFFSET(INDIRECT("'"&amp;'DATA for charts'!S$5&amp;"'!$c1"),$A972-1,0),NA())</f>
        <v>0</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f ca="1">IF(ISNUMBER(OFFSET(INDIRECT("'"&amp;'DATA for charts'!S$5&amp;"'!$c1"),$A973-1,0)),OFFSET(INDIRECT("'"&amp;'DATA for charts'!S$5&amp;"'!$c1"),$A973-1,0),NA())</f>
        <v>0</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f ca="1">IF(ISNUMBER(OFFSET(INDIRECT("'"&amp;'DATA for charts'!S$5&amp;"'!$c1"),$A974-1,0)),OFFSET(INDIRECT("'"&amp;'DATA for charts'!S$5&amp;"'!$c1"),$A974-1,0),NA())</f>
        <v>0</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f ca="1">IF(ISNUMBER(OFFSET(INDIRECT("'"&amp;'DATA for charts'!S$5&amp;"'!$c1"),$A975-1,0)),OFFSET(INDIRECT("'"&amp;'DATA for charts'!S$5&amp;"'!$c1"),$A975-1,0),NA())</f>
        <v>0</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f ca="1">IF(ISNUMBER(OFFSET(INDIRECT("'"&amp;'DATA for charts'!S$5&amp;"'!$c1"),$A976-1,0)),OFFSET(INDIRECT("'"&amp;'DATA for charts'!S$5&amp;"'!$c1"),$A976-1,0),NA())</f>
        <v>0</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f ca="1">IF(ISNUMBER(OFFSET(INDIRECT("'"&amp;'DATA for charts'!S$5&amp;"'!$c1"),$A977-1,0)),OFFSET(INDIRECT("'"&amp;'DATA for charts'!S$5&amp;"'!$c1"),$A977-1,0),NA())</f>
        <v>0</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f ca="1">IF(ISNUMBER(OFFSET(INDIRECT("'"&amp;'DATA for charts'!S$5&amp;"'!$c1"),$A978-1,0)),OFFSET(INDIRECT("'"&amp;'DATA for charts'!S$5&amp;"'!$c1"),$A978-1,0),NA())</f>
        <v>0</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f ca="1">IF(ISNUMBER(OFFSET(INDIRECT("'"&amp;'DATA for charts'!S$5&amp;"'!$c1"),$A979-1,0)),OFFSET(INDIRECT("'"&amp;'DATA for charts'!S$5&amp;"'!$c1"),$A979-1,0),NA())</f>
        <v>0</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f ca="1">IF(ISNUMBER(OFFSET(INDIRECT("'"&amp;'DATA for charts'!S$5&amp;"'!$c1"),$A980-1,0)),OFFSET(INDIRECT("'"&amp;'DATA for charts'!S$5&amp;"'!$c1"),$A980-1,0),NA())</f>
        <v>0</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f ca="1">IF(ISNUMBER(OFFSET(INDIRECT("'"&amp;'DATA for charts'!S$5&amp;"'!$c1"),$A981-1,0)),OFFSET(INDIRECT("'"&amp;'DATA for charts'!S$5&amp;"'!$c1"),$A981-1,0),NA())</f>
        <v>0</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f ca="1">IF(ISNUMBER(OFFSET(INDIRECT("'"&amp;'DATA for charts'!S$5&amp;"'!$c1"),$A982-1,0)),OFFSET(INDIRECT("'"&amp;'DATA for charts'!S$5&amp;"'!$c1"),$A982-1,0),NA())</f>
        <v>0</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f ca="1">IF(ISNUMBER(OFFSET(INDIRECT("'"&amp;'DATA for charts'!S$5&amp;"'!$c1"),$A983-1,0)),OFFSET(INDIRECT("'"&amp;'DATA for charts'!S$5&amp;"'!$c1"),$A983-1,0),NA())</f>
        <v>0</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f ca="1">IF(ISNUMBER(OFFSET(INDIRECT("'"&amp;'DATA for charts'!S$5&amp;"'!$c1"),$A984-1,0)),OFFSET(INDIRECT("'"&amp;'DATA for charts'!S$5&amp;"'!$c1"),$A984-1,0),NA())</f>
        <v>0</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f ca="1">IF(ISNUMBER(OFFSET(INDIRECT("'"&amp;'DATA for charts'!S$5&amp;"'!$c1"),$A985-1,0)),OFFSET(INDIRECT("'"&amp;'DATA for charts'!S$5&amp;"'!$c1"),$A985-1,0),NA())</f>
        <v>0</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f ca="1">IF(ISNUMBER(OFFSET(INDIRECT("'"&amp;'DATA for charts'!S$5&amp;"'!$c1"),$A986-1,0)),OFFSET(INDIRECT("'"&amp;'DATA for charts'!S$5&amp;"'!$c1"),$A986-1,0),NA())</f>
        <v>0</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f ca="1">IF(ISNUMBER(OFFSET(INDIRECT("'"&amp;'DATA for charts'!S$5&amp;"'!$c1"),$A987-1,0)),OFFSET(INDIRECT("'"&amp;'DATA for charts'!S$5&amp;"'!$c1"),$A987-1,0),NA())</f>
        <v>0</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f ca="1">IF(ISNUMBER(OFFSET(INDIRECT("'"&amp;'DATA for charts'!S$5&amp;"'!$c1"),$A988-1,0)),OFFSET(INDIRECT("'"&amp;'DATA for charts'!S$5&amp;"'!$c1"),$A988-1,0),NA())</f>
        <v>0</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f ca="1">IF(ISNUMBER(OFFSET(INDIRECT("'"&amp;'DATA for charts'!S$5&amp;"'!$c1"),$A989-1,0)),OFFSET(INDIRECT("'"&amp;'DATA for charts'!S$5&amp;"'!$c1"),$A989-1,0),NA())</f>
        <v>0</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f ca="1">IF(ISNUMBER(OFFSET(INDIRECT("'"&amp;'DATA for charts'!S$5&amp;"'!$c1"),$A990-1,0)),OFFSET(INDIRECT("'"&amp;'DATA for charts'!S$5&amp;"'!$c1"),$A990-1,0),NA())</f>
        <v>0</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f ca="1">IF(ISNUMBER(OFFSET(INDIRECT("'"&amp;'DATA for charts'!S$5&amp;"'!$c1"),$A991-1,0)),OFFSET(INDIRECT("'"&amp;'DATA for charts'!S$5&amp;"'!$c1"),$A991-1,0),NA())</f>
        <v>0</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f ca="1">IF(ISNUMBER(OFFSET(INDIRECT("'"&amp;'DATA for charts'!S$5&amp;"'!$c1"),$A992-1,0)),OFFSET(INDIRECT("'"&amp;'DATA for charts'!S$5&amp;"'!$c1"),$A992-1,0),NA())</f>
        <v>0</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f ca="1">IF(ISNUMBER(OFFSET(INDIRECT("'"&amp;'DATA for charts'!S$5&amp;"'!$c1"),$A993-1,0)),OFFSET(INDIRECT("'"&amp;'DATA for charts'!S$5&amp;"'!$c1"),$A993-1,0),NA())</f>
        <v>0</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f ca="1">IF(ISNUMBER(OFFSET(INDIRECT("'"&amp;'DATA for charts'!S$5&amp;"'!$c1"),$A994-1,0)),OFFSET(INDIRECT("'"&amp;'DATA for charts'!S$5&amp;"'!$c1"),$A994-1,0),NA())</f>
        <v>0</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f ca="1">IF(ISNUMBER(OFFSET(INDIRECT("'"&amp;'DATA for charts'!S$5&amp;"'!$c1"),$A995-1,0)),OFFSET(INDIRECT("'"&amp;'DATA for charts'!S$5&amp;"'!$c1"),$A995-1,0),NA())</f>
        <v>0</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f ca="1">IF(ISNUMBER(OFFSET(INDIRECT("'"&amp;'DATA for charts'!S$5&amp;"'!$c1"),$A996-1,0)),OFFSET(INDIRECT("'"&amp;'DATA for charts'!S$5&amp;"'!$c1"),$A996-1,0),NA())</f>
        <v>0</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f ca="1">IF(ISNUMBER(OFFSET(INDIRECT("'"&amp;'DATA for charts'!S$5&amp;"'!$c1"),$A997-1,0)),OFFSET(INDIRECT("'"&amp;'DATA for charts'!S$5&amp;"'!$c1"),$A997-1,0),NA())</f>
        <v>0</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f ca="1">IF(ISNUMBER(OFFSET(INDIRECT("'"&amp;'DATA for charts'!S$5&amp;"'!$c1"),$A998-1,0)),OFFSET(INDIRECT("'"&amp;'DATA for charts'!S$5&amp;"'!$c1"),$A998-1,0),NA())</f>
        <v>0</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f ca="1">IF(ISNUMBER(OFFSET(INDIRECT("'"&amp;'DATA for charts'!S$5&amp;"'!$c1"),$A999-1,0)),OFFSET(INDIRECT("'"&amp;'DATA for charts'!S$5&amp;"'!$c1"),$A999-1,0),NA())</f>
        <v>0</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f ca="1">IF(ISNUMBER(OFFSET(INDIRECT("'"&amp;'DATA for charts'!S$5&amp;"'!$c1"),$A1000-1,0)),OFFSET(INDIRECT("'"&amp;'DATA for charts'!S$5&amp;"'!$c1"),$A1000-1,0),NA())</f>
        <v>0</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f ca="1">IF(ISNUMBER(OFFSET(INDIRECT("'"&amp;'DATA for charts'!S$5&amp;"'!$c1"),$A1001-1,0)),OFFSET(INDIRECT("'"&amp;'DATA for charts'!S$5&amp;"'!$c1"),$A1001-1,0),NA())</f>
        <v>0</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f ca="1">IF(ISNUMBER(OFFSET(INDIRECT("'"&amp;'DATA for charts'!S$5&amp;"'!$c1"),$A1002-1,0)),OFFSET(INDIRECT("'"&amp;'DATA for charts'!S$5&amp;"'!$c1"),$A1002-1,0),NA())</f>
        <v>0</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f ca="1">IF(ISNUMBER(OFFSET(INDIRECT("'"&amp;'DATA for charts'!S$5&amp;"'!$c1"),$A1003-1,0)),OFFSET(INDIRECT("'"&amp;'DATA for charts'!S$5&amp;"'!$c1"),$A1003-1,0),NA())</f>
        <v>0</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f ca="1">IF(ISNUMBER(OFFSET(INDIRECT("'"&amp;'DATA for charts'!S$5&amp;"'!$c1"),$A1004-1,0)),OFFSET(INDIRECT("'"&amp;'DATA for charts'!S$5&amp;"'!$c1"),$A1004-1,0),NA())</f>
        <v>0</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f ca="1">IF(ISNUMBER(OFFSET(INDIRECT("'"&amp;'DATA for charts'!S$5&amp;"'!$c1"),$A1005-1,0)),OFFSET(INDIRECT("'"&amp;'DATA for charts'!S$5&amp;"'!$c1"),$A1005-1,0),NA())</f>
        <v>0</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f ca="1">IF(ISNUMBER(OFFSET(INDIRECT("'"&amp;'DATA for charts'!S$5&amp;"'!$c1"),$A1006-1,0)),OFFSET(INDIRECT("'"&amp;'DATA for charts'!S$5&amp;"'!$c1"),$A1006-1,0),NA())</f>
        <v>0</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f ca="1">IF(ISNUMBER(OFFSET(INDIRECT("'"&amp;'DATA for charts'!S$5&amp;"'!$c1"),$A1007-1,0)),OFFSET(INDIRECT("'"&amp;'DATA for charts'!S$5&amp;"'!$c1"),$A1007-1,0),NA())</f>
        <v>0</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f ca="1">IF(ISNUMBER(OFFSET(INDIRECT("'"&amp;'DATA for charts'!S$5&amp;"'!$c1"),$A1008-1,0)),OFFSET(INDIRECT("'"&amp;'DATA for charts'!S$5&amp;"'!$c1"),$A1008-1,0),NA())</f>
        <v>0</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f ca="1">IF(ISNUMBER(OFFSET(INDIRECT("'"&amp;'DATA for charts'!S$5&amp;"'!$c1"),$A1009-1,0)),OFFSET(INDIRECT("'"&amp;'DATA for charts'!S$5&amp;"'!$c1"),$A1009-1,0),NA())</f>
        <v>0</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f ca="1">IF(ISNUMBER(OFFSET(INDIRECT("'"&amp;'DATA for charts'!S$5&amp;"'!$c1"),$A1010-1,0)),OFFSET(INDIRECT("'"&amp;'DATA for charts'!S$5&amp;"'!$c1"),$A1010-1,0),NA())</f>
        <v>0</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f ca="1">IF(ISNUMBER(OFFSET(INDIRECT("'"&amp;'DATA for charts'!S$5&amp;"'!$c1"),$A1011-1,0)),OFFSET(INDIRECT("'"&amp;'DATA for charts'!S$5&amp;"'!$c1"),$A1011-1,0),NA())</f>
        <v>0</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f ca="1">IF(ISNUMBER(OFFSET(INDIRECT("'"&amp;'DATA for charts'!S$5&amp;"'!$c1"),$A1012-1,0)),OFFSET(INDIRECT("'"&amp;'DATA for charts'!S$5&amp;"'!$c1"),$A1012-1,0),NA())</f>
        <v>0</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f ca="1">IF(ISNUMBER(OFFSET(INDIRECT("'"&amp;'DATA for charts'!S$5&amp;"'!$c1"),$A1013-1,0)),OFFSET(INDIRECT("'"&amp;'DATA for charts'!S$5&amp;"'!$c1"),$A1013-1,0),NA())</f>
        <v>0</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f ca="1">IF(ISNUMBER(OFFSET(INDIRECT("'"&amp;'DATA for charts'!S$5&amp;"'!$c1"),$A1014-1,0)),OFFSET(INDIRECT("'"&amp;'DATA for charts'!S$5&amp;"'!$c1"),$A1014-1,0),NA())</f>
        <v>0</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f ca="1">IF(ISNUMBER(OFFSET(INDIRECT("'"&amp;'DATA for charts'!S$5&amp;"'!$c1"),$A1015-1,0)),OFFSET(INDIRECT("'"&amp;'DATA for charts'!S$5&amp;"'!$c1"),$A1015-1,0),NA())</f>
        <v>0</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f ca="1">IF(ISNUMBER(OFFSET(INDIRECT("'"&amp;'DATA for charts'!S$5&amp;"'!$c1"),$A1016-1,0)),OFFSET(INDIRECT("'"&amp;'DATA for charts'!S$5&amp;"'!$c1"),$A1016-1,0),NA())</f>
        <v>0</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f ca="1">IF(ISNUMBER(OFFSET(INDIRECT("'"&amp;'DATA for charts'!S$5&amp;"'!$c1"),$A1017-1,0)),OFFSET(INDIRECT("'"&amp;'DATA for charts'!S$5&amp;"'!$c1"),$A1017-1,0),NA())</f>
        <v>0</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5.0113000000000003</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5.9253</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5.4287000000000001</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4.7999999999999996E-3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0.75009999999999999</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0.26819999999999999</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2.04</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3.2829999999999999</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2.8460000000000001</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0.28199999999999997</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1.677</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1.016</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719.33</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687.11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493.74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516.41</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156.11000000000001</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18.399999999999999</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18.440000000000001</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11.83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89.27</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363.1</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632.65</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749.73</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478.98</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360.93</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460.76</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240.77</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329.98</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516.12</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517.58000000000004</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645.94000000000005</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727.97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654.28</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413.33</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443.2</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2.9990000000000001</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3.13</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2.274</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2.4079999999999999</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1.746</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0.90500000000000003</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0.67300000000000004</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0.624</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1.232</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1.772</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3.117</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5.5229999999999997</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4.798</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4.4020000000000001</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3.65</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2.899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3.22</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3.4089999999999998</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4.4139999999999997</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5.18</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5.609</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5.407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5.45</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282.23</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312.77</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140.44</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271.95</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35.54</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81.19</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308.36</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332.3</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53.11</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13.47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65.77</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21.99</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107.69</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378.33</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382.01</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517.28</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500.2</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292.83</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70.48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57.43</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1.968</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2.6720000000000002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1.847</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1.9810000000000001</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1.3149999999999999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0.152</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1.3120000000000001</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2.3940000000000001</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2.1360000000000001</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1.9319999999999999</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1.03</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1.637</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1.073</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1.532</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1.9119999999999999</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2.0219999999999998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2.484</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2.8180000000000001</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2.7850000000000001</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1.978</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1.7809999999999999</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437.1</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374.34000000000003</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353.3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244.45999999999998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120.57000000000002</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18.399999999999999</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18.440000000000001</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11.83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88.97</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281.91000000000003</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324.28999999999996</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417.43</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425.87</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347.46</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394.99</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218.78</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222.29000000000002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137.79000000000002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135.57000000000005</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128.66000000000008</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227.77000000000004</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361.45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342.84999999999997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385.77</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1.0310000000000001</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0.45799999999999974</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0.42700000000000005</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0.42699999999999982</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0.43100000000000005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0.90500000000000003</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0.67300000000000004</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0.624</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1.08</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0.45999999999999996</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0.72299999999999986</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1.0619999999999998</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3.5909999999999997</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3.7679999999999998</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2.7650000000000001</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2.577</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1.367</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1.3080000000000003</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1.387</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1.9299999999999997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2.3619999999999997</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2.8239999999999998</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3.4290000000000003</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3.6690000000000005</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2.1928999999999998</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2.2442000000000002</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2.3140000000000001</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2.3793000000000002</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2.3696000000000002</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2.4058000000000002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2.4041000000000001</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1.7593000000000001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0.1724</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-1.4371</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-3.0461</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-4.0617999999999999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-4.0488999999999997</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-3.7031999999999998</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-2.8273000000000001</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-1.4778</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0.88460000000000005</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1.6035999999999999</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2.0539999999999998</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2.2957999999999998</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2.4083999999999999</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0.1641</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-0.57399999999999995</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-1.633</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-2.2299000000000002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-2.6221999999999999</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-2.7061999999999999</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-2.5424000000000002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-2.0971000000000002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-1.7003999999999999</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-1.3143</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-0.92500000000000004</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-0.46679999999999999</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-0.13739999999999999</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1.1045</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1.2123999999999999</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1.3310999999999999</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1.4429000000000001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1.5008999999999999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1.5899000000000001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1.6446000000000001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1.4063000000000001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0.73599999999999999</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5.6399999999999999E-2</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-7.6499999999999999E-2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-4.1000000000000003E-3</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0</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0.27289999999999998</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0.4632</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0</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-0.1172</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-0.50900000000000001</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-0.91390000000000005</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-1.1700999999999999</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-1.3903000000000001</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-1.4891000000000001</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-1.4777</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-1.327</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-1.2084999999999999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-1.0665</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-0.9133</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-0.72909999999999997</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-0.58860000000000001</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-0.48820000000000002</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-0.37780000000000002</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-0.24529999999999999</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0.19769999999999999</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0.76359999999999995</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1.0729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1.2776000000000001</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1.3508</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1.4438</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1.4769000000000001</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0.84819999999999995</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2.0554999999999999</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-0.60270000000000001</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-2.6254</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-3.8107000000000002</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-3.8986999999999998</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-3.6131000000000002</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-2.7730999999999999</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-1.4450000000000001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0.90169999999999995</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1.6121000000000001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2.0590999999999999</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2.2988</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1.9141999999999999</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1.9489000000000001</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1.9975000000000001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2.0459999999999998</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2.0350000000000001</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2.0703999999999998</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2.0714999999999999</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1.6575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0.64459999999999995</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-0.76529999999999998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-1.6950000000000001</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-1.7558</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-1.5960000000000001</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-1.0833999999999999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-0.25829999999999997</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0.11650000000000001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1.0233000000000001</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1.5505</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1.8786</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2.0520999999999998</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2.1257999999999999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-0.2135</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-1.0738000000000001</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-1.4995000000000001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-1.7842</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-1.8732</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-1.8251999999999999</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-1.5703</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-1.3145</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-1.0463</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-0.76239999999999997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-0.40279999999999999</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-0.13600000000000001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2.7004999999999999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2.7803</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2.8921000000000001</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2.9948000000000001</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2.9914000000000001</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3.0123000000000002</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2.996</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2.2917000000000001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0.5202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-1.0569</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-2.8740999999999999</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-3.9942000000000002</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-3.7709999999999999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-3.3513000000000002</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-2.4157999999999999</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-1.0962000000000001</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0.39200000000000002</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1.6082000000000001</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2.1560000000000001</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2.6282999999999999</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2.8757999999999999</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2.9931999999999999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0</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0.26989999999999997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0.47139999999999999</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0.1898</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-0.62729999999999997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-1.8391</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-2.5383</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-3.0026999999999999</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-3.1208999999999998</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-2.9337</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-2.3866999999999998</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-1.8886000000000001</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-1.4086000000000001</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-0.94440000000000002</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-0.41820000000000002</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-3.0599999999999999E-2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1.319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1.4032</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1.4852000000000001</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1.5523</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1.5548999999999999</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1.5876999999999999</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1.5839000000000001</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0.99390000000000001</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-0.29389999999999999</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-2.3340000000000001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-3.8374000000000001</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-4.8444000000000003</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-4.9385000000000003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-4.6828000000000003</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-3.8771</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-2.5773999999999999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-0.78690000000000004</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0.63890000000000002</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1.0626</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1.2955000000000001</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-0.56869999999999998</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-1.4224000000000001</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-2.0059</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-2.4003999999999999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-2.4939</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-2.3018000000000001</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-1.8774</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-1.5159</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-1.1695</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-0.83650000000000002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-0.48220000000000002</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-0.23169999999999999</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-7.51E-2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2.2317</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2.2679999999999998</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2.3285</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2.3883000000000001</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2.3751000000000002</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2.4091999999999998</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2.4060999999999999</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1.7605999999999999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0.17319999999999999</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-1.4394</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-2.8538999999999999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-4.0858999999999996</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-4.9249000000000001</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-4.8207000000000004</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-4.4203000000000001</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-3.5118</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-2.1356999999999999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-0.22439999999999999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0.88519999999999999</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1.5319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1.9636</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2.2690999999999999</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2.4257</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2.4874999999999998</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1.52E-2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0.1171</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0.27479999999999999</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0.36430000000000001</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0.45689999999999997</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0.15079999999999999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-0.26919999999999999</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-0.66890000000000005</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-1.1141000000000001</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-1.7944</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-2.5602999999999998</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-3.0350999999999999</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-3.3511000000000002</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-3.3925000000000001</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-3.1966999999999999</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-2.74</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-2.3384</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-1.9469000000000001</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-1.5536000000000001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-1.091</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-0.76459999999999995</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-0.55679999999999996</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-0.38340000000000002</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-0.19289999999999999</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1.4288000000000001</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1.4731000000000001</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1.5297000000000001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1.5807</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1.573</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1.5992</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1.5912999999999999</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0.99860000000000004</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-0.49120000000000003</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-2.0518000000000001</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-3.4655999999999998</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-4.7027000000000001</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-5.5446999999999997</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-5.5476999999999999</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-5.234</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-4.3920000000000003</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-3.0628000000000002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-1.2486999999999999</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-0.16170000000000001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0.51149999999999995</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0.94079999999999997</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1.2618</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1.4426000000000001</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1.5351999999999999</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-8.1699999999999995E-2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-9.1999999999999998E-3</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9.2899999999999996E-2</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0.1575</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0.2286</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2.87E-2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-0.24979999999999999</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-0.54290000000000005</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-0.88749999999999996</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-1.4638</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-2.1122000000000001</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-2.6031</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-2.9348000000000001</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-2.9918999999999998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-2.7707999999999999</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-2.3359999999999999</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-1.9697</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-1.6178999999999999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-1.2807999999999999</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-0.92220000000000002</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-0.67459999999999998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-0.51500000000000001</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-0.37919999999999998</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-0.23480000000000001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0</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2.0398999999999998</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0.91659999999999997</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0.16470000000000001</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4.9700000000000001E-2</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0.33850000000000002</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0.5907</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0.77539999999999998</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3.2000000000000002E-3</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0.12839999999999999</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0.25319999999999998</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0.33950000000000002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0.14230000000000001</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-0.29530000000000001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-0.97509999999999997</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-1.1313</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-1.2607999999999999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-1.1496</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-0.81910000000000005</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-0.1928</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-0.1497</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-8.3799999999999999E-2</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0</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-2.5600000000000001E-2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-0.1744</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-0.35049999999999998</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-0.6653</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-0.99539999999999995</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-1.2254</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-1.4198999999999999</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-1.5019</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-1.4628000000000001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-1.3050999999999999</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-1.1872</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-1.0497000000000001</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-0.90590000000000004</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-0.73709999999999998</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-0.61129999999999995</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-0.52649999999999997</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-0.43380000000000002</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-0.3246</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1.2859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1.3787</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1.4837</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1.583</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1.6294999999999999</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1.7081999999999999</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1.7534000000000001</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1.5061</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0.82779999999999998</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0.14080000000000001</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-0.52049999999999996</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-1.1878</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-1.7327999999999999</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-1.8032999999999999</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-1.851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-1.6620999999999999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-1.2507999999999999</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-0.53549999999999998</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-0.14779999999999999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0.13250000000000001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0.37030000000000002</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0.61350000000000005</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0.79349999999999998</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0.93369999999999997</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-0.65659999999999996</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-0.56130000000000002</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-0.43359999999999999</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-0.33779999999999999</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-0.23139999999999999</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-0.32519999999999999</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-0.47710000000000002</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-0.64729999999999999</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-0.86280000000000001</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-1.2269000000000001</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-1.6172</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-1.8716999999999999</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-2.0834999999999999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-2.1764999999999999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-2.1543000000000001</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-1.9999</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-1.8784000000000001</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-1.7311000000000001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-1.5729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-1.3833</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-1.2428999999999999</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-1.1379999999999999</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-1.0238</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-0.88429999999999997</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0.54020000000000001</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0.62639999999999996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0.72199999999999998</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0.81120000000000003</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0.85160000000000002</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0.92059999999999997</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0.95689999999999997</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0.71319999999999995</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5.3699999999999998E-2</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-0.60940000000000005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-1.2464999999999999</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-1.8862000000000001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-2.3996</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-2.4750000000000001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-2.5327000000000002</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-2.3569</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-1.9634</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-1.2771999999999999</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-0.90710000000000002</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-0.63939999999999997</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-0.4299</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-0.20599999999999999</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-4.1399999999999999E-2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8.72E-2</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-0.5978</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-0.52569999999999995</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-0.43030000000000002</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-0.35699999999999998</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-0.27460000000000001</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-0.36809999999999998</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-0.4955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-0.63219999999999998</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-0.8054</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-1.1186</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-1.4419999999999999</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-1.6777</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-1.8697999999999999</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-1.9514</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-1.9059999999999999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-1.7491000000000001</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-1.6324000000000001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-1.4933000000000001</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-1.3478000000000001</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-1.1765000000000001</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-1.0536000000000001</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-0.9667</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-0.87229999999999996</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-0.75800000000000001</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10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22.05</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25.44</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20.92</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11.31</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14.67</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14.06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13.46</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13.01</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12.48</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12.03</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12.43</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21.61</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23.61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24.99</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24.88</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22.09</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20.82</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17.39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-28.23</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-25.06</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-32.9</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-37.299999999999997</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-33.909999999999997</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-34.83</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-38.4</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-34.25</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-36.56</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-35.9</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-34.42</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-33.590000000000003</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-31.77</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-33.369999999999997</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-33.42</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-33.79</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-34.31</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-36.64</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-36.770000000000003</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-37.18</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-38.24</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-39.090000000000003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-39.08</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-38.58</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3.69</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4.43</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3.68</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3.67</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3.81</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4.33</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4.4000000000000004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4.91</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6.21</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6.98</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6.27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4.1900000000000004</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3.17</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1.91</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1.1200000000000001</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3.29</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3.29</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2.4900000000000002</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1.99</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1.83</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0.95</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0.95</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0.74</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0.21</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-1.18</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-2.41</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-3.77</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-1.53</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0.57999999999999996</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1.48</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2.59</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5.38</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5.35</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5.17</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5.59</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4.6900000000000004</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6.06</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5.0199999999999996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6.46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5.23</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4.8</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6.07</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1.96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1.87</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1.44</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0.49</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102.66</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317.8</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474.36</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584.17999999999995</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645.24</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656.08</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614.42999999999995</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523.63</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386.38</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202.53</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17.86</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55.83</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174.62</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262.33999999999997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324.52</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359.54</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365.78</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341.84</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290.14999999999998</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212.98</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110.56</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9.65</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4.5199999999999996</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18.28</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33.58</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48.4</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60.55</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82.73</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88.06</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87.69</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81.33</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70.319999999999993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55.07</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31.4</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16.170000000000002</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3.3</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2.5099999999999998</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10.14</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18.62</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26.84</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33.57</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45.87</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48.83</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48.62</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45.09</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38.99</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30.53</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17.41</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8.9700000000000006</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1.83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0.63</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14.73</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30.77</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46.4</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65.59</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109.77</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163.44999999999999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198.86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201.2</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169.91</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117.42</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70.22</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48.58</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33.200000000000003</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16.98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1.76</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0.35</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8.16</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17.059999999999999</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25.73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36.83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60.89</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89.22</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108.09</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109.34</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92.65</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64.930000000000007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39.479999999999997</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26.94</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18.41</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9.42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0.98</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2026-05-10T06:32:19Z</dcterms:modified>
</cp:coreProperties>
</file>