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<sst xmlns="http://schemas.openxmlformats.org/spreadsheetml/2006/main" count="83" uniqueCount="32">
  <si>
    <t>Subject</t>
  </si>
  <si>
    <t>Age</t>
  </si>
  <si>
    <t>Gender</t>
  </si>
  <si>
    <t>Race</t>
  </si>
  <si>
    <t>Total PC</t>
  </si>
  <si>
    <t>Total NC</t>
  </si>
  <si>
    <t>Total PA</t>
  </si>
  <si>
    <t>Total NA</t>
  </si>
  <si>
    <t>Grand Total</t>
  </si>
  <si>
    <t xml:space="preserve">Total Positive </t>
  </si>
  <si>
    <t>Total Negative</t>
  </si>
  <si>
    <t>Total Concrete</t>
  </si>
  <si>
    <t>Total Abstract</t>
  </si>
  <si>
    <t>M</t>
  </si>
  <si>
    <t>East Asian</t>
  </si>
  <si>
    <t>Asian</t>
  </si>
  <si>
    <t>F</t>
  </si>
  <si>
    <t>White</t>
  </si>
  <si>
    <t>Mean:</t>
  </si>
  <si>
    <t>SD:</t>
  </si>
  <si>
    <t>Female</t>
  </si>
  <si>
    <t>Male</t>
  </si>
  <si>
    <t>Asian/Pacific Islander</t>
  </si>
  <si>
    <t xml:space="preserve">Asian </t>
  </si>
  <si>
    <t>Pacific Islander</t>
  </si>
  <si>
    <t>Non-Binary</t>
  </si>
  <si>
    <t xml:space="preserve">Female: </t>
  </si>
  <si>
    <t>13/19</t>
  </si>
  <si>
    <t>Male:</t>
  </si>
  <si>
    <t>White:</t>
  </si>
  <si>
    <t>Asian:</t>
  </si>
  <si>
    <t xml:space="preserve">Pacific Islander: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</si>
</sst>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2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1.0</v>
      </c>
      <c r="B2" s="4">
        <v>33.0</v>
      </c>
      <c r="C2" s="4" t="s">
        <v>13</v>
      </c>
      <c r="D2" s="4" t="s">
        <v>14</v>
      </c>
      <c r="E2" s="4">
        <v>8.0</v>
      </c>
      <c r="F2" s="4">
        <v>6.0</v>
      </c>
      <c r="G2" s="4">
        <v>3.0</v>
      </c>
      <c r="H2" s="4">
        <v>4.0</v>
      </c>
      <c r="I2" s="5">
        <f t="shared" ref="I2:I5" si="2">SUM(E2:H2)</f>
        <v>21</v>
      </c>
      <c r="J2" s="5">
        <f t="shared" ref="J2:K2" si="1">sum(E2,G2)</f>
        <v>11</v>
      </c>
      <c r="K2" s="5">
        <f t="shared" si="1"/>
        <v>10</v>
      </c>
      <c r="L2" s="5">
        <f t="shared" ref="L2:L5" si="4">sum(F2,E2)</f>
        <v>14</v>
      </c>
      <c r="M2" s="5">
        <f t="shared" ref="M2:M5" si="5">sum(G2,H2)</f>
        <v>7</v>
      </c>
      <c r="O2" s="6"/>
    </row>
    <row r="3">
      <c r="A3" s="4">
        <v>2.0</v>
      </c>
      <c r="B3" s="4">
        <v>20.0</v>
      </c>
      <c r="C3" s="4" t="s">
        <v>13</v>
      </c>
      <c r="D3" s="4" t="s">
        <v>15</v>
      </c>
      <c r="E3" s="4">
        <v>10.0</v>
      </c>
      <c r="F3" s="4">
        <v>6.0</v>
      </c>
      <c r="G3" s="4">
        <v>4.0</v>
      </c>
      <c r="H3" s="4">
        <v>2.0</v>
      </c>
      <c r="I3" s="5">
        <f t="shared" si="2"/>
        <v>22</v>
      </c>
      <c r="J3" s="5">
        <f t="shared" ref="J3:K3" si="3">sum(E3,G3)</f>
        <v>14</v>
      </c>
      <c r="K3" s="5">
        <f t="shared" si="3"/>
        <v>8</v>
      </c>
      <c r="L3" s="5">
        <f t="shared" si="4"/>
        <v>16</v>
      </c>
      <c r="M3" s="5">
        <f t="shared" si="5"/>
        <v>6</v>
      </c>
      <c r="O3" s="6"/>
    </row>
    <row r="4">
      <c r="A4" s="4">
        <v>3.0</v>
      </c>
      <c r="B4" s="4">
        <v>27.0</v>
      </c>
      <c r="C4" s="4" t="s">
        <v>16</v>
      </c>
      <c r="D4" s="4" t="s">
        <v>17</v>
      </c>
      <c r="E4" s="4">
        <v>10.0</v>
      </c>
      <c r="F4" s="4">
        <v>8.0</v>
      </c>
      <c r="G4" s="4">
        <v>6.0</v>
      </c>
      <c r="H4" s="4">
        <v>4.0</v>
      </c>
      <c r="I4" s="5">
        <f t="shared" si="2"/>
        <v>28</v>
      </c>
      <c r="J4" s="5">
        <f t="shared" ref="J4:K4" si="6">sum(E4,G4)</f>
        <v>16</v>
      </c>
      <c r="K4" s="5">
        <f t="shared" si="6"/>
        <v>12</v>
      </c>
      <c r="L4" s="5">
        <f t="shared" si="4"/>
        <v>18</v>
      </c>
      <c r="M4" s="5">
        <f t="shared" si="5"/>
        <v>10</v>
      </c>
      <c r="O4" s="6"/>
    </row>
    <row r="5">
      <c r="A5" s="4">
        <v>4.0</v>
      </c>
      <c r="B5" s="4">
        <v>26.0</v>
      </c>
      <c r="C5" s="4" t="s">
        <v>16</v>
      </c>
      <c r="D5" s="4" t="s">
        <v>17</v>
      </c>
      <c r="E5" s="4">
        <v>4.0</v>
      </c>
      <c r="F5" s="4">
        <v>9.0</v>
      </c>
      <c r="G5" s="4">
        <v>5.0</v>
      </c>
      <c r="H5" s="4">
        <v>4.0</v>
      </c>
      <c r="I5" s="5">
        <f t="shared" si="2"/>
        <v>22</v>
      </c>
      <c r="J5" s="5">
        <f t="shared" ref="J5:K5" si="7">sum(E5,G5)</f>
        <v>9</v>
      </c>
      <c r="K5" s="5">
        <f t="shared" si="7"/>
        <v>13</v>
      </c>
      <c r="L5" s="5">
        <f t="shared" si="4"/>
        <v>13</v>
      </c>
      <c r="M5" s="5">
        <f t="shared" si="5"/>
        <v>9</v>
      </c>
      <c r="O5" s="6"/>
    </row>
    <row r="7">
      <c r="D7" s="4" t="s">
        <v>18</v>
      </c>
      <c r="E7" s="5">
        <f t="shared" ref="E7:F7" si="8">AVERAGE(E2:E6)</f>
        <v>8</v>
      </c>
      <c r="F7" s="5">
        <f t="shared" si="8"/>
        <v>7.25</v>
      </c>
      <c r="G7" s="5">
        <f t="shared" ref="G7:H7" si="9">AVERAGE(G2:G5)</f>
        <v>4.5</v>
      </c>
      <c r="H7" s="5">
        <f t="shared" si="9"/>
        <v>3.5</v>
      </c>
      <c r="J7" s="4">
        <f t="shared" ref="J7:M7" si="10">AVERAGE(J2:J5)</f>
        <v>12.5</v>
      </c>
      <c r="K7" s="4">
        <f t="shared" si="10"/>
        <v>10.75</v>
      </c>
      <c r="L7" s="4">
        <f t="shared" si="10"/>
        <v>15.25</v>
      </c>
      <c r="M7" s="4">
        <f t="shared" si="10"/>
        <v>8</v>
      </c>
    </row>
    <row r="8">
      <c r="D8" s="4" t="s">
        <v>19</v>
      </c>
      <c r="E8" s="5">
        <f t="shared" ref="E8:H8" si="11">STDEV(E2:E5)</f>
        <v>2.828427125</v>
      </c>
      <c r="F8" s="5">
        <f t="shared" si="11"/>
        <v>1.5</v>
      </c>
      <c r="G8" s="5">
        <f t="shared" si="11"/>
        <v>1.290994449</v>
      </c>
      <c r="H8" s="5">
        <f t="shared" si="11"/>
        <v>1</v>
      </c>
      <c r="J8" s="5">
        <f t="shared" ref="J8:M8" si="12">STDEV(J2:J5)</f>
        <v>3.109126351</v>
      </c>
      <c r="K8" s="5">
        <f t="shared" si="12"/>
        <v>2.217355783</v>
      </c>
      <c r="L8" s="5">
        <f t="shared" si="12"/>
        <v>2.217355783</v>
      </c>
      <c r="M8" s="5">
        <f t="shared" si="12"/>
        <v>1.825741858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4">
        <v>11.0</v>
      </c>
      <c r="B2" s="4">
        <v>21.0</v>
      </c>
      <c r="C2" s="4" t="s">
        <v>20</v>
      </c>
      <c r="D2" s="4" t="s">
        <v>17</v>
      </c>
      <c r="E2" s="4">
        <v>10.0</v>
      </c>
      <c r="F2" s="4">
        <v>8.0</v>
      </c>
      <c r="G2" s="4">
        <v>5.0</v>
      </c>
      <c r="H2" s="4">
        <v>6.0</v>
      </c>
      <c r="I2" s="5">
        <f t="shared" ref="I2:I20" si="1">SUM(E2:H2)</f>
        <v>29</v>
      </c>
      <c r="J2" s="4">
        <v>15.0</v>
      </c>
      <c r="K2" s="4">
        <v>14.0</v>
      </c>
      <c r="L2" s="4">
        <v>18.0</v>
      </c>
      <c r="M2" s="4">
        <v>11.0</v>
      </c>
    </row>
    <row r="3">
      <c r="A3" s="4">
        <v>12.0</v>
      </c>
      <c r="B3" s="4">
        <v>21.0</v>
      </c>
      <c r="C3" s="4" t="s">
        <v>20</v>
      </c>
      <c r="D3" s="4" t="s">
        <v>17</v>
      </c>
      <c r="E3" s="4">
        <v>10.0</v>
      </c>
      <c r="F3" s="4">
        <v>14.0</v>
      </c>
      <c r="G3" s="4">
        <v>11.0</v>
      </c>
      <c r="H3" s="4">
        <v>11.0</v>
      </c>
      <c r="I3" s="5">
        <f t="shared" si="1"/>
        <v>46</v>
      </c>
      <c r="J3" s="4">
        <v>21.0</v>
      </c>
      <c r="K3" s="4">
        <v>25.0</v>
      </c>
      <c r="L3" s="4">
        <v>24.0</v>
      </c>
      <c r="M3" s="4">
        <v>22.0</v>
      </c>
    </row>
    <row r="4">
      <c r="A4" s="4">
        <v>13.0</v>
      </c>
      <c r="B4" s="4">
        <v>28.0</v>
      </c>
      <c r="C4" s="4" t="s">
        <v>21</v>
      </c>
      <c r="D4" s="4" t="s">
        <v>17</v>
      </c>
      <c r="E4" s="4">
        <v>8.0</v>
      </c>
      <c r="F4" s="4">
        <v>5.0</v>
      </c>
      <c r="G4" s="4">
        <v>8.0</v>
      </c>
      <c r="H4" s="4">
        <v>4.0</v>
      </c>
      <c r="I4" s="5">
        <f t="shared" si="1"/>
        <v>25</v>
      </c>
      <c r="J4" s="4">
        <v>16.0</v>
      </c>
      <c r="K4" s="4">
        <v>9.0</v>
      </c>
      <c r="L4" s="4">
        <v>13.0</v>
      </c>
      <c r="M4" s="4">
        <v>12.0</v>
      </c>
    </row>
    <row r="5">
      <c r="A5" s="4">
        <v>14.0</v>
      </c>
      <c r="B5" s="4">
        <v>19.0</v>
      </c>
      <c r="C5" s="4" t="s">
        <v>20</v>
      </c>
      <c r="D5" s="4" t="s">
        <v>17</v>
      </c>
      <c r="E5" s="4">
        <v>6.0</v>
      </c>
      <c r="F5" s="4">
        <v>8.0</v>
      </c>
      <c r="G5" s="4">
        <v>6.0</v>
      </c>
      <c r="H5" s="4">
        <v>5.0</v>
      </c>
      <c r="I5" s="5">
        <f t="shared" si="1"/>
        <v>25</v>
      </c>
      <c r="J5" s="4">
        <v>12.0</v>
      </c>
      <c r="K5" s="4">
        <v>13.0</v>
      </c>
      <c r="L5" s="4">
        <v>14.0</v>
      </c>
      <c r="M5" s="4">
        <v>11.0</v>
      </c>
    </row>
    <row r="6">
      <c r="A6" s="4">
        <v>15.0</v>
      </c>
      <c r="B6" s="4">
        <v>21.0</v>
      </c>
      <c r="C6" s="4" t="s">
        <v>20</v>
      </c>
      <c r="D6" s="4" t="s">
        <v>22</v>
      </c>
      <c r="E6" s="4">
        <v>8.0</v>
      </c>
      <c r="F6" s="4">
        <v>7.0</v>
      </c>
      <c r="G6" s="4">
        <v>6.0</v>
      </c>
      <c r="H6" s="4">
        <v>6.0</v>
      </c>
      <c r="I6" s="5">
        <f t="shared" si="1"/>
        <v>27</v>
      </c>
      <c r="J6" s="4">
        <v>14.0</v>
      </c>
      <c r="K6" s="4">
        <v>13.0</v>
      </c>
      <c r="L6" s="4">
        <v>15.0</v>
      </c>
      <c r="M6" s="4">
        <v>12.0</v>
      </c>
    </row>
    <row r="7">
      <c r="A7" s="4">
        <v>31.0</v>
      </c>
      <c r="B7" s="4">
        <v>20.0</v>
      </c>
      <c r="C7" s="4" t="s">
        <v>20</v>
      </c>
      <c r="D7" s="4" t="s">
        <v>23</v>
      </c>
      <c r="E7" s="4">
        <v>10.0</v>
      </c>
      <c r="F7" s="4">
        <v>13.0</v>
      </c>
      <c r="G7" s="4">
        <v>14.0</v>
      </c>
      <c r="H7" s="4">
        <v>9.0</v>
      </c>
      <c r="I7" s="5">
        <f t="shared" si="1"/>
        <v>46</v>
      </c>
      <c r="J7" s="4">
        <v>24.0</v>
      </c>
      <c r="K7" s="4">
        <v>22.0</v>
      </c>
      <c r="L7" s="4">
        <v>23.0</v>
      </c>
      <c r="M7" s="4">
        <v>23.0</v>
      </c>
    </row>
    <row r="8">
      <c r="A8" s="4">
        <v>32.0</v>
      </c>
      <c r="B8" s="4">
        <v>22.0</v>
      </c>
      <c r="C8" s="4" t="s">
        <v>20</v>
      </c>
      <c r="D8" s="4" t="s">
        <v>24</v>
      </c>
      <c r="E8" s="4">
        <v>12.0</v>
      </c>
      <c r="F8" s="4">
        <v>11.0</v>
      </c>
      <c r="G8" s="4">
        <v>12.0</v>
      </c>
      <c r="H8" s="4">
        <v>11.0</v>
      </c>
      <c r="I8" s="5">
        <f t="shared" si="1"/>
        <v>46</v>
      </c>
      <c r="J8" s="4">
        <v>24.0</v>
      </c>
      <c r="K8" s="4">
        <v>22.0</v>
      </c>
      <c r="L8" s="4">
        <v>23.0</v>
      </c>
      <c r="M8" s="4">
        <v>23.0</v>
      </c>
    </row>
    <row r="9">
      <c r="A9" s="4">
        <v>33.0</v>
      </c>
      <c r="B9" s="4">
        <v>21.0</v>
      </c>
      <c r="C9" s="4" t="s">
        <v>21</v>
      </c>
      <c r="D9" s="4" t="s">
        <v>15</v>
      </c>
      <c r="E9" s="4">
        <v>9.0</v>
      </c>
      <c r="F9" s="4">
        <v>8.0</v>
      </c>
      <c r="G9" s="4">
        <v>7.0</v>
      </c>
      <c r="H9" s="4">
        <v>9.0</v>
      </c>
      <c r="I9" s="5">
        <f t="shared" si="1"/>
        <v>33</v>
      </c>
      <c r="J9" s="4">
        <v>16.0</v>
      </c>
      <c r="K9" s="4">
        <v>17.0</v>
      </c>
      <c r="L9" s="4">
        <v>17.0</v>
      </c>
      <c r="M9" s="4">
        <v>16.0</v>
      </c>
    </row>
    <row r="10">
      <c r="A10" s="4">
        <v>34.0</v>
      </c>
      <c r="B10" s="4">
        <v>22.0</v>
      </c>
      <c r="C10" s="4" t="s">
        <v>20</v>
      </c>
      <c r="D10" s="4" t="s">
        <v>15</v>
      </c>
      <c r="E10" s="4">
        <v>10.0</v>
      </c>
      <c r="F10" s="4">
        <v>8.0</v>
      </c>
      <c r="G10" s="4">
        <v>8.0</v>
      </c>
      <c r="H10" s="4">
        <v>10.0</v>
      </c>
      <c r="I10" s="5">
        <f t="shared" si="1"/>
        <v>36</v>
      </c>
      <c r="J10" s="4">
        <v>18.0</v>
      </c>
      <c r="K10" s="4">
        <v>18.0</v>
      </c>
      <c r="L10" s="4">
        <v>18.0</v>
      </c>
      <c r="M10" s="4">
        <v>18.0</v>
      </c>
    </row>
    <row r="11">
      <c r="A11" s="4">
        <v>35.0</v>
      </c>
      <c r="B11" s="4">
        <v>21.0</v>
      </c>
      <c r="C11" s="4" t="s">
        <v>20</v>
      </c>
      <c r="D11" s="4" t="s">
        <v>17</v>
      </c>
      <c r="E11" s="4">
        <v>11.0</v>
      </c>
      <c r="F11" s="4">
        <v>11.0</v>
      </c>
      <c r="G11" s="4">
        <v>9.0</v>
      </c>
      <c r="H11" s="4">
        <v>10.0</v>
      </c>
      <c r="I11" s="5">
        <f t="shared" si="1"/>
        <v>41</v>
      </c>
      <c r="J11" s="4">
        <v>20.0</v>
      </c>
      <c r="K11" s="4">
        <v>21.0</v>
      </c>
      <c r="L11" s="4">
        <v>22.0</v>
      </c>
      <c r="M11" s="4">
        <v>19.0</v>
      </c>
    </row>
    <row r="12">
      <c r="A12" s="4">
        <v>41.0</v>
      </c>
      <c r="B12" s="4">
        <v>21.0</v>
      </c>
      <c r="C12" s="4" t="s">
        <v>20</v>
      </c>
      <c r="D12" s="4" t="s">
        <v>15</v>
      </c>
      <c r="E12" s="4">
        <v>7.0</v>
      </c>
      <c r="F12" s="4">
        <v>6.0</v>
      </c>
      <c r="G12" s="4">
        <v>7.0</v>
      </c>
      <c r="H12" s="4">
        <v>7.0</v>
      </c>
      <c r="I12" s="5">
        <f t="shared" si="1"/>
        <v>27</v>
      </c>
      <c r="J12" s="4">
        <v>14.0</v>
      </c>
      <c r="K12" s="4">
        <v>13.0</v>
      </c>
      <c r="L12" s="4">
        <v>13.0</v>
      </c>
      <c r="M12" s="4">
        <v>14.0</v>
      </c>
    </row>
    <row r="13">
      <c r="A13" s="4">
        <v>42.0</v>
      </c>
      <c r="B13" s="4">
        <v>22.0</v>
      </c>
      <c r="C13" s="4" t="s">
        <v>20</v>
      </c>
      <c r="D13" s="4" t="s">
        <v>15</v>
      </c>
      <c r="E13" s="4">
        <v>6.0</v>
      </c>
      <c r="F13" s="4">
        <v>3.0</v>
      </c>
      <c r="G13" s="4">
        <v>4.0</v>
      </c>
      <c r="H13" s="4">
        <v>7.0</v>
      </c>
      <c r="I13" s="5">
        <f t="shared" si="1"/>
        <v>20</v>
      </c>
      <c r="J13" s="4">
        <v>10.0</v>
      </c>
      <c r="K13" s="4">
        <v>10.0</v>
      </c>
      <c r="L13" s="4">
        <v>9.0</v>
      </c>
      <c r="M13" s="4">
        <v>11.0</v>
      </c>
    </row>
    <row r="14">
      <c r="A14" s="4">
        <v>43.0</v>
      </c>
      <c r="B14" s="4">
        <v>21.0</v>
      </c>
      <c r="C14" s="4" t="s">
        <v>21</v>
      </c>
      <c r="D14" s="4" t="s">
        <v>17</v>
      </c>
      <c r="E14" s="4">
        <v>8.0</v>
      </c>
      <c r="F14" s="4">
        <v>9.0</v>
      </c>
      <c r="G14" s="4">
        <v>7.0</v>
      </c>
      <c r="H14" s="4">
        <v>6.0</v>
      </c>
      <c r="I14" s="5">
        <f t="shared" si="1"/>
        <v>30</v>
      </c>
      <c r="J14" s="4">
        <v>15.0</v>
      </c>
      <c r="K14" s="4">
        <v>15.0</v>
      </c>
      <c r="L14" s="4">
        <v>17.0</v>
      </c>
      <c r="M14" s="4">
        <v>13.0</v>
      </c>
    </row>
    <row r="15">
      <c r="A15" s="4">
        <v>44.0</v>
      </c>
      <c r="B15" s="4">
        <v>24.0</v>
      </c>
      <c r="C15" s="4" t="s">
        <v>21</v>
      </c>
      <c r="D15" s="4" t="s">
        <v>17</v>
      </c>
      <c r="E15" s="4">
        <v>11.0</v>
      </c>
      <c r="F15" s="4">
        <v>10.0</v>
      </c>
      <c r="G15" s="4">
        <v>7.0</v>
      </c>
      <c r="H15" s="4">
        <v>12.0</v>
      </c>
      <c r="I15" s="5">
        <f t="shared" si="1"/>
        <v>40</v>
      </c>
      <c r="J15" s="4">
        <v>18.0</v>
      </c>
      <c r="K15" s="4">
        <v>22.0</v>
      </c>
      <c r="L15" s="4">
        <v>21.0</v>
      </c>
      <c r="M15" s="4">
        <v>19.0</v>
      </c>
    </row>
    <row r="16">
      <c r="A16" s="4">
        <v>51.0</v>
      </c>
      <c r="B16" s="4">
        <v>22.0</v>
      </c>
      <c r="C16" s="4" t="s">
        <v>21</v>
      </c>
      <c r="D16" s="4" t="s">
        <v>15</v>
      </c>
      <c r="E16" s="4">
        <v>7.0</v>
      </c>
      <c r="F16" s="4">
        <v>8.0</v>
      </c>
      <c r="G16" s="4">
        <v>7.0</v>
      </c>
      <c r="H16" s="4">
        <v>6.0</v>
      </c>
      <c r="I16" s="5">
        <f t="shared" si="1"/>
        <v>28</v>
      </c>
      <c r="J16" s="4">
        <v>14.0</v>
      </c>
      <c r="K16" s="4">
        <v>14.0</v>
      </c>
      <c r="L16" s="4">
        <v>15.0</v>
      </c>
      <c r="M16" s="4">
        <v>13.0</v>
      </c>
    </row>
    <row r="17">
      <c r="A17" s="4">
        <v>52.0</v>
      </c>
      <c r="B17" s="4">
        <v>19.0</v>
      </c>
      <c r="C17" s="4" t="s">
        <v>20</v>
      </c>
      <c r="D17" s="4" t="s">
        <v>15</v>
      </c>
      <c r="E17" s="4">
        <v>8.0</v>
      </c>
      <c r="F17" s="4">
        <v>7.0</v>
      </c>
      <c r="G17" s="4">
        <v>6.0</v>
      </c>
      <c r="H17" s="4">
        <v>8.0</v>
      </c>
      <c r="I17" s="5">
        <f t="shared" si="1"/>
        <v>29</v>
      </c>
      <c r="J17" s="4">
        <v>14.0</v>
      </c>
      <c r="K17" s="4">
        <v>15.0</v>
      </c>
      <c r="L17" s="4">
        <v>15.0</v>
      </c>
      <c r="M17" s="4">
        <v>14.0</v>
      </c>
    </row>
    <row r="18">
      <c r="A18" s="4">
        <v>53.0</v>
      </c>
      <c r="B18" s="4">
        <v>23.0</v>
      </c>
      <c r="C18" s="4" t="s">
        <v>25</v>
      </c>
      <c r="D18" s="4" t="s">
        <v>17</v>
      </c>
      <c r="E18" s="4">
        <v>12.0</v>
      </c>
      <c r="F18" s="4">
        <v>12.0</v>
      </c>
      <c r="G18" s="4">
        <v>14.0</v>
      </c>
      <c r="H18" s="4">
        <v>12.0</v>
      </c>
      <c r="I18" s="5">
        <f t="shared" si="1"/>
        <v>50</v>
      </c>
      <c r="J18" s="4">
        <v>26.0</v>
      </c>
      <c r="K18" s="4">
        <v>24.0</v>
      </c>
      <c r="L18" s="4">
        <v>24.0</v>
      </c>
      <c r="M18" s="4">
        <v>26.0</v>
      </c>
    </row>
    <row r="19">
      <c r="A19" s="4">
        <v>54.0</v>
      </c>
      <c r="B19" s="4">
        <v>21.0</v>
      </c>
      <c r="C19" s="4" t="s">
        <v>20</v>
      </c>
      <c r="D19" s="4" t="s">
        <v>17</v>
      </c>
      <c r="E19" s="4">
        <v>5.0</v>
      </c>
      <c r="F19" s="4">
        <v>5.0</v>
      </c>
      <c r="G19" s="4">
        <v>6.0</v>
      </c>
      <c r="H19" s="4">
        <v>6.0</v>
      </c>
      <c r="I19" s="5">
        <f t="shared" si="1"/>
        <v>22</v>
      </c>
      <c r="J19" s="4">
        <v>11.0</v>
      </c>
      <c r="K19" s="4">
        <v>11.0</v>
      </c>
      <c r="L19" s="4">
        <v>10.0</v>
      </c>
      <c r="M19" s="4">
        <v>12.0</v>
      </c>
    </row>
    <row r="20">
      <c r="A20" s="4">
        <v>55.0</v>
      </c>
      <c r="B20" s="4">
        <v>21.0</v>
      </c>
      <c r="C20" s="4" t="s">
        <v>20</v>
      </c>
      <c r="D20" s="4" t="s">
        <v>15</v>
      </c>
      <c r="E20" s="4">
        <v>9.0</v>
      </c>
      <c r="F20" s="4">
        <v>6.0</v>
      </c>
      <c r="G20" s="4">
        <v>11.0</v>
      </c>
      <c r="H20" s="4">
        <v>7.0</v>
      </c>
      <c r="I20" s="5">
        <f t="shared" si="1"/>
        <v>33</v>
      </c>
      <c r="J20" s="4">
        <v>20.0</v>
      </c>
      <c r="K20" s="4">
        <v>13.0</v>
      </c>
      <c r="L20" s="4">
        <v>15.0</v>
      </c>
      <c r="M20" s="4">
        <v>18.0</v>
      </c>
    </row>
    <row r="22">
      <c r="A22" s="4" t="s">
        <v>18</v>
      </c>
      <c r="B22" s="5">
        <f>AVERAGE(B2:B20)</f>
        <v>21.57894737</v>
      </c>
      <c r="E22" s="5">
        <f t="shared" ref="E22:M22" si="2">AVERAGE(E2:E20)</f>
        <v>8.789473684</v>
      </c>
      <c r="F22" s="5">
        <f t="shared" si="2"/>
        <v>8.368421053</v>
      </c>
      <c r="G22" s="5">
        <f t="shared" si="2"/>
        <v>8.157894737</v>
      </c>
      <c r="H22" s="5">
        <f t="shared" si="2"/>
        <v>8</v>
      </c>
      <c r="I22" s="5">
        <f t="shared" si="2"/>
        <v>33.31578947</v>
      </c>
      <c r="J22" s="5">
        <f t="shared" si="2"/>
        <v>16.94736842</v>
      </c>
      <c r="K22" s="5">
        <f t="shared" si="2"/>
        <v>16.36842105</v>
      </c>
      <c r="L22" s="5">
        <f t="shared" si="2"/>
        <v>17.15789474</v>
      </c>
      <c r="M22" s="5">
        <f t="shared" si="2"/>
        <v>16.15789474</v>
      </c>
    </row>
    <row r="23">
      <c r="A23" s="4" t="s">
        <v>19</v>
      </c>
      <c r="E23" s="5">
        <f t="shared" ref="E23:F23" si="3">_xlfn.STDEV.P(E2:E20)</f>
        <v>1.988888803</v>
      </c>
      <c r="F23" s="5">
        <f t="shared" si="3"/>
        <v>2.81369819</v>
      </c>
      <c r="G23" s="5">
        <f>_xlfn.STDEV.S(G2:G20)</f>
        <v>2.910959328</v>
      </c>
      <c r="H23" s="5">
        <f>_xlfn.STDEV.P(H2:H20)</f>
        <v>2.384158243</v>
      </c>
      <c r="J23" s="5">
        <f t="shared" ref="J23:M23" si="4">_xlfn.STDEV.P(J2:J20)</f>
        <v>4.418545655</v>
      </c>
      <c r="K23" s="5">
        <f t="shared" si="4"/>
        <v>4.792653658</v>
      </c>
      <c r="L23" s="5">
        <f t="shared" si="4"/>
        <v>4.486977155</v>
      </c>
      <c r="M23" s="5">
        <f t="shared" si="4"/>
        <v>4.636958598</v>
      </c>
    </row>
    <row r="25">
      <c r="B25" s="4" t="s">
        <v>26</v>
      </c>
      <c r="C25" s="4" t="s">
        <v>27</v>
      </c>
      <c r="D25" s="7">
        <v>0.68</v>
      </c>
    </row>
    <row r="26">
      <c r="B26" s="4" t="s">
        <v>28</v>
      </c>
      <c r="C26" s="8">
        <v>45065.0</v>
      </c>
      <c r="D26" s="7">
        <v>0.26</v>
      </c>
    </row>
    <row r="27">
      <c r="B27" s="4" t="s">
        <v>25</v>
      </c>
      <c r="C27" s="8">
        <v>44945.0</v>
      </c>
      <c r="D27" s="7">
        <v>0.06</v>
      </c>
    </row>
    <row r="29">
      <c r="B29" s="4" t="s">
        <v>29</v>
      </c>
      <c r="C29" s="8">
        <v>45188.0</v>
      </c>
      <c r="D29" s="7">
        <v>0.47</v>
      </c>
    </row>
    <row r="30">
      <c r="B30" s="4" t="s">
        <v>30</v>
      </c>
      <c r="C30" s="8">
        <v>45157.0</v>
      </c>
      <c r="D30" s="7">
        <v>0.42</v>
      </c>
    </row>
    <row r="31">
      <c r="B31" s="4" t="s">
        <v>31</v>
      </c>
      <c r="C31" s="8">
        <v>44976.0</v>
      </c>
      <c r="D31" s="7">
        <v>0.11</v>
      </c>
    </row>
  </sheetData>
  <drawing r:id="rId1"/>
</worksheet>
</file>