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迅雷下载\udacity\机器学习——入门\项目1检验心理学现象\"/>
    </mc:Choice>
  </mc:AlternateContent>
  <bookViews>
    <workbookView xWindow="0" yWindow="0" windowWidth="9225" windowHeight="7335" firstSheet="1" activeTab="1" xr2:uid="{00000000-000D-0000-FFFF-FFFF00000000}"/>
  </bookViews>
  <sheets>
    <sheet name="stroopdata" sheetId="1" r:id="rId1"/>
    <sheet name="Sheet1" sheetId="2" r:id="rId2"/>
  </sheets>
  <definedNames>
    <definedName name="_xlchart.v1.0" hidden="1">Sheet1!$A$2:$A$25</definedName>
    <definedName name="_xlchart.v1.1" hidden="1">Sheet1!$B$2:$B$25</definedName>
  </definedNames>
  <calcPr calcId="162913"/>
</workbook>
</file>

<file path=xl/calcChain.xml><?xml version="1.0" encoding="utf-8"?>
<calcChain xmlns="http://schemas.openxmlformats.org/spreadsheetml/2006/main">
  <c r="E29" i="2" l="1"/>
  <c r="D12" i="2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" i="2"/>
  <c r="B30" i="2"/>
  <c r="A30" i="2"/>
  <c r="B28" i="2"/>
  <c r="A28" i="2"/>
  <c r="E28" i="2" l="1"/>
  <c r="G2" i="2"/>
  <c r="D2" i="2" s="1"/>
  <c r="E2" i="2" l="1"/>
  <c r="F2" i="2" s="1"/>
</calcChain>
</file>

<file path=xl/sharedStrings.xml><?xml version="1.0" encoding="utf-8"?>
<sst xmlns="http://schemas.openxmlformats.org/spreadsheetml/2006/main" count="15" uniqueCount="13">
  <si>
    <t>Congruent</t>
  </si>
  <si>
    <t>Incongruent</t>
  </si>
  <si>
    <t>mean1</t>
    <phoneticPr fontId="18" type="noConversion"/>
  </si>
  <si>
    <t>mean2</t>
    <phoneticPr fontId="18" type="noConversion"/>
  </si>
  <si>
    <t>Incongruent</t>
    <phoneticPr fontId="18" type="noConversion"/>
  </si>
  <si>
    <t>d</t>
    <phoneticPr fontId="18" type="noConversion"/>
  </si>
  <si>
    <t>mean</t>
    <phoneticPr fontId="18" type="noConversion"/>
  </si>
  <si>
    <t>se</t>
    <phoneticPr fontId="18" type="noConversion"/>
  </si>
  <si>
    <t>t</t>
    <phoneticPr fontId="18" type="noConversion"/>
  </si>
  <si>
    <t>n</t>
    <phoneticPr fontId="18" type="noConversion"/>
  </si>
  <si>
    <t>df</t>
    <phoneticPr fontId="18" type="noConversion"/>
  </si>
  <si>
    <t>sum</t>
    <phoneticPr fontId="18" type="noConversion"/>
  </si>
  <si>
    <t>d^2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</si>
</sst>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stroopdata!$B$2:$B$25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F-40D6-B2CF-CEC02F9C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768760"/>
        <c:axId val="650767776"/>
      </c:barChart>
      <c:catAx>
        <c:axId val="65076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767776"/>
        <c:crosses val="autoZero"/>
        <c:auto val="1"/>
        <c:lblAlgn val="ctr"/>
        <c:lblOffset val="100"/>
        <c:noMultiLvlLbl val="0"/>
      </c:catAx>
      <c:valAx>
        <c:axId val="6507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76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stroopdata!$A$2</c:f>
              <c:numCache>
                <c:formatCode>General</c:formatCode>
                <c:ptCount val="1"/>
                <c:pt idx="0">
                  <c:v>12.079000000000001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0-42B2-AC61-73E626804EE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stroopdata!$A$3</c:f>
              <c:numCache>
                <c:formatCode>General</c:formatCode>
                <c:ptCount val="1"/>
                <c:pt idx="0">
                  <c:v>16.791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C0-42B2-AC61-73E626804EE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stroopdata!$A$4</c:f>
              <c:numCache>
                <c:formatCode>General</c:formatCode>
                <c:ptCount val="1"/>
                <c:pt idx="0">
                  <c:v>9.5640000000000001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C0-42B2-AC61-73E626804EE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stroopdata!$A$5</c:f>
              <c:numCache>
                <c:formatCode>General</c:formatCode>
                <c:ptCount val="1"/>
                <c:pt idx="0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C0-42B2-AC61-73E626804EE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stroopdata!$A$6</c:f>
              <c:numCache>
                <c:formatCode>General</c:formatCode>
                <c:ptCount val="1"/>
                <c:pt idx="0">
                  <c:v>14.669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C0-42B2-AC61-73E626804EE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stroopdata!$A$7</c:f>
              <c:numCache>
                <c:formatCode>General</c:formatCode>
                <c:ptCount val="1"/>
                <c:pt idx="0">
                  <c:v>12.238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C0-42B2-AC61-73E626804EE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stroopdata!$A$8</c:f>
              <c:numCache>
                <c:formatCode>General</c:formatCode>
                <c:ptCount val="1"/>
                <c:pt idx="0">
                  <c:v>14.692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C0-42B2-AC61-73E626804EE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stroopdata!$A$9</c:f>
              <c:numCache>
                <c:formatCode>General</c:formatCode>
                <c:ptCount val="1"/>
                <c:pt idx="0">
                  <c:v>8.9870000000000001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C0-42B2-AC61-73E626804EE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stroopdata!$A$10</c:f>
              <c:numCache>
                <c:formatCode>General</c:formatCode>
                <c:ptCount val="1"/>
                <c:pt idx="0">
                  <c:v>9.4009999999999998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C0-42B2-AC61-73E626804EE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stroopdata!$A$11</c:f>
              <c:numCache>
                <c:formatCode>General</c:formatCode>
                <c:ptCount val="1"/>
                <c:pt idx="0">
                  <c:v>14.48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C0-42B2-AC61-73E626804EE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stroopdata!$A$12</c:f>
              <c:numCache>
                <c:formatCode>General</c:formatCode>
                <c:ptCount val="1"/>
                <c:pt idx="0">
                  <c:v>22.327999999999999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C0-42B2-AC61-73E626804EE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stroopdata!$A$13</c:f>
              <c:numCache>
                <c:formatCode>General</c:formatCode>
                <c:ptCount val="1"/>
                <c:pt idx="0">
                  <c:v>15.298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C0-42B2-AC61-73E626804EE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stroopdata!$A$14</c:f>
              <c:numCache>
                <c:formatCode>General</c:formatCode>
                <c:ptCount val="1"/>
                <c:pt idx="0">
                  <c:v>15.073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C0-42B2-AC61-73E626804EE8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stroopdata!$A$15</c:f>
              <c:numCache>
                <c:formatCode>General</c:formatCode>
                <c:ptCount val="1"/>
                <c:pt idx="0">
                  <c:v>16.928999999999998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8C0-42B2-AC61-73E626804EE8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stroopdata!$A$16</c:f>
              <c:numCache>
                <c:formatCode>General</c:formatCode>
                <c:ptCount val="1"/>
                <c:pt idx="0">
                  <c:v>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8C0-42B2-AC61-73E626804EE8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stroopdata!$A$17</c:f>
              <c:numCache>
                <c:formatCode>General</c:formatCode>
                <c:ptCount val="1"/>
                <c:pt idx="0">
                  <c:v>12.13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8C0-42B2-AC61-73E626804EE8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stroopdata!$A$18</c:f>
              <c:numCache>
                <c:formatCode>General</c:formatCode>
                <c:ptCount val="1"/>
                <c:pt idx="0">
                  <c:v>18.495000000000001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8C0-42B2-AC61-73E626804EE8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stroopdata!$A$19</c:f>
              <c:numCache>
                <c:formatCode>General</c:formatCode>
                <c:ptCount val="1"/>
                <c:pt idx="0">
                  <c:v>10.638999999999999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8C0-42B2-AC61-73E626804EE8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stroopdata!$A$20</c:f>
              <c:numCache>
                <c:formatCode>General</c:formatCode>
                <c:ptCount val="1"/>
                <c:pt idx="0">
                  <c:v>11.343999999999999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8C0-42B2-AC61-73E626804EE8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stroopdata!$A$21</c:f>
              <c:numCache>
                <c:formatCode>General</c:formatCode>
                <c:ptCount val="1"/>
                <c:pt idx="0">
                  <c:v>12.369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8C0-42B2-AC61-73E626804EE8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stroopdata!$A$22</c:f>
              <c:numCache>
                <c:formatCode>General</c:formatCode>
                <c:ptCount val="1"/>
                <c:pt idx="0">
                  <c:v>12.944000000000001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8C0-42B2-AC61-73E626804EE8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stroopdata!$A$23</c:f>
              <c:numCache>
                <c:formatCode>General</c:formatCode>
                <c:ptCount val="1"/>
                <c:pt idx="0">
                  <c:v>14.233000000000001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8C0-42B2-AC61-73E626804EE8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stroopdata!$A$24</c:f>
              <c:numCache>
                <c:formatCode>General</c:formatCode>
                <c:ptCount val="1"/>
                <c:pt idx="0">
                  <c:v>19.71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8C0-42B2-AC61-73E626804EE8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stroopdata!$A$25</c:f>
              <c:numCache>
                <c:formatCode>General</c:formatCode>
                <c:ptCount val="1"/>
                <c:pt idx="0">
                  <c:v>16.004000000000001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8C0-42B2-AC61-73E626804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786056"/>
        <c:axId val="647786712"/>
      </c:barChart>
      <c:catAx>
        <c:axId val="64778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86712"/>
        <c:crosses val="autoZero"/>
        <c:auto val="1"/>
        <c:lblAlgn val="ctr"/>
        <c:lblOffset val="100"/>
        <c:noMultiLvlLbl val="0"/>
      </c:catAx>
      <c:valAx>
        <c:axId val="64778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8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Congruent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Congruent</a:t>
          </a:r>
        </a:p>
      </cx:txPr>
    </cx:title>
    <cx:plotArea>
      <cx:plotAreaRegion>
        <cx:series layoutId="clusteredColumn" uniqueId="{0DB77CE0-710B-4CB6-8481-FBBE3CFB6309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Incongruent</a:t>
            </a:r>
          </a:p>
          <a:p>
            <a:pPr algn="ctr" rtl="0">
              <a:defRPr/>
            </a:pP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643D2F45-206E-4F6B-B4F9-9F83D9B78794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223837</xdr:colOff>
      <xdr:row>5</xdr:row>
      <xdr:rowOff>14287</xdr:rowOff>
    </xdr:from>
    <xdr:to>
      <xdr:col>17</xdr:col>
      <xdr:colOff>681037</xdr:colOff>
      <xdr:row>20</xdr:row>
      <xdr:rowOff>42862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2C4E532-6909-4463-A566-1F14A14C8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119062</xdr:colOff>
      <xdr:row>6</xdr:row>
      <xdr:rowOff>52387</xdr:rowOff>
    </xdr:from>
    <xdr:to>
      <xdr:col>10</xdr:col>
      <xdr:colOff>576262</xdr:colOff>
      <xdr:row>21</xdr:row>
      <xdr:rowOff>80962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5839161-13C2-4CA5-BBC6-ADE9C46F4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1</xdr:row>
      <xdr:rowOff>90487</xdr:rowOff>
    </xdr:from>
    <xdr:to>
      <xdr:col>15</xdr:col>
      <xdr:colOff>176212</xdr:colOff>
      <xdr:row>16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298D415F-813A-4164-B3B0-2F8A2D91FF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91262" y="2714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8</xdr:col>
      <xdr:colOff>414337</xdr:colOff>
      <xdr:row>19</xdr:row>
      <xdr:rowOff>61912</xdr:rowOff>
    </xdr:from>
    <xdr:to>
      <xdr:col>15</xdr:col>
      <xdr:colOff>185737</xdr:colOff>
      <xdr:row>34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05E18CED-E7C5-42C5-B62A-8351B51553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00787" y="35004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sqref="A1:B25"/>
    </sheetView>
  </sheetViews>
  <sheetFormatPr defaultRowHeight="14.25" x14ac:dyDescent="0.2"/>
  <cols>
    <col min="1" max="1" width="10.125" bestFit="1" customWidth="1"/>
    <col min="2" max="2" width="11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12.079000000000001</v>
      </c>
      <c r="B2">
        <v>19.277999999999999</v>
      </c>
    </row>
    <row r="3" spans="1:2" x14ac:dyDescent="0.2">
      <c r="A3">
        <v>16.791</v>
      </c>
      <c r="B3">
        <v>18.741</v>
      </c>
    </row>
    <row r="4" spans="1:2" x14ac:dyDescent="0.2">
      <c r="A4">
        <v>9.5640000000000001</v>
      </c>
      <c r="B4">
        <v>21.213999999999999</v>
      </c>
    </row>
    <row r="5" spans="1:2" x14ac:dyDescent="0.2">
      <c r="A5">
        <v>8.6300000000000008</v>
      </c>
      <c r="B5">
        <v>15.686999999999999</v>
      </c>
    </row>
    <row r="6" spans="1:2" x14ac:dyDescent="0.2">
      <c r="A6">
        <v>14.669</v>
      </c>
      <c r="B6">
        <v>22.803000000000001</v>
      </c>
    </row>
    <row r="7" spans="1:2" x14ac:dyDescent="0.2">
      <c r="A7">
        <v>12.238</v>
      </c>
      <c r="B7">
        <v>20.878</v>
      </c>
    </row>
    <row r="8" spans="1:2" x14ac:dyDescent="0.2">
      <c r="A8">
        <v>14.692</v>
      </c>
      <c r="B8">
        <v>24.571999999999999</v>
      </c>
    </row>
    <row r="9" spans="1:2" x14ac:dyDescent="0.2">
      <c r="A9">
        <v>8.9870000000000001</v>
      </c>
      <c r="B9">
        <v>17.393999999999998</v>
      </c>
    </row>
    <row r="10" spans="1:2" x14ac:dyDescent="0.2">
      <c r="A10">
        <v>9.4009999999999998</v>
      </c>
      <c r="B10">
        <v>20.762</v>
      </c>
    </row>
    <row r="11" spans="1:2" x14ac:dyDescent="0.2">
      <c r="A11">
        <v>14.48</v>
      </c>
      <c r="B11">
        <v>26.282</v>
      </c>
    </row>
    <row r="12" spans="1:2" x14ac:dyDescent="0.2">
      <c r="A12">
        <v>22.327999999999999</v>
      </c>
      <c r="B12">
        <v>24.524000000000001</v>
      </c>
    </row>
    <row r="13" spans="1:2" x14ac:dyDescent="0.2">
      <c r="A13">
        <v>15.298</v>
      </c>
      <c r="B13">
        <v>18.643999999999998</v>
      </c>
    </row>
    <row r="14" spans="1:2" x14ac:dyDescent="0.2">
      <c r="A14">
        <v>15.073</v>
      </c>
      <c r="B14">
        <v>17.510000000000002</v>
      </c>
    </row>
    <row r="15" spans="1:2" x14ac:dyDescent="0.2">
      <c r="A15">
        <v>16.928999999999998</v>
      </c>
      <c r="B15">
        <v>20.329999999999998</v>
      </c>
    </row>
    <row r="16" spans="1:2" x14ac:dyDescent="0.2">
      <c r="A16">
        <v>18.2</v>
      </c>
      <c r="B16">
        <v>35.255000000000003</v>
      </c>
    </row>
    <row r="17" spans="1:2" x14ac:dyDescent="0.2">
      <c r="A17">
        <v>12.13</v>
      </c>
      <c r="B17">
        <v>22.158000000000001</v>
      </c>
    </row>
    <row r="18" spans="1:2" x14ac:dyDescent="0.2">
      <c r="A18">
        <v>18.495000000000001</v>
      </c>
      <c r="B18">
        <v>25.138999999999999</v>
      </c>
    </row>
    <row r="19" spans="1:2" x14ac:dyDescent="0.2">
      <c r="A19">
        <v>10.638999999999999</v>
      </c>
      <c r="B19">
        <v>20.428999999999998</v>
      </c>
    </row>
    <row r="20" spans="1:2" x14ac:dyDescent="0.2">
      <c r="A20">
        <v>11.343999999999999</v>
      </c>
      <c r="B20">
        <v>17.425000000000001</v>
      </c>
    </row>
    <row r="21" spans="1:2" x14ac:dyDescent="0.2">
      <c r="A21">
        <v>12.369</v>
      </c>
      <c r="B21">
        <v>34.287999999999997</v>
      </c>
    </row>
    <row r="22" spans="1:2" x14ac:dyDescent="0.2">
      <c r="A22">
        <v>12.944000000000001</v>
      </c>
      <c r="B22">
        <v>23.893999999999998</v>
      </c>
    </row>
    <row r="23" spans="1:2" x14ac:dyDescent="0.2">
      <c r="A23">
        <v>14.233000000000001</v>
      </c>
      <c r="B23">
        <v>17.96</v>
      </c>
    </row>
    <row r="24" spans="1:2" x14ac:dyDescent="0.2">
      <c r="A24">
        <v>19.71</v>
      </c>
      <c r="B24">
        <v>22.058</v>
      </c>
    </row>
    <row r="25" spans="1:2" x14ac:dyDescent="0.2">
      <c r="A25">
        <v>16.004000000000001</v>
      </c>
      <c r="B25">
        <v>21.157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abSelected="1" workbookViewId="0">
      <selection activeCell="F2" sqref="F2"/>
    </sheetView>
  </sheetViews>
  <sheetFormatPr defaultRowHeight="14.25" x14ac:dyDescent="0.2"/>
  <cols>
    <col min="1" max="1" width="10.5" bestFit="1" customWidth="1"/>
    <col min="2" max="2" width="12.75" bestFit="1" customWidth="1"/>
  </cols>
  <sheetData>
    <row r="1" spans="1:7" x14ac:dyDescent="0.2">
      <c r="A1" t="s">
        <v>0</v>
      </c>
      <c r="B1" t="s">
        <v>4</v>
      </c>
      <c r="C1" t="s">
        <v>5</v>
      </c>
      <c r="D1" t="s">
        <v>12</v>
      </c>
      <c r="E1" t="s">
        <v>11</v>
      </c>
      <c r="F1" t="s">
        <v>7</v>
      </c>
      <c r="G1" t="s">
        <v>6</v>
      </c>
    </row>
    <row r="2" spans="1:7" x14ac:dyDescent="0.2">
      <c r="A2">
        <v>8.6300000000000008</v>
      </c>
      <c r="B2">
        <v>15.686999999999999</v>
      </c>
      <c r="C2">
        <f>A2-B2</f>
        <v>-7.0569999999999986</v>
      </c>
      <c r="D2">
        <f>(C2-G2)^2</f>
        <v>0.82408571006944709</v>
      </c>
      <c r="E2">
        <f>SUM(D2:D25)/(24-1)</f>
        <v>87.733175117829077</v>
      </c>
      <c r="F2">
        <f>SQRT(E2)</f>
        <v>9.3665989087730814</v>
      </c>
      <c r="G2">
        <f>AVERAGE(C2:C25)</f>
        <v>-7.9647916666666667</v>
      </c>
    </row>
    <row r="3" spans="1:7" x14ac:dyDescent="0.2">
      <c r="A3">
        <v>8.9870000000000001</v>
      </c>
      <c r="B3">
        <v>17.393999999999998</v>
      </c>
      <c r="C3">
        <f t="shared" ref="C3:C25" si="0">A3-B3</f>
        <v>-8.4069999999999983</v>
      </c>
      <c r="D3">
        <f t="shared" ref="D3:D25" si="1">(C3-G3)^2</f>
        <v>70.677648999999974</v>
      </c>
    </row>
    <row r="4" spans="1:7" x14ac:dyDescent="0.2">
      <c r="A4">
        <v>9.4009999999999998</v>
      </c>
      <c r="B4">
        <v>20.762</v>
      </c>
      <c r="C4">
        <f t="shared" si="0"/>
        <v>-11.361000000000001</v>
      </c>
      <c r="D4">
        <f t="shared" si="1"/>
        <v>129.07232100000002</v>
      </c>
    </row>
    <row r="5" spans="1:7" x14ac:dyDescent="0.2">
      <c r="A5">
        <v>9.5640000000000001</v>
      </c>
      <c r="B5">
        <v>21.213999999999999</v>
      </c>
      <c r="C5">
        <f t="shared" si="0"/>
        <v>-11.649999999999999</v>
      </c>
      <c r="D5">
        <f t="shared" si="1"/>
        <v>135.72249999999997</v>
      </c>
    </row>
    <row r="6" spans="1:7" x14ac:dyDescent="0.2">
      <c r="A6">
        <v>10.638999999999999</v>
      </c>
      <c r="B6">
        <v>20.428999999999998</v>
      </c>
      <c r="C6">
        <f t="shared" si="0"/>
        <v>-9.7899999999999991</v>
      </c>
      <c r="D6">
        <f t="shared" si="1"/>
        <v>95.844099999999983</v>
      </c>
    </row>
    <row r="7" spans="1:7" x14ac:dyDescent="0.2">
      <c r="A7">
        <v>11.343999999999999</v>
      </c>
      <c r="B7">
        <v>17.425000000000001</v>
      </c>
      <c r="C7">
        <f t="shared" si="0"/>
        <v>-6.0810000000000013</v>
      </c>
      <c r="D7">
        <f t="shared" si="1"/>
        <v>36.978561000000013</v>
      </c>
    </row>
    <row r="8" spans="1:7" x14ac:dyDescent="0.2">
      <c r="A8">
        <v>12.079000000000001</v>
      </c>
      <c r="B8">
        <v>19.277999999999999</v>
      </c>
      <c r="C8">
        <f t="shared" si="0"/>
        <v>-7.1989999999999981</v>
      </c>
      <c r="D8">
        <f t="shared" si="1"/>
        <v>51.82560099999997</v>
      </c>
    </row>
    <row r="9" spans="1:7" x14ac:dyDescent="0.2">
      <c r="A9">
        <v>12.13</v>
      </c>
      <c r="B9">
        <v>22.158000000000001</v>
      </c>
      <c r="C9">
        <f t="shared" si="0"/>
        <v>-10.028</v>
      </c>
      <c r="D9">
        <f t="shared" si="1"/>
        <v>100.56078400000001</v>
      </c>
    </row>
    <row r="10" spans="1:7" x14ac:dyDescent="0.2">
      <c r="A10">
        <v>12.238</v>
      </c>
      <c r="B10">
        <v>20.878</v>
      </c>
      <c r="C10">
        <f t="shared" si="0"/>
        <v>-8.64</v>
      </c>
      <c r="D10">
        <f t="shared" si="1"/>
        <v>74.649600000000007</v>
      </c>
    </row>
    <row r="11" spans="1:7" x14ac:dyDescent="0.2">
      <c r="A11">
        <v>12.369</v>
      </c>
      <c r="B11">
        <v>34.287999999999997</v>
      </c>
      <c r="C11">
        <f t="shared" si="0"/>
        <v>-21.918999999999997</v>
      </c>
      <c r="D11">
        <f t="shared" si="1"/>
        <v>480.44256099999984</v>
      </c>
    </row>
    <row r="12" spans="1:7" x14ac:dyDescent="0.2">
      <c r="A12">
        <v>12.944000000000001</v>
      </c>
      <c r="B12">
        <v>23.893999999999998</v>
      </c>
      <c r="C12">
        <f t="shared" si="0"/>
        <v>-10.949999999999998</v>
      </c>
      <c r="D12">
        <f t="shared" si="1"/>
        <v>119.90249999999995</v>
      </c>
    </row>
    <row r="13" spans="1:7" x14ac:dyDescent="0.2">
      <c r="A13">
        <v>14.233000000000001</v>
      </c>
      <c r="B13">
        <v>17.96</v>
      </c>
      <c r="C13">
        <f t="shared" si="0"/>
        <v>-3.7270000000000003</v>
      </c>
      <c r="D13">
        <f t="shared" si="1"/>
        <v>13.890529000000003</v>
      </c>
    </row>
    <row r="14" spans="1:7" x14ac:dyDescent="0.2">
      <c r="A14">
        <v>14.48</v>
      </c>
      <c r="B14">
        <v>26.282</v>
      </c>
      <c r="C14">
        <f t="shared" si="0"/>
        <v>-11.802</v>
      </c>
      <c r="D14">
        <f t="shared" si="1"/>
        <v>139.287204</v>
      </c>
    </row>
    <row r="15" spans="1:7" x14ac:dyDescent="0.2">
      <c r="A15">
        <v>14.669</v>
      </c>
      <c r="B15">
        <v>22.803000000000001</v>
      </c>
      <c r="C15">
        <f t="shared" si="0"/>
        <v>-8.1340000000000003</v>
      </c>
      <c r="D15">
        <f t="shared" si="1"/>
        <v>66.161956000000004</v>
      </c>
    </row>
    <row r="16" spans="1:7" x14ac:dyDescent="0.2">
      <c r="A16">
        <v>14.692</v>
      </c>
      <c r="B16">
        <v>24.571999999999999</v>
      </c>
      <c r="C16">
        <f t="shared" si="0"/>
        <v>-9.879999999999999</v>
      </c>
      <c r="D16">
        <f t="shared" si="1"/>
        <v>97.614399999999975</v>
      </c>
    </row>
    <row r="17" spans="1:6" x14ac:dyDescent="0.2">
      <c r="A17">
        <v>15.073</v>
      </c>
      <c r="B17">
        <v>17.510000000000002</v>
      </c>
      <c r="C17">
        <f t="shared" si="0"/>
        <v>-2.4370000000000012</v>
      </c>
      <c r="D17">
        <f t="shared" si="1"/>
        <v>5.9389690000000055</v>
      </c>
    </row>
    <row r="18" spans="1:6" x14ac:dyDescent="0.2">
      <c r="A18">
        <v>15.298</v>
      </c>
      <c r="B18">
        <v>18.643999999999998</v>
      </c>
      <c r="C18">
        <f t="shared" si="0"/>
        <v>-3.3459999999999983</v>
      </c>
      <c r="D18">
        <f t="shared" si="1"/>
        <v>11.195715999999988</v>
      </c>
    </row>
    <row r="19" spans="1:6" x14ac:dyDescent="0.2">
      <c r="A19">
        <v>16.004000000000001</v>
      </c>
      <c r="B19">
        <v>21.157</v>
      </c>
      <c r="C19">
        <f t="shared" si="0"/>
        <v>-5.1529999999999987</v>
      </c>
      <c r="D19">
        <f t="shared" si="1"/>
        <v>26.553408999999988</v>
      </c>
    </row>
    <row r="20" spans="1:6" x14ac:dyDescent="0.2">
      <c r="A20">
        <v>16.791</v>
      </c>
      <c r="B20">
        <v>18.741</v>
      </c>
      <c r="C20">
        <f t="shared" si="0"/>
        <v>-1.9499999999999993</v>
      </c>
      <c r="D20">
        <f t="shared" si="1"/>
        <v>3.8024999999999971</v>
      </c>
    </row>
    <row r="21" spans="1:6" x14ac:dyDescent="0.2">
      <c r="A21">
        <v>16.928999999999998</v>
      </c>
      <c r="B21">
        <v>20.329999999999998</v>
      </c>
      <c r="C21">
        <f t="shared" si="0"/>
        <v>-3.4009999999999998</v>
      </c>
      <c r="D21">
        <f t="shared" si="1"/>
        <v>11.566800999999998</v>
      </c>
    </row>
    <row r="22" spans="1:6" x14ac:dyDescent="0.2">
      <c r="A22">
        <v>18.2</v>
      </c>
      <c r="B22">
        <v>35.255000000000003</v>
      </c>
      <c r="C22">
        <f t="shared" si="0"/>
        <v>-17.055000000000003</v>
      </c>
      <c r="D22">
        <f t="shared" si="1"/>
        <v>290.8730250000001</v>
      </c>
    </row>
    <row r="23" spans="1:6" x14ac:dyDescent="0.2">
      <c r="A23">
        <v>18.495000000000001</v>
      </c>
      <c r="B23">
        <v>25.138999999999999</v>
      </c>
      <c r="C23">
        <f t="shared" si="0"/>
        <v>-6.6439999999999984</v>
      </c>
      <c r="D23">
        <f t="shared" si="1"/>
        <v>44.142735999999978</v>
      </c>
    </row>
    <row r="24" spans="1:6" x14ac:dyDescent="0.2">
      <c r="A24">
        <v>19.71</v>
      </c>
      <c r="B24">
        <v>22.058</v>
      </c>
      <c r="C24">
        <f t="shared" si="0"/>
        <v>-2.347999999999999</v>
      </c>
      <c r="D24">
        <f t="shared" si="1"/>
        <v>5.5131039999999949</v>
      </c>
    </row>
    <row r="25" spans="1:6" x14ac:dyDescent="0.2">
      <c r="A25">
        <v>22.327999999999999</v>
      </c>
      <c r="B25">
        <v>24.524000000000001</v>
      </c>
      <c r="C25">
        <f t="shared" si="0"/>
        <v>-2.1960000000000015</v>
      </c>
      <c r="D25">
        <f t="shared" si="1"/>
        <v>4.8224160000000067</v>
      </c>
    </row>
    <row r="26" spans="1:6" x14ac:dyDescent="0.2">
      <c r="A26">
        <v>60</v>
      </c>
      <c r="B26">
        <v>60</v>
      </c>
    </row>
    <row r="27" spans="1:6" x14ac:dyDescent="0.2">
      <c r="A27" t="s">
        <v>2</v>
      </c>
      <c r="B27" t="s">
        <v>3</v>
      </c>
      <c r="C27" t="s">
        <v>7</v>
      </c>
      <c r="D27" t="s">
        <v>9</v>
      </c>
      <c r="E27" t="s">
        <v>8</v>
      </c>
      <c r="F27" t="s">
        <v>10</v>
      </c>
    </row>
    <row r="28" spans="1:6" x14ac:dyDescent="0.2">
      <c r="A28">
        <f>AVERAGE(A2:A25)</f>
        <v>14.051124999999997</v>
      </c>
      <c r="B28">
        <f>AVERAGE(B2:B25)</f>
        <v>22.015916666666666</v>
      </c>
      <c r="C28">
        <v>9.3665989087730814</v>
      </c>
      <c r="D28">
        <v>24</v>
      </c>
      <c r="E28">
        <f>(A28-B28)/(C28/SQRT(D28))</f>
        <v>-4.165797143855813</v>
      </c>
      <c r="F28">
        <v>23</v>
      </c>
    </row>
    <row r="29" spans="1:6" x14ac:dyDescent="0.2">
      <c r="A29">
        <v>14.05</v>
      </c>
      <c r="B29">
        <v>22.02</v>
      </c>
      <c r="C29">
        <v>9.3699999999999992</v>
      </c>
      <c r="D29">
        <v>24</v>
      </c>
      <c r="E29">
        <f>(14.05-22.02)/(9.37/SQRT(24))</f>
        <v>-4.1670081643504648</v>
      </c>
    </row>
    <row r="30" spans="1:6" x14ac:dyDescent="0.2">
      <c r="A30">
        <f>AVERAGE(A2:A26)</f>
        <v>15.889079999999996</v>
      </c>
      <c r="B30">
        <f>AVERAGE(B2:B26)</f>
        <v>23.535279999999997</v>
      </c>
    </row>
  </sheetData>
  <sortState ref="A2:B25">
    <sortCondition ref="A2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stroopdata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</dc:creator>
  <cp:lastModifiedBy>tys</cp:lastModifiedBy>
  <dcterms:created xsi:type="dcterms:W3CDTF">2017-10-21T13:49:14Z</dcterms:created>
  <dcterms:modified xsi:type="dcterms:W3CDTF">2017-10-21T17:24:31Z</dcterms:modified>
</cp:coreProperties>
</file>