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Sam\STM32F103_IMU6050App-win-linux\results\"/>
    </mc:Choice>
  </mc:AlternateContent>
  <xr:revisionPtr revIDLastSave="0" documentId="13_ncr:1_{08857470-9517-46D3-B9F1-F3621513CA0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s3_vb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8" i="1"/>
  <c r="P33" i="1"/>
  <c r="P39" i="1"/>
  <c r="R41" i="1"/>
  <c r="P48" i="1"/>
  <c r="P57" i="1"/>
  <c r="R59" i="1"/>
  <c r="P61" i="1"/>
  <c r="P63" i="1"/>
  <c r="P68" i="1"/>
  <c r="P71" i="1"/>
  <c r="R72" i="1"/>
  <c r="P73" i="1"/>
  <c r="P76" i="1"/>
  <c r="R77" i="1"/>
  <c r="P78" i="1"/>
  <c r="R81" i="1"/>
  <c r="P85" i="1"/>
  <c r="R89" i="1"/>
  <c r="N90" i="1"/>
  <c r="P90" i="1"/>
  <c r="P96" i="1"/>
  <c r="P99" i="1"/>
  <c r="P100" i="1"/>
  <c r="P102" i="1"/>
  <c r="P103" i="1"/>
</calcChain>
</file>

<file path=xl/sharedStrings.xml><?xml version="1.0" encoding="utf-8"?>
<sst xmlns="http://schemas.openxmlformats.org/spreadsheetml/2006/main" count="357" uniqueCount="347">
  <si>
    <t>smp#1</t>
  </si>
  <si>
    <t>5.7863  -0.3192</t>
  </si>
  <si>
    <t>smp#2</t>
  </si>
  <si>
    <t>13.8321 3.8168</t>
  </si>
  <si>
    <t>0.2414  0.0666</t>
  </si>
  <si>
    <t>smp#3</t>
  </si>
  <si>
    <t>98.0611 7.6641</t>
  </si>
  <si>
    <t>5        1.7115</t>
  </si>
  <si>
    <t>smp#4</t>
  </si>
  <si>
    <t>51.2977 -0.5209</t>
  </si>
  <si>
    <t>smp#5</t>
  </si>
  <si>
    <t>14.8397 -0.6467</t>
  </si>
  <si>
    <t>smp#6</t>
  </si>
  <si>
    <t>52.00   -3.1962</t>
  </si>
  <si>
    <t>smp#7</t>
  </si>
  <si>
    <t>-98.13745.2661</t>
  </si>
  <si>
    <t>smp#8</t>
  </si>
  <si>
    <t>50.8550 -0.6494</t>
  </si>
  <si>
    <t>smp#9</t>
  </si>
  <si>
    <t>8        3.6336</t>
  </si>
  <si>
    <t>-0.2721 0.0634</t>
  </si>
  <si>
    <t>smp#10</t>
  </si>
  <si>
    <t>smp#11</t>
  </si>
  <si>
    <t>5        44.6870</t>
  </si>
  <si>
    <t>-0.4234 0.7799</t>
  </si>
  <si>
    <t>smp#12</t>
  </si>
  <si>
    <t>smp#13</t>
  </si>
  <si>
    <t>110.8702-2.3686</t>
  </si>
  <si>
    <t>smp#14</t>
  </si>
  <si>
    <t>29.5725 -10.7634</t>
  </si>
  <si>
    <t>4.9466  0.5161</t>
  </si>
  <si>
    <t>smp#15</t>
  </si>
  <si>
    <t>87.0687 -1.8839</t>
  </si>
  <si>
    <t>smp#16</t>
  </si>
  <si>
    <t>118.9313-4.2365</t>
  </si>
  <si>
    <t>smp#17</t>
  </si>
  <si>
    <t>-210.76347.0471</t>
  </si>
  <si>
    <t>smp#18</t>
  </si>
  <si>
    <t>127.8779-4.6479</t>
  </si>
  <si>
    <t>smp#19</t>
  </si>
  <si>
    <t>53.6183 -3.2357</t>
  </si>
  <si>
    <t>smp#20</t>
  </si>
  <si>
    <t>-121.86263.9927</t>
  </si>
  <si>
    <t>smp#21</t>
  </si>
  <si>
    <t>62.9618 -3.5384</t>
  </si>
  <si>
    <t>smp#22</t>
  </si>
  <si>
    <t>66.3969 5.6641</t>
  </si>
  <si>
    <t>1.1588  0.0989</t>
  </si>
  <si>
    <t>smp#23</t>
  </si>
  <si>
    <t>-203.41986.5952</t>
  </si>
  <si>
    <t>smp#24</t>
  </si>
  <si>
    <t>203.4198-6.2723</t>
  </si>
  <si>
    <t>smp#25</t>
  </si>
  <si>
    <t>-187.0766.3738</t>
  </si>
  <si>
    <t>smp#26</t>
  </si>
  <si>
    <t>179.1450-6.6163</t>
  </si>
  <si>
    <t>smp#27</t>
  </si>
  <si>
    <t>smp#28</t>
  </si>
  <si>
    <t>19.5878 -2.3331</t>
  </si>
  <si>
    <t>smp#29</t>
  </si>
  <si>
    <t>-36.73283.5922</t>
  </si>
  <si>
    <t>smp#30</t>
  </si>
  <si>
    <t>182.73284.5349</t>
  </si>
  <si>
    <t>smp#31</t>
  </si>
  <si>
    <t>9        109.740</t>
  </si>
  <si>
    <t>5 -1.3246</t>
  </si>
  <si>
    <t>-0.3549 1.9153</t>
  </si>
  <si>
    <t>smp#32</t>
  </si>
  <si>
    <t>9 -24613</t>
  </si>
  <si>
    <t>72.8702 -6.5584</t>
  </si>
  <si>
    <t>smp#33</t>
  </si>
  <si>
    <t>1 0.8413</t>
  </si>
  <si>
    <t>5 8.2504</t>
  </si>
  <si>
    <t>smp#34</t>
  </si>
  <si>
    <t>0 1752</t>
  </si>
  <si>
    <t>26.7481 -0.4580</t>
  </si>
  <si>
    <t>0.4668  -0.080</t>
  </si>
  <si>
    <t>smp#35</t>
  </si>
  <si>
    <t>5 -14389</t>
  </si>
  <si>
    <t>3        -40.274</t>
  </si>
  <si>
    <t>8 -3.8341</t>
  </si>
  <si>
    <t>smp#36</t>
  </si>
  <si>
    <t>9 0.5547</t>
  </si>
  <si>
    <t>0 5.4396</t>
  </si>
  <si>
    <t>87.4504 8.7312</t>
  </si>
  <si>
    <t>smp#37</t>
  </si>
  <si>
    <t>2        66.8397</t>
  </si>
  <si>
    <t>1.9889  1.1666</t>
  </si>
  <si>
    <t>smp#38</t>
  </si>
  <si>
    <t>8 0.7107</t>
  </si>
  <si>
    <t>4 6.9695</t>
  </si>
  <si>
    <t>-35.75572.8221</t>
  </si>
  <si>
    <t>smp#39</t>
  </si>
  <si>
    <t>99.8626 -46.0153</t>
  </si>
  <si>
    <t>50.8855 1.7429</t>
  </si>
  <si>
    <t>smp#40</t>
  </si>
  <si>
    <t>8 0.7563</t>
  </si>
  <si>
    <t>6 7.4172</t>
  </si>
  <si>
    <t>8        -75.297</t>
  </si>
  <si>
    <t>7 -8.7314</t>
  </si>
  <si>
    <t>2.4014  -1.3142</t>
  </si>
  <si>
    <t>smp#41</t>
  </si>
  <si>
    <t>9 0.9980</t>
  </si>
  <si>
    <t>3 9.7875</t>
  </si>
  <si>
    <t>3        41.6641</t>
  </si>
  <si>
    <t>-1.0784 0.7272</t>
  </si>
  <si>
    <t>smp#42</t>
  </si>
  <si>
    <t>5 0.8945</t>
  </si>
  <si>
    <t>5 8.7724</t>
  </si>
  <si>
    <t>smp#43</t>
  </si>
  <si>
    <t>3 0.6746</t>
  </si>
  <si>
    <t>4 6.6152</t>
  </si>
  <si>
    <t>3        21.0840</t>
  </si>
  <si>
    <t>-0.7333 0.3680</t>
  </si>
  <si>
    <t>smp#44</t>
  </si>
  <si>
    <t>3 0.8491</t>
  </si>
  <si>
    <t>6 8.3270</t>
  </si>
  <si>
    <t>0.0611  -35.1450</t>
  </si>
  <si>
    <t>13.4809 0.011</t>
  </si>
  <si>
    <t>smp#45</t>
  </si>
  <si>
    <t>0 0.6724</t>
  </si>
  <si>
    <t>3 6.5936</t>
  </si>
  <si>
    <t>8        -38.137</t>
  </si>
  <si>
    <t>4 -8.7314</t>
  </si>
  <si>
    <t>4.3790  -0.6656</t>
  </si>
  <si>
    <t>smp#46</t>
  </si>
  <si>
    <t>6 0.8611</t>
  </si>
  <si>
    <t>1 8.4443</t>
  </si>
  <si>
    <t>8        1.1908</t>
  </si>
  <si>
    <t>-0.6829 0.0208</t>
  </si>
  <si>
    <t>smp#47</t>
  </si>
  <si>
    <t>4 0.7610</t>
  </si>
  <si>
    <t>8 7.4627</t>
  </si>
  <si>
    <t>1        1.8779</t>
  </si>
  <si>
    <t>3.3601  0.0328</t>
  </si>
  <si>
    <t>smp#48</t>
  </si>
  <si>
    <t>4 0.8567</t>
  </si>
  <si>
    <t>0 8.4013</t>
  </si>
  <si>
    <t>53       90.00</t>
  </si>
  <si>
    <t>-3.0371 1.5708</t>
  </si>
  <si>
    <t>smp#49</t>
  </si>
  <si>
    <t>99.8931 -4.6983</t>
  </si>
  <si>
    <t>smp#50</t>
  </si>
  <si>
    <t>9 0.9529</t>
  </si>
  <si>
    <t>9 9.3446</t>
  </si>
  <si>
    <t>3        14.3511</t>
  </si>
  <si>
    <t>1.8474  0.2505</t>
  </si>
  <si>
    <t>smp#51</t>
  </si>
  <si>
    <t>7 0.7161</t>
  </si>
  <si>
    <t>9 7.0222</t>
  </si>
  <si>
    <t>smp#52</t>
  </si>
  <si>
    <t>8 0.8010</t>
  </si>
  <si>
    <t>8 7.8554</t>
  </si>
  <si>
    <t>-49.86265.5051</t>
  </si>
  <si>
    <t>smp#53</t>
  </si>
  <si>
    <t>3 0.9456</t>
  </si>
  <si>
    <t>3 9.2727</t>
  </si>
  <si>
    <t>5        -27.542</t>
  </si>
  <si>
    <t>0 -0.9265</t>
  </si>
  <si>
    <t>smp#54</t>
  </si>
  <si>
    <t>54.2290 1.1756</t>
  </si>
  <si>
    <t>0.9465  0.0205</t>
  </si>
  <si>
    <t>smp#55</t>
  </si>
  <si>
    <t>9 0.9058</t>
  </si>
  <si>
    <t>4 8.8825</t>
  </si>
  <si>
    <t>smp#56</t>
  </si>
  <si>
    <t>1        27.0840</t>
  </si>
  <si>
    <t>-1.0842 0.4727</t>
  </si>
  <si>
    <t>smp#57</t>
  </si>
  <si>
    <t>7 0.7817</t>
  </si>
  <si>
    <t>9 7.6662</t>
  </si>
  <si>
    <t>smp#58</t>
  </si>
  <si>
    <t>9 1.0369</t>
  </si>
  <si>
    <t>9 10.168</t>
  </si>
  <si>
    <t>2 26728</t>
  </si>
  <si>
    <t>3        67.4657</t>
  </si>
  <si>
    <t>-1.5402 1.1775</t>
  </si>
  <si>
    <t>smp#59</t>
  </si>
  <si>
    <t>3 0.8684</t>
  </si>
  <si>
    <t>2 8.5162</t>
  </si>
  <si>
    <t>21.4198 -4.6023</t>
  </si>
  <si>
    <t>smp#60</t>
  </si>
  <si>
    <t>0 0.7483</t>
  </si>
  <si>
    <t>2 7.3382</t>
  </si>
  <si>
    <t>-17.57251.8916</t>
  </si>
  <si>
    <t>smp#61</t>
  </si>
  <si>
    <t>1 0.9736</t>
  </si>
  <si>
    <t>6 9.5481</t>
  </si>
  <si>
    <t>49.8779 -23.8015</t>
  </si>
  <si>
    <t>0.4275  0.8705</t>
  </si>
  <si>
    <t>smp#62</t>
  </si>
  <si>
    <t>9 0.7825</t>
  </si>
  <si>
    <t>8 7.6734</t>
  </si>
  <si>
    <t>smp#63</t>
  </si>
  <si>
    <t>2 1.0608</t>
  </si>
  <si>
    <t>5 10.402</t>
  </si>
  <si>
    <t>8 32767</t>
  </si>
  <si>
    <t>24       80.9924</t>
  </si>
  <si>
    <t>-2.7400 1.4136</t>
  </si>
  <si>
    <t>smp#64</t>
  </si>
  <si>
    <t>56.4733 -7.1316</t>
  </si>
  <si>
    <t>smp#65</t>
  </si>
  <si>
    <t>9 0.8440</t>
  </si>
  <si>
    <t>2 8.2768</t>
  </si>
  <si>
    <t>smp#66</t>
  </si>
  <si>
    <t>7 0.8274</t>
  </si>
  <si>
    <t>7 8.1139</t>
  </si>
  <si>
    <t>8        -29.053</t>
  </si>
  <si>
    <t>4 4.7417</t>
  </si>
  <si>
    <t>smp#67</t>
  </si>
  <si>
    <t>0 0.7183</t>
  </si>
  <si>
    <t>3 7.0437</t>
  </si>
  <si>
    <t>smp#68</t>
  </si>
  <si>
    <t>0 0.7510</t>
  </si>
  <si>
    <t>1 7.3646</t>
  </si>
  <si>
    <t>4        76.1985</t>
  </si>
  <si>
    <t>-0.3006 1.3299</t>
  </si>
  <si>
    <t>smp#69</t>
  </si>
  <si>
    <t>16.0763 -0.7871</t>
  </si>
  <si>
    <t>smp#70</t>
  </si>
  <si>
    <t>smp#71</t>
  </si>
  <si>
    <t>7        -110.90</t>
  </si>
  <si>
    <t>smp#72</t>
  </si>
  <si>
    <t>smp#73</t>
  </si>
  <si>
    <t>9 0.7676</t>
  </si>
  <si>
    <t>6 7.5274</t>
  </si>
  <si>
    <t>111.2519-4.6207</t>
  </si>
  <si>
    <t>smp#74</t>
  </si>
  <si>
    <t>2 0.7656</t>
  </si>
  <si>
    <t>9 7.5082</t>
  </si>
  <si>
    <t>52.6870 26.9160</t>
  </si>
  <si>
    <t>1        0.9196</t>
  </si>
  <si>
    <t>smp#75</t>
  </si>
  <si>
    <t>2        -30.595</t>
  </si>
  <si>
    <t>4 5.7812</t>
  </si>
  <si>
    <t>smp#76</t>
  </si>
  <si>
    <t>6        61.7863</t>
  </si>
  <si>
    <t>-0.9910 1.0784</t>
  </si>
  <si>
    <t>smp#77</t>
  </si>
  <si>
    <t>0 0.6658</t>
  </si>
  <si>
    <t>9 6.5290</t>
  </si>
  <si>
    <t>-6.1374 2.043</t>
  </si>
  <si>
    <t>smp#78</t>
  </si>
  <si>
    <t>3        15.4351</t>
  </si>
  <si>
    <t>-0.8191 0.2694</t>
  </si>
  <si>
    <t>smp#79</t>
  </si>
  <si>
    <t>smp#80</t>
  </si>
  <si>
    <t>1 0.8013</t>
  </si>
  <si>
    <t>7 7.8578</t>
  </si>
  <si>
    <t>13.8321 -18.5344</t>
  </si>
  <si>
    <t>-5.5115 0.2414</t>
  </si>
  <si>
    <t>smp#81</t>
  </si>
  <si>
    <t>4        18.00</t>
  </si>
  <si>
    <t>-0.3984 0.3142</t>
  </si>
  <si>
    <t>smp#82</t>
  </si>
  <si>
    <t>3 0.7900</t>
  </si>
  <si>
    <t>9 7.7476</t>
  </si>
  <si>
    <t>7        11.6947</t>
  </si>
  <si>
    <t>1.8298  0.2041</t>
  </si>
  <si>
    <t>smp#83</t>
  </si>
  <si>
    <t>8        -17.633</t>
  </si>
  <si>
    <t>6 2.7787</t>
  </si>
  <si>
    <t>smp#84</t>
  </si>
  <si>
    <t>smp#85</t>
  </si>
  <si>
    <t>8 0.8186</t>
  </si>
  <si>
    <t>9 8.0278</t>
  </si>
  <si>
    <t>1        -20.061</t>
  </si>
  <si>
    <t>1 -8.7314</t>
  </si>
  <si>
    <t>2.5034  -0.3501</t>
  </si>
  <si>
    <t>smp#86</t>
  </si>
  <si>
    <t>6 0.7500</t>
  </si>
  <si>
    <t>4 7.3550</t>
  </si>
  <si>
    <t>9        50.1527</t>
  </si>
  <si>
    <t>-0.4407 0.8753</t>
  </si>
  <si>
    <t>smp#87</t>
  </si>
  <si>
    <t>8 0.7632</t>
  </si>
  <si>
    <t>1 7.4843</t>
  </si>
  <si>
    <t>4        2.2137</t>
  </si>
  <si>
    <t>-0.5569 0.0386</t>
  </si>
  <si>
    <t>smp#88</t>
  </si>
  <si>
    <t>9 0.9280</t>
  </si>
  <si>
    <t>6 9.1004</t>
  </si>
  <si>
    <t>9        -64.152</t>
  </si>
  <si>
    <t>7 -7.9297</t>
  </si>
  <si>
    <t>1.9526  -1.1197</t>
  </si>
  <si>
    <t>smp#89</t>
  </si>
  <si>
    <t>8 0.7517</t>
  </si>
  <si>
    <t>4 7.3717</t>
  </si>
  <si>
    <t>4        39.8473</t>
  </si>
  <si>
    <t>-1.3398 0.6955</t>
  </si>
  <si>
    <t>smp#90</t>
  </si>
  <si>
    <t>8 0.8113</t>
  </si>
  <si>
    <t>3 7.9559</t>
  </si>
  <si>
    <t>smp#91</t>
  </si>
  <si>
    <t>0 0.7878</t>
  </si>
  <si>
    <t>5 7.7261</t>
  </si>
  <si>
    <t>5        -12.137</t>
  </si>
  <si>
    <t>4 -5.4681</t>
  </si>
  <si>
    <t>2.1218  -0.2118</t>
  </si>
  <si>
    <t>smp#92</t>
  </si>
  <si>
    <t>2 0.7417</t>
  </si>
  <si>
    <t>1 7.2736</t>
  </si>
  <si>
    <t>47       79.1298</t>
  </si>
  <si>
    <t>-2.5828 1.3811</t>
  </si>
  <si>
    <t>smp#93</t>
  </si>
  <si>
    <t>5 0.8701</t>
  </si>
  <si>
    <t>8 8.5329</t>
  </si>
  <si>
    <t>smp#94</t>
  </si>
  <si>
    <t>6 0.8459</t>
  </si>
  <si>
    <t>1 8.2959</t>
  </si>
  <si>
    <t>smp#95</t>
  </si>
  <si>
    <t>5        12.7023</t>
  </si>
  <si>
    <t>-0.8023 0.2217</t>
  </si>
  <si>
    <t>smp#96</t>
  </si>
  <si>
    <t>8 0.7795</t>
  </si>
  <si>
    <t>6 7.6447</t>
  </si>
  <si>
    <t>smp#97</t>
  </si>
  <si>
    <t>4 0.8708</t>
  </si>
  <si>
    <t>3 8.5401</t>
  </si>
  <si>
    <t>smp#98</t>
  </si>
  <si>
    <t>6 0.7891</t>
  </si>
  <si>
    <t>9 7.7381</t>
  </si>
  <si>
    <t>3        18.2595</t>
  </si>
  <si>
    <t>-1.2838 0.3187</t>
  </si>
  <si>
    <t>smp#99</t>
  </si>
  <si>
    <t>1 0.7395</t>
  </si>
  <si>
    <t>5 7.2520</t>
  </si>
  <si>
    <t>0        -35.877</t>
  </si>
  <si>
    <t>9 -8.7314</t>
  </si>
  <si>
    <t>2.3896  -0.6262</t>
  </si>
  <si>
    <t>0 4048</t>
  </si>
  <si>
    <t>4 0.7622</t>
  </si>
  <si>
    <t>9 7.4747</t>
  </si>
  <si>
    <t>43.8626 -0.3511</t>
  </si>
  <si>
    <t>6        0.7655</t>
  </si>
  <si>
    <t>Xn</t>
  </si>
  <si>
    <t>Yn</t>
  </si>
  <si>
    <t>Zn</t>
  </si>
  <si>
    <t>X</t>
  </si>
  <si>
    <t>Y</t>
  </si>
  <si>
    <t>Z</t>
  </si>
  <si>
    <t>Xg</t>
  </si>
  <si>
    <t>Yg</t>
  </si>
  <si>
    <t>Zg</t>
  </si>
  <si>
    <t>Accelerometer</t>
  </si>
  <si>
    <t>GyroScope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</si>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</sst>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Gravity change m/s2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Acc_Xg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res3_vb3!$H$7:$H$106</c:f>
              <c:numCache>
                <c:formatCode>General</c:formatCode>
                <c:ptCount val="100"/>
                <c:pt idx="0">
                  <c:v>7.4244000000000003</c:v>
                </c:pt>
                <c:pt idx="1">
                  <c:v>7.367</c:v>
                </c:pt>
                <c:pt idx="2">
                  <c:v>7.1706000000000003</c:v>
                </c:pt>
                <c:pt idx="3">
                  <c:v>7.7476000000000003</c:v>
                </c:pt>
                <c:pt idx="4">
                  <c:v>7.2519999999999998</c:v>
                </c:pt>
                <c:pt idx="5">
                  <c:v>7.3262999999999998</c:v>
                </c:pt>
                <c:pt idx="6">
                  <c:v>7.1059999999999999</c:v>
                </c:pt>
                <c:pt idx="7">
                  <c:v>6.8353999999999999</c:v>
                </c:pt>
                <c:pt idx="8">
                  <c:v>7.1322999999999999</c:v>
                </c:pt>
                <c:pt idx="9">
                  <c:v>6.9001000000000001</c:v>
                </c:pt>
                <c:pt idx="10">
                  <c:v>5.9592000000000001</c:v>
                </c:pt>
                <c:pt idx="11">
                  <c:v>8.1953999999999994</c:v>
                </c:pt>
                <c:pt idx="12">
                  <c:v>6.3566000000000003</c:v>
                </c:pt>
                <c:pt idx="13">
                  <c:v>5.9279999999999999</c:v>
                </c:pt>
                <c:pt idx="14">
                  <c:v>8.4204000000000008</c:v>
                </c:pt>
                <c:pt idx="15">
                  <c:v>7.2664</c:v>
                </c:pt>
                <c:pt idx="16">
                  <c:v>6.4667000000000003</c:v>
                </c:pt>
                <c:pt idx="17">
                  <c:v>7.3478000000000003</c:v>
                </c:pt>
                <c:pt idx="18">
                  <c:v>6.2369000000000003</c:v>
                </c:pt>
                <c:pt idx="19">
                  <c:v>7.9463999999999997</c:v>
                </c:pt>
                <c:pt idx="20">
                  <c:v>6.6702000000000004</c:v>
                </c:pt>
                <c:pt idx="21">
                  <c:v>5.6599000000000004</c:v>
                </c:pt>
                <c:pt idx="22">
                  <c:v>4.7381000000000002</c:v>
                </c:pt>
                <c:pt idx="23">
                  <c:v>6.2176999999999998</c:v>
                </c:pt>
                <c:pt idx="24">
                  <c:v>5.9855</c:v>
                </c:pt>
                <c:pt idx="25">
                  <c:v>5.7196999999999996</c:v>
                </c:pt>
                <c:pt idx="26">
                  <c:v>5.5162000000000004</c:v>
                </c:pt>
                <c:pt idx="27">
                  <c:v>5.6837999999999997</c:v>
                </c:pt>
                <c:pt idx="28">
                  <c:v>6.0812999999999997</c:v>
                </c:pt>
                <c:pt idx="29">
                  <c:v>3.3016000000000001</c:v>
                </c:pt>
                <c:pt idx="30">
                  <c:v>6.1315999999999997</c:v>
                </c:pt>
                <c:pt idx="31">
                  <c:v>6.0884999999999998</c:v>
                </c:pt>
                <c:pt idx="32">
                  <c:v>4.5179</c:v>
                </c:pt>
                <c:pt idx="33">
                  <c:v>4.3693999999999997</c:v>
                </c:pt>
                <c:pt idx="34">
                  <c:v>4.7190000000000003</c:v>
                </c:pt>
                <c:pt idx="35">
                  <c:v>4.4340999999999999</c:v>
                </c:pt>
                <c:pt idx="36">
                  <c:v>4.5777000000000001</c:v>
                </c:pt>
                <c:pt idx="37">
                  <c:v>3.7492999999999999</c:v>
                </c:pt>
                <c:pt idx="38">
                  <c:v>3.4453</c:v>
                </c:pt>
                <c:pt idx="39">
                  <c:v>1.8364</c:v>
                </c:pt>
                <c:pt idx="40">
                  <c:v>2.7437999999999998</c:v>
                </c:pt>
                <c:pt idx="41">
                  <c:v>3.6511999999999998</c:v>
                </c:pt>
                <c:pt idx="42">
                  <c:v>3.6105</c:v>
                </c:pt>
                <c:pt idx="43">
                  <c:v>4.13</c:v>
                </c:pt>
                <c:pt idx="44">
                  <c:v>1.3767</c:v>
                </c:pt>
                <c:pt idx="45">
                  <c:v>3.5626000000000002</c:v>
                </c:pt>
                <c:pt idx="46">
                  <c:v>2.3917999999999999</c:v>
                </c:pt>
                <c:pt idx="47">
                  <c:v>3.3974000000000002</c:v>
                </c:pt>
                <c:pt idx="48">
                  <c:v>3.7038000000000002</c:v>
                </c:pt>
                <c:pt idx="49">
                  <c:v>2.7652999999999999</c:v>
                </c:pt>
                <c:pt idx="50">
                  <c:v>3.0501999999999998</c:v>
                </c:pt>
                <c:pt idx="51">
                  <c:v>2.2984</c:v>
                </c:pt>
                <c:pt idx="52">
                  <c:v>5.7964000000000002</c:v>
                </c:pt>
                <c:pt idx="53">
                  <c:v>2.0613999999999999</c:v>
                </c:pt>
                <c:pt idx="54">
                  <c:v>1.5992999999999999</c:v>
                </c:pt>
                <c:pt idx="55">
                  <c:v>2.7437999999999998</c:v>
                </c:pt>
                <c:pt idx="56">
                  <c:v>1.5969</c:v>
                </c:pt>
                <c:pt idx="57">
                  <c:v>2.0566</c:v>
                </c:pt>
                <c:pt idx="58">
                  <c:v>2.5114999999999998</c:v>
                </c:pt>
                <c:pt idx="59">
                  <c:v>2.4205000000000001</c:v>
                </c:pt>
                <c:pt idx="60">
                  <c:v>2.2170000000000001</c:v>
                </c:pt>
                <c:pt idx="61">
                  <c:v>1.2857000000000001</c:v>
                </c:pt>
                <c:pt idx="62">
                  <c:v>3.2681</c:v>
                </c:pt>
                <c:pt idx="63">
                  <c:v>3.4643999999999999</c:v>
                </c:pt>
                <c:pt idx="64">
                  <c:v>2.0255000000000001</c:v>
                </c:pt>
                <c:pt idx="65">
                  <c:v>2.8754</c:v>
                </c:pt>
                <c:pt idx="66">
                  <c:v>2.9304999999999999</c:v>
                </c:pt>
                <c:pt idx="67">
                  <c:v>2.2505000000000002</c:v>
                </c:pt>
                <c:pt idx="68">
                  <c:v>3.4188999999999998</c:v>
                </c:pt>
                <c:pt idx="69">
                  <c:v>3.5409999999999999</c:v>
                </c:pt>
                <c:pt idx="70">
                  <c:v>4.3262999999999998</c:v>
                </c:pt>
                <c:pt idx="71">
                  <c:v>2.1141000000000001</c:v>
                </c:pt>
                <c:pt idx="72">
                  <c:v>1.8028</c:v>
                </c:pt>
                <c:pt idx="73">
                  <c:v>1.482</c:v>
                </c:pt>
                <c:pt idx="74">
                  <c:v>2.8801999999999999</c:v>
                </c:pt>
                <c:pt idx="75">
                  <c:v>3.1770999999999998</c:v>
                </c:pt>
                <c:pt idx="76">
                  <c:v>2.9281000000000001</c:v>
                </c:pt>
                <c:pt idx="77">
                  <c:v>3.5026999999999999</c:v>
                </c:pt>
                <c:pt idx="78">
                  <c:v>2.8849999999999998</c:v>
                </c:pt>
                <c:pt idx="79">
                  <c:v>3.383</c:v>
                </c:pt>
                <c:pt idx="80">
                  <c:v>3.1987000000000001</c:v>
                </c:pt>
                <c:pt idx="81">
                  <c:v>3.8761999999999999</c:v>
                </c:pt>
                <c:pt idx="82">
                  <c:v>4.4221000000000004</c:v>
                </c:pt>
                <c:pt idx="83">
                  <c:v>3.7517</c:v>
                </c:pt>
                <c:pt idx="84">
                  <c:v>3.2058</c:v>
                </c:pt>
                <c:pt idx="85">
                  <c:v>2.0973000000000002</c:v>
                </c:pt>
                <c:pt idx="86">
                  <c:v>3.1987000000000001</c:v>
                </c:pt>
                <c:pt idx="87">
                  <c:v>3.4357000000000002</c:v>
                </c:pt>
                <c:pt idx="88">
                  <c:v>3.0358000000000001</c:v>
                </c:pt>
                <c:pt idx="89">
                  <c:v>3.3519000000000001</c:v>
                </c:pt>
                <c:pt idx="90">
                  <c:v>2.2888999999999999</c:v>
                </c:pt>
                <c:pt idx="91">
                  <c:v>2.8395000000000001</c:v>
                </c:pt>
                <c:pt idx="92">
                  <c:v>3.2298</c:v>
                </c:pt>
                <c:pt idx="93">
                  <c:v>2.6408</c:v>
                </c:pt>
                <c:pt idx="94">
                  <c:v>3.383</c:v>
                </c:pt>
                <c:pt idx="95">
                  <c:v>2.7652999999999999</c:v>
                </c:pt>
                <c:pt idx="96">
                  <c:v>2.3965999999999998</c:v>
                </c:pt>
                <c:pt idx="97">
                  <c:v>3.0836999999999999</c:v>
                </c:pt>
                <c:pt idx="98">
                  <c:v>2.0327000000000002</c:v>
                </c:pt>
                <c:pt idx="99">
                  <c:v>2.4228999999999998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6-4F03-A45B-129D2BF7200B}"/>
            </c:ext>
          </c:extLst>
        </c:ser>
        <c:ser>
          <c:idx val="1"/>
          <c:order val="1"/>
          <c:tx>
            <c:v>Acc_Yg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res3_vb3!$I$7:$I$106</c:f>
              <c:numCache>
                <c:formatCode>General</c:formatCode>
                <c:ptCount val="100"/>
                <c:pt idx="0">
                  <c:v>2.2050999999999998</c:v>
                </c:pt>
                <c:pt idx="1">
                  <c:v>2.0876999999999999</c:v>
                </c:pt>
                <c:pt idx="2">
                  <c:v>3.5026999999999999</c:v>
                </c:pt>
                <c:pt idx="3">
                  <c:v>3.4643999999999999</c:v>
                </c:pt>
                <c:pt idx="4">
                  <c:v>5.1619000000000002</c:v>
                </c:pt>
                <c:pt idx="5">
                  <c:v>0.3639</c:v>
                </c:pt>
                <c:pt idx="6">
                  <c:v>5.7268999999999997</c:v>
                </c:pt>
                <c:pt idx="7">
                  <c:v>3.0789</c:v>
                </c:pt>
                <c:pt idx="8">
                  <c:v>6.0956000000000001</c:v>
                </c:pt>
                <c:pt idx="9">
                  <c:v>6.0716999999999999</c:v>
                </c:pt>
                <c:pt idx="10">
                  <c:v>2.9329000000000001</c:v>
                </c:pt>
                <c:pt idx="11">
                  <c:v>6.1722999999999999</c:v>
                </c:pt>
                <c:pt idx="12">
                  <c:v>6.3973000000000004</c:v>
                </c:pt>
                <c:pt idx="13">
                  <c:v>1.8459000000000001</c:v>
                </c:pt>
                <c:pt idx="14">
                  <c:v>7.1706000000000003</c:v>
                </c:pt>
                <c:pt idx="15">
                  <c:v>4.3933999999999997</c:v>
                </c:pt>
                <c:pt idx="16">
                  <c:v>3.0861000000000001</c:v>
                </c:pt>
                <c:pt idx="17">
                  <c:v>7.4843000000000002</c:v>
                </c:pt>
                <c:pt idx="18">
                  <c:v>1.2594000000000001</c:v>
                </c:pt>
                <c:pt idx="19">
                  <c:v>8.8633000000000006</c:v>
                </c:pt>
                <c:pt idx="20">
                  <c:v>2.6911</c:v>
                </c:pt>
                <c:pt idx="21">
                  <c:v>3.8403</c:v>
                </c:pt>
                <c:pt idx="22">
                  <c:v>5.0541999999999998</c:v>
                </c:pt>
                <c:pt idx="23">
                  <c:v>8.0755999999999997</c:v>
                </c:pt>
                <c:pt idx="24">
                  <c:v>0.34720000000000001</c:v>
                </c:pt>
                <c:pt idx="25">
                  <c:v>7.1515000000000004</c:v>
                </c:pt>
                <c:pt idx="26">
                  <c:v>3.3877999999999999</c:v>
                </c:pt>
                <c:pt idx="27">
                  <c:v>4.1635</c:v>
                </c:pt>
                <c:pt idx="28">
                  <c:v>0.25619999999999998</c:v>
                </c:pt>
                <c:pt idx="29">
                  <c:v>8.3007000000000009</c:v>
                </c:pt>
                <c:pt idx="30">
                  <c:v>7.3239000000000001</c:v>
                </c:pt>
                <c:pt idx="31">
                  <c:v>2.7101999999999999</c:v>
                </c:pt>
                <c:pt idx="32">
                  <c:v>-3.3250000000000002</c:v>
                </c:pt>
                <c:pt idx="33">
                  <c:v>4.1683000000000003</c:v>
                </c:pt>
                <c:pt idx="34">
                  <c:v>0.57220000000000004</c:v>
                </c:pt>
                <c:pt idx="35">
                  <c:v>-3.2250000000000001</c:v>
                </c:pt>
                <c:pt idx="36">
                  <c:v>0.59860000000000002</c:v>
                </c:pt>
                <c:pt idx="37">
                  <c:v>-2.6259999999999999</c:v>
                </c:pt>
                <c:pt idx="38">
                  <c:v>1.5443</c:v>
                </c:pt>
                <c:pt idx="39">
                  <c:v>-2.645</c:v>
                </c:pt>
                <c:pt idx="40">
                  <c:v>-1.8720000000000001</c:v>
                </c:pt>
                <c:pt idx="41">
                  <c:v>-0.70099999999999996</c:v>
                </c:pt>
                <c:pt idx="42">
                  <c:v>-2.2189999999999999</c:v>
                </c:pt>
                <c:pt idx="43">
                  <c:v>-0.17899999999999999</c:v>
                </c:pt>
                <c:pt idx="44">
                  <c:v>-7.5510000000000002</c:v>
                </c:pt>
                <c:pt idx="45">
                  <c:v>-0.79</c:v>
                </c:pt>
                <c:pt idx="46">
                  <c:v>-6.26</c:v>
                </c:pt>
                <c:pt idx="47">
                  <c:v>-3.1219999999999999</c:v>
                </c:pt>
                <c:pt idx="48">
                  <c:v>2.8371</c:v>
                </c:pt>
                <c:pt idx="49">
                  <c:v>-0.35099999999999998</c:v>
                </c:pt>
                <c:pt idx="50">
                  <c:v>-3.4969999999999999</c:v>
                </c:pt>
                <c:pt idx="51">
                  <c:v>-1.498</c:v>
                </c:pt>
                <c:pt idx="52">
                  <c:v>-4.2590000000000003</c:v>
                </c:pt>
                <c:pt idx="53">
                  <c:v>0.2011</c:v>
                </c:pt>
                <c:pt idx="54">
                  <c:v>-4.1079999999999997</c:v>
                </c:pt>
                <c:pt idx="55">
                  <c:v>1.4723999999999999</c:v>
                </c:pt>
                <c:pt idx="56">
                  <c:v>-1.948</c:v>
                </c:pt>
                <c:pt idx="57">
                  <c:v>-4.2439999999999998</c:v>
                </c:pt>
                <c:pt idx="58">
                  <c:v>-0.49299999999999999</c:v>
                </c:pt>
                <c:pt idx="59">
                  <c:v>-4.2949999999999999</c:v>
                </c:pt>
                <c:pt idx="60">
                  <c:v>-0.98099999999999998</c:v>
                </c:pt>
                <c:pt idx="61">
                  <c:v>-6.2839999999999998</c:v>
                </c:pt>
                <c:pt idx="62">
                  <c:v>-2.669</c:v>
                </c:pt>
                <c:pt idx="63">
                  <c:v>1.2162999999999999</c:v>
                </c:pt>
                <c:pt idx="64">
                  <c:v>-4.4409999999999998</c:v>
                </c:pt>
                <c:pt idx="65">
                  <c:v>-0.52600000000000002</c:v>
                </c:pt>
                <c:pt idx="66">
                  <c:v>-3.5790000000000002</c:v>
                </c:pt>
                <c:pt idx="67">
                  <c:v>-3.2559999999999998</c:v>
                </c:pt>
                <c:pt idx="68">
                  <c:v>0.25380000000000003</c:v>
                </c:pt>
                <c:pt idx="69">
                  <c:v>1.5395000000000001</c:v>
                </c:pt>
                <c:pt idx="70">
                  <c:v>1.1229</c:v>
                </c:pt>
                <c:pt idx="71">
                  <c:v>2.5929000000000002</c:v>
                </c:pt>
                <c:pt idx="72">
                  <c:v>-2.0680000000000001</c:v>
                </c:pt>
                <c:pt idx="73">
                  <c:v>-3.6</c:v>
                </c:pt>
                <c:pt idx="74">
                  <c:v>2.5880999999999998</c:v>
                </c:pt>
                <c:pt idx="75">
                  <c:v>4.4676</c:v>
                </c:pt>
                <c:pt idx="76">
                  <c:v>-3.6669999999999998</c:v>
                </c:pt>
                <c:pt idx="77">
                  <c:v>3.1602999999999999</c:v>
                </c:pt>
                <c:pt idx="78">
                  <c:v>1.8268</c:v>
                </c:pt>
                <c:pt idx="79">
                  <c:v>-0.77500000000000002</c:v>
                </c:pt>
                <c:pt idx="80">
                  <c:v>2.1835</c:v>
                </c:pt>
                <c:pt idx="81">
                  <c:v>-0.88500000000000001</c:v>
                </c:pt>
                <c:pt idx="82">
                  <c:v>0.46210000000000001</c:v>
                </c:pt>
                <c:pt idx="83">
                  <c:v>1.2737000000000001</c:v>
                </c:pt>
                <c:pt idx="84">
                  <c:v>-3.6549999999999998</c:v>
                </c:pt>
                <c:pt idx="85">
                  <c:v>-7.0170000000000003</c:v>
                </c:pt>
                <c:pt idx="86">
                  <c:v>-0.371</c:v>
                </c:pt>
                <c:pt idx="87">
                  <c:v>-1.5580000000000001</c:v>
                </c:pt>
                <c:pt idx="88">
                  <c:v>-3.1360000000000001</c:v>
                </c:pt>
                <c:pt idx="89">
                  <c:v>-1.204</c:v>
                </c:pt>
                <c:pt idx="90">
                  <c:v>-4.9219999999999997</c:v>
                </c:pt>
                <c:pt idx="91">
                  <c:v>-3.4929999999999999</c:v>
                </c:pt>
                <c:pt idx="92">
                  <c:v>-1.3280000000000001</c:v>
                </c:pt>
                <c:pt idx="93">
                  <c:v>-3.742</c:v>
                </c:pt>
                <c:pt idx="94">
                  <c:v>0.86670000000000003</c:v>
                </c:pt>
                <c:pt idx="95">
                  <c:v>-0.81100000000000005</c:v>
                </c:pt>
                <c:pt idx="96">
                  <c:v>-4.3380000000000001</c:v>
                </c:pt>
                <c:pt idx="97">
                  <c:v>-1.28</c:v>
                </c:pt>
                <c:pt idx="98">
                  <c:v>-3.7559999999999998</c:v>
                </c:pt>
                <c:pt idx="99">
                  <c:v>-5.1609999999999996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6-4F03-A45B-129D2BF7200B}"/>
            </c:ext>
          </c:extLst>
        </c:ser>
        <c:ser>
          <c:idx val="2"/>
          <c:order val="2"/>
          <c:tx>
            <c:v>Acc_Zg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res3_vb3!$J$7:$J$106</c:f>
              <c:numCache>
                <c:formatCode>General</c:formatCode>
                <c:ptCount val="100"/>
                <c:pt idx="0">
                  <c:v>5.5401999999999996</c:v>
                </c:pt>
                <c:pt idx="1">
                  <c:v>5.3533999999999997</c:v>
                </c:pt>
                <c:pt idx="2">
                  <c:v>5.3127000000000004</c:v>
                </c:pt>
                <c:pt idx="3">
                  <c:v>5.8106999999999998</c:v>
                </c:pt>
                <c:pt idx="4">
                  <c:v>3.7181999999999999</c:v>
                </c:pt>
                <c:pt idx="5">
                  <c:v>3.9695999999999998</c:v>
                </c:pt>
                <c:pt idx="6">
                  <c:v>5.3079000000000001</c:v>
                </c:pt>
                <c:pt idx="7">
                  <c:v>3.6919</c:v>
                </c:pt>
                <c:pt idx="8">
                  <c:v>1.8004</c:v>
                </c:pt>
                <c:pt idx="9">
                  <c:v>4.9200999999999997</c:v>
                </c:pt>
                <c:pt idx="10">
                  <c:v>4.3597999999999999</c:v>
                </c:pt>
                <c:pt idx="11">
                  <c:v>0.26340000000000002</c:v>
                </c:pt>
                <c:pt idx="12">
                  <c:v>4.4340999999999999</c:v>
                </c:pt>
                <c:pt idx="13">
                  <c:v>2.4900000000000002</c:v>
                </c:pt>
                <c:pt idx="14">
                  <c:v>3.2393999999999998</c:v>
                </c:pt>
                <c:pt idx="15">
                  <c:v>3.4788000000000001</c:v>
                </c:pt>
                <c:pt idx="16">
                  <c:v>2.1427999999999998</c:v>
                </c:pt>
                <c:pt idx="17">
                  <c:v>2.9041999999999999</c:v>
                </c:pt>
                <c:pt idx="18">
                  <c:v>4.7621000000000002</c:v>
                </c:pt>
                <c:pt idx="19">
                  <c:v>6.8570000000000002</c:v>
                </c:pt>
                <c:pt idx="20">
                  <c:v>5.9184999999999999</c:v>
                </c:pt>
                <c:pt idx="21">
                  <c:v>3.5243000000000002</c:v>
                </c:pt>
                <c:pt idx="22">
                  <c:v>2.6911</c:v>
                </c:pt>
                <c:pt idx="23">
                  <c:v>3.5529999999999999</c:v>
                </c:pt>
                <c:pt idx="24">
                  <c:v>3.2178</c:v>
                </c:pt>
                <c:pt idx="25">
                  <c:v>4.0582000000000003</c:v>
                </c:pt>
                <c:pt idx="26">
                  <c:v>3.3614999999999999</c:v>
                </c:pt>
                <c:pt idx="27">
                  <c:v>6.1745999999999999</c:v>
                </c:pt>
                <c:pt idx="28">
                  <c:v>6.5552999999999999</c:v>
                </c:pt>
                <c:pt idx="29">
                  <c:v>5.6143999999999998</c:v>
                </c:pt>
                <c:pt idx="30">
                  <c:v>2.5091000000000001</c:v>
                </c:pt>
                <c:pt idx="31">
                  <c:v>10.050000000000001</c:v>
                </c:pt>
                <c:pt idx="32">
                  <c:v>0</c:v>
                </c:pt>
                <c:pt idx="33">
                  <c:v>10.659000000000001</c:v>
                </c:pt>
                <c:pt idx="34">
                  <c:v>10.467000000000001</c:v>
                </c:pt>
                <c:pt idx="35">
                  <c:v>0</c:v>
                </c:pt>
                <c:pt idx="36">
                  <c:v>4.8266999999999998</c:v>
                </c:pt>
                <c:pt idx="37">
                  <c:v>0</c:v>
                </c:pt>
                <c:pt idx="38">
                  <c:v>7.8266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4.1611000000000002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8.9328000000000003</c:v>
                </c:pt>
                <c:pt idx="54">
                  <c:v>0</c:v>
                </c:pt>
                <c:pt idx="55">
                  <c:v>7.9127999999999998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6.8642000000000003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8.8010999999999999</c:v>
                </c:pt>
                <c:pt idx="69">
                  <c:v>5.8395000000000001</c:v>
                </c:pt>
                <c:pt idx="70">
                  <c:v>7.7404999999999999</c:v>
                </c:pt>
                <c:pt idx="71">
                  <c:v>9.5098000000000003</c:v>
                </c:pt>
                <c:pt idx="72">
                  <c:v>0</c:v>
                </c:pt>
                <c:pt idx="73">
                  <c:v>0</c:v>
                </c:pt>
                <c:pt idx="74">
                  <c:v>8.4707000000000008</c:v>
                </c:pt>
                <c:pt idx="75">
                  <c:v>8.0229999999999997</c:v>
                </c:pt>
                <c:pt idx="76">
                  <c:v>0</c:v>
                </c:pt>
                <c:pt idx="77">
                  <c:v>7.5274000000000001</c:v>
                </c:pt>
                <c:pt idx="78">
                  <c:v>8.6287000000000003</c:v>
                </c:pt>
                <c:pt idx="79">
                  <c:v>0</c:v>
                </c:pt>
                <c:pt idx="80">
                  <c:v>7.5057999999999998</c:v>
                </c:pt>
                <c:pt idx="81">
                  <c:v>0</c:v>
                </c:pt>
                <c:pt idx="82">
                  <c:v>9.1339000000000006</c:v>
                </c:pt>
                <c:pt idx="83">
                  <c:v>8.2455999999999996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7.5656999999999996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6-4F03-A45B-129D2BF7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60720"/>
        <c:axId val="559466600"/>
      </c:lineChart>
      <c:catAx>
        <c:axId val="559460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6600"/>
        <c:crosses val="max"/>
        <c:auto val="0"/>
        <c:lblAlgn val="ctr"/>
        <c:lblOffset val="100"/>
        <c:noMultiLvlLbl val="0"/>
      </c:catAx>
      <c:valAx>
        <c:axId val="5594666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Gravity change m/s2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General</c:formatCode>
                <c:ptCount val="100"/>
                <c:pt idx="0">
                  <c:v>-2.4540999999999999</c:v>
                </c:pt>
                <c:pt idx="1">
                  <c:v>-2.5211000000000001</c:v>
                </c:pt>
                <c:pt idx="2">
                  <c:v>-2.5283000000000002</c:v>
                </c:pt>
                <c:pt idx="3">
                  <c:v>-2.4876</c:v>
                </c:pt>
                <c:pt idx="4">
                  <c:v>-2.4851999999999999</c:v>
                </c:pt>
                <c:pt idx="5">
                  <c:v>-2.4540999999999999</c:v>
                </c:pt>
                <c:pt idx="6">
                  <c:v>-2.4708000000000001</c:v>
                </c:pt>
                <c:pt idx="7">
                  <c:v>-2.4397000000000002</c:v>
                </c:pt>
                <c:pt idx="8">
                  <c:v>-2.5091000000000001</c:v>
                </c:pt>
                <c:pt idx="9">
                  <c:v>-2.4180999999999999</c:v>
                </c:pt>
                <c:pt idx="10">
                  <c:v>-2.4420999999999999</c:v>
                </c:pt>
                <c:pt idx="11">
                  <c:v>-2.4636</c:v>
                </c:pt>
                <c:pt idx="12">
                  <c:v>-2.3845999999999998</c:v>
                </c:pt>
                <c:pt idx="13">
                  <c:v>-2.4876</c:v>
                </c:pt>
                <c:pt idx="14">
                  <c:v>-2.4923999999999999</c:v>
                </c:pt>
                <c:pt idx="15">
                  <c:v>-2.4708000000000001</c:v>
                </c:pt>
                <c:pt idx="16">
                  <c:v>-2.4948000000000001</c:v>
                </c:pt>
                <c:pt idx="17">
                  <c:v>-2.5163000000000002</c:v>
                </c:pt>
                <c:pt idx="18">
                  <c:v>-2.4923999999999999</c:v>
                </c:pt>
                <c:pt idx="19">
                  <c:v>-2.4708000000000001</c:v>
                </c:pt>
                <c:pt idx="20">
                  <c:v>-2.4540999999999999</c:v>
                </c:pt>
                <c:pt idx="21">
                  <c:v>-2.5354999999999999</c:v>
                </c:pt>
                <c:pt idx="22">
                  <c:v>-2.4828000000000001</c:v>
                </c:pt>
                <c:pt idx="23">
                  <c:v>-2.4588000000000001</c:v>
                </c:pt>
                <c:pt idx="24">
                  <c:v>-2.5306999999999999</c:v>
                </c:pt>
                <c:pt idx="25">
                  <c:v>-2.4540999999999999</c:v>
                </c:pt>
                <c:pt idx="26">
                  <c:v>-2.4780000000000002</c:v>
                </c:pt>
                <c:pt idx="27">
                  <c:v>-2.4445000000000001</c:v>
                </c:pt>
                <c:pt idx="28">
                  <c:v>-2.4971999999999999</c:v>
                </c:pt>
                <c:pt idx="29">
                  <c:v>-2.5019</c:v>
                </c:pt>
                <c:pt idx="30">
                  <c:v>-2.4253</c:v>
                </c:pt>
                <c:pt idx="31">
                  <c:v>-2.4780000000000002</c:v>
                </c:pt>
                <c:pt idx="32">
                  <c:v>-2.4828000000000001</c:v>
                </c:pt>
                <c:pt idx="33">
                  <c:v>-2.4851999999999999</c:v>
                </c:pt>
                <c:pt idx="34">
                  <c:v>-2.4445000000000001</c:v>
                </c:pt>
                <c:pt idx="35">
                  <c:v>-2.4636</c:v>
                </c:pt>
                <c:pt idx="36">
                  <c:v>-2.4900000000000002</c:v>
                </c:pt>
                <c:pt idx="37">
                  <c:v>-2.4780000000000002</c:v>
                </c:pt>
                <c:pt idx="38">
                  <c:v>-2.5019</c:v>
                </c:pt>
                <c:pt idx="39">
                  <c:v>-2.5066999999999999</c:v>
                </c:pt>
                <c:pt idx="40">
                  <c:v>-2.5114999999999998</c:v>
                </c:pt>
                <c:pt idx="41">
                  <c:v>-2.5474000000000001</c:v>
                </c:pt>
                <c:pt idx="42">
                  <c:v>-2.4731999999999998</c:v>
                </c:pt>
                <c:pt idx="43">
                  <c:v>-2.4994999999999998</c:v>
                </c:pt>
                <c:pt idx="44">
                  <c:v>-2.4397000000000002</c:v>
                </c:pt>
                <c:pt idx="45">
                  <c:v>-2.5354999999999999</c:v>
                </c:pt>
                <c:pt idx="46">
                  <c:v>-2.5091000000000001</c:v>
                </c:pt>
                <c:pt idx="47">
                  <c:v>-2.4731999999999998</c:v>
                </c:pt>
                <c:pt idx="48">
                  <c:v>-2.4683999999999999</c:v>
                </c:pt>
                <c:pt idx="49">
                  <c:v>-2.4588000000000001</c:v>
                </c:pt>
                <c:pt idx="50">
                  <c:v>-2.4660000000000002</c:v>
                </c:pt>
                <c:pt idx="51">
                  <c:v>-2.5354999999999999</c:v>
                </c:pt>
                <c:pt idx="52">
                  <c:v>-2.5186999999999999</c:v>
                </c:pt>
                <c:pt idx="53">
                  <c:v>-2.5905</c:v>
                </c:pt>
                <c:pt idx="54">
                  <c:v>-2.4445000000000001</c:v>
                </c:pt>
                <c:pt idx="55">
                  <c:v>-2.4756</c:v>
                </c:pt>
                <c:pt idx="56">
                  <c:v>-2.4851999999999999</c:v>
                </c:pt>
                <c:pt idx="57">
                  <c:v>-2.5091000000000001</c:v>
                </c:pt>
                <c:pt idx="58">
                  <c:v>-2.4708000000000001</c:v>
                </c:pt>
                <c:pt idx="59">
                  <c:v>-2.4660000000000002</c:v>
                </c:pt>
                <c:pt idx="60">
                  <c:v>-2.4180999999999999</c:v>
                </c:pt>
                <c:pt idx="61">
                  <c:v>-2.5354999999999999</c:v>
                </c:pt>
                <c:pt idx="62">
                  <c:v>-2.4900000000000002</c:v>
                </c:pt>
                <c:pt idx="63">
                  <c:v>-2.5331000000000001</c:v>
                </c:pt>
                <c:pt idx="64">
                  <c:v>-2.5426000000000002</c:v>
                </c:pt>
                <c:pt idx="65">
                  <c:v>-2.5163000000000002</c:v>
                </c:pt>
                <c:pt idx="66">
                  <c:v>-2.5114999999999998</c:v>
                </c:pt>
                <c:pt idx="67">
                  <c:v>-2.4708000000000001</c:v>
                </c:pt>
                <c:pt idx="68">
                  <c:v>-2.5186999999999999</c:v>
                </c:pt>
                <c:pt idx="69">
                  <c:v>-2.4971999999999999</c:v>
                </c:pt>
                <c:pt idx="70">
                  <c:v>-2.4636</c:v>
                </c:pt>
                <c:pt idx="71">
                  <c:v>-2.5163000000000002</c:v>
                </c:pt>
                <c:pt idx="72">
                  <c:v>-2.4756</c:v>
                </c:pt>
                <c:pt idx="73">
                  <c:v>-2.5019</c:v>
                </c:pt>
                <c:pt idx="74">
                  <c:v>-2.5283000000000002</c:v>
                </c:pt>
                <c:pt idx="75">
                  <c:v>-2.4731999999999998</c:v>
                </c:pt>
                <c:pt idx="76">
                  <c:v>-2.5139</c:v>
                </c:pt>
                <c:pt idx="77">
                  <c:v>-2.4828000000000001</c:v>
                </c:pt>
                <c:pt idx="78">
                  <c:v>-2.4780000000000002</c:v>
                </c:pt>
                <c:pt idx="79">
                  <c:v>-2.4851999999999999</c:v>
                </c:pt>
                <c:pt idx="80">
                  <c:v>-2.4828000000000001</c:v>
                </c:pt>
                <c:pt idx="81">
                  <c:v>-2.4517000000000002</c:v>
                </c:pt>
                <c:pt idx="82">
                  <c:v>-2.5139</c:v>
                </c:pt>
                <c:pt idx="83">
                  <c:v>-2.4876</c:v>
                </c:pt>
                <c:pt idx="84">
                  <c:v>-2.4971999999999999</c:v>
                </c:pt>
                <c:pt idx="85">
                  <c:v>-2.5259</c:v>
                </c:pt>
                <c:pt idx="86">
                  <c:v>-2.4803999999999999</c:v>
                </c:pt>
                <c:pt idx="87">
                  <c:v>-2.4948000000000001</c:v>
                </c:pt>
                <c:pt idx="88">
                  <c:v>-2.4876</c:v>
                </c:pt>
                <c:pt idx="89">
                  <c:v>-2.4660000000000002</c:v>
                </c:pt>
                <c:pt idx="90">
                  <c:v>-2.4756</c:v>
                </c:pt>
                <c:pt idx="91">
                  <c:v>-2.4994999999999998</c:v>
                </c:pt>
                <c:pt idx="92">
                  <c:v>-2.4348999999999998</c:v>
                </c:pt>
                <c:pt idx="93">
                  <c:v>-2.5402</c:v>
                </c:pt>
                <c:pt idx="94">
                  <c:v>-2.4756</c:v>
                </c:pt>
                <c:pt idx="95">
                  <c:v>-2.4517000000000002</c:v>
                </c:pt>
                <c:pt idx="96">
                  <c:v>-2.4828000000000001</c:v>
                </c:pt>
                <c:pt idx="97">
                  <c:v>-2.4708000000000001</c:v>
                </c:pt>
                <c:pt idx="98">
                  <c:v>-2.4994999999999998</c:v>
                </c:pt>
                <c:pt idx="99">
                  <c:v>-2.4708000000000001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47C0-A5CB-67E109FE06BD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Sheet1!$G$1:$G$100</c:f>
              <c:numCache>
                <c:formatCode>General</c:formatCode>
                <c:ptCount val="100"/>
                <c:pt idx="0">
                  <c:v>8.43</c:v>
                </c:pt>
                <c:pt idx="1">
                  <c:v>8.4946000000000002</c:v>
                </c:pt>
                <c:pt idx="2">
                  <c:v>8.4969999999999999</c:v>
                </c:pt>
                <c:pt idx="3">
                  <c:v>8.4611000000000001</c:v>
                </c:pt>
                <c:pt idx="4">
                  <c:v>8.4682999999999993</c:v>
                </c:pt>
                <c:pt idx="5">
                  <c:v>8.3796999999999997</c:v>
                </c:pt>
                <c:pt idx="6">
                  <c:v>8.4873999999999992</c:v>
                </c:pt>
                <c:pt idx="7">
                  <c:v>8.4779</c:v>
                </c:pt>
                <c:pt idx="8">
                  <c:v>8.4946000000000002</c:v>
                </c:pt>
                <c:pt idx="9">
                  <c:v>8.5017999999999994</c:v>
                </c:pt>
                <c:pt idx="10">
                  <c:v>8.4490999999999996</c:v>
                </c:pt>
                <c:pt idx="11">
                  <c:v>8.4611000000000001</c:v>
                </c:pt>
                <c:pt idx="12">
                  <c:v>8.4490999999999996</c:v>
                </c:pt>
                <c:pt idx="13">
                  <c:v>8.4276</c:v>
                </c:pt>
                <c:pt idx="14">
                  <c:v>8.5090000000000003</c:v>
                </c:pt>
                <c:pt idx="15">
                  <c:v>8.4755000000000003</c:v>
                </c:pt>
                <c:pt idx="16">
                  <c:v>8.4420000000000002</c:v>
                </c:pt>
                <c:pt idx="17">
                  <c:v>8.4873999999999992</c:v>
                </c:pt>
                <c:pt idx="18">
                  <c:v>8.4204000000000008</c:v>
                </c:pt>
                <c:pt idx="19">
                  <c:v>8.4036000000000008</c:v>
                </c:pt>
                <c:pt idx="20">
                  <c:v>8.4539000000000009</c:v>
                </c:pt>
                <c:pt idx="21">
                  <c:v>8.4969999999999999</c:v>
                </c:pt>
                <c:pt idx="22">
                  <c:v>8.4850999999999992</c:v>
                </c:pt>
                <c:pt idx="23">
                  <c:v>8.4372000000000007</c:v>
                </c:pt>
                <c:pt idx="24">
                  <c:v>8.5305</c:v>
                </c:pt>
                <c:pt idx="25">
                  <c:v>8.4802999999999997</c:v>
                </c:pt>
                <c:pt idx="26">
                  <c:v>8.4922000000000004</c:v>
                </c:pt>
                <c:pt idx="27">
                  <c:v>8.4443000000000001</c:v>
                </c:pt>
                <c:pt idx="28">
                  <c:v>8.4873999999999992</c:v>
                </c:pt>
                <c:pt idx="29">
                  <c:v>8.4731000000000005</c:v>
                </c:pt>
                <c:pt idx="30">
                  <c:v>8.4755000000000003</c:v>
                </c:pt>
                <c:pt idx="31">
                  <c:v>8.4131999999999998</c:v>
                </c:pt>
                <c:pt idx="32">
                  <c:v>8.4969999999999999</c:v>
                </c:pt>
                <c:pt idx="33">
                  <c:v>8.4490999999999996</c:v>
                </c:pt>
                <c:pt idx="34">
                  <c:v>8.4682999999999993</c:v>
                </c:pt>
                <c:pt idx="35">
                  <c:v>8.4347999999999992</c:v>
                </c:pt>
                <c:pt idx="36">
                  <c:v>8.4228000000000005</c:v>
                </c:pt>
                <c:pt idx="37">
                  <c:v>8.4228000000000005</c:v>
                </c:pt>
                <c:pt idx="38">
                  <c:v>8.4707000000000008</c:v>
                </c:pt>
                <c:pt idx="39">
                  <c:v>8.4946000000000002</c:v>
                </c:pt>
                <c:pt idx="40">
                  <c:v>8.4347999999999992</c:v>
                </c:pt>
                <c:pt idx="41">
                  <c:v>8.4323999999999995</c:v>
                </c:pt>
                <c:pt idx="42">
                  <c:v>8.4634999999999998</c:v>
                </c:pt>
                <c:pt idx="43">
                  <c:v>8.4707000000000008</c:v>
                </c:pt>
                <c:pt idx="44">
                  <c:v>8.4826999999999995</c:v>
                </c:pt>
                <c:pt idx="45">
                  <c:v>8.4755000000000003</c:v>
                </c:pt>
                <c:pt idx="46">
                  <c:v>8.4204000000000008</c:v>
                </c:pt>
                <c:pt idx="47">
                  <c:v>8.4396000000000004</c:v>
                </c:pt>
                <c:pt idx="48">
                  <c:v>8.4682999999999993</c:v>
                </c:pt>
                <c:pt idx="49">
                  <c:v>8.4587000000000003</c:v>
                </c:pt>
                <c:pt idx="50">
                  <c:v>8.4036000000000008</c:v>
                </c:pt>
                <c:pt idx="51">
                  <c:v>8.4802999999999997</c:v>
                </c:pt>
                <c:pt idx="52">
                  <c:v>8.43</c:v>
                </c:pt>
                <c:pt idx="53">
                  <c:v>8.4420000000000002</c:v>
                </c:pt>
                <c:pt idx="54">
                  <c:v>8.4490999999999996</c:v>
                </c:pt>
                <c:pt idx="55">
                  <c:v>8.4490999999999996</c:v>
                </c:pt>
                <c:pt idx="56">
                  <c:v>8.4347999999999992</c:v>
                </c:pt>
                <c:pt idx="57">
                  <c:v>8.4946000000000002</c:v>
                </c:pt>
                <c:pt idx="58">
                  <c:v>8.4276</c:v>
                </c:pt>
                <c:pt idx="59">
                  <c:v>8.5425000000000004</c:v>
                </c:pt>
                <c:pt idx="60">
                  <c:v>8.4443000000000001</c:v>
                </c:pt>
                <c:pt idx="61">
                  <c:v>8.4490999999999996</c:v>
                </c:pt>
                <c:pt idx="62">
                  <c:v>8.4396000000000004</c:v>
                </c:pt>
                <c:pt idx="63">
                  <c:v>8.5137999999999998</c:v>
                </c:pt>
                <c:pt idx="64">
                  <c:v>8.4826999999999995</c:v>
                </c:pt>
                <c:pt idx="65">
                  <c:v>8.4658999999999995</c:v>
                </c:pt>
                <c:pt idx="66">
                  <c:v>8.5017999999999994</c:v>
                </c:pt>
                <c:pt idx="67">
                  <c:v>8.4946000000000002</c:v>
                </c:pt>
                <c:pt idx="68">
                  <c:v>8.4707000000000008</c:v>
                </c:pt>
                <c:pt idx="69">
                  <c:v>8.4443000000000001</c:v>
                </c:pt>
                <c:pt idx="70">
                  <c:v>8.4779</c:v>
                </c:pt>
                <c:pt idx="71">
                  <c:v>8.4587000000000003</c:v>
                </c:pt>
                <c:pt idx="72">
                  <c:v>8.5114000000000001</c:v>
                </c:pt>
                <c:pt idx="73">
                  <c:v>8.4108000000000001</c:v>
                </c:pt>
                <c:pt idx="74">
                  <c:v>8.4204000000000008</c:v>
                </c:pt>
                <c:pt idx="75">
                  <c:v>8.4898000000000007</c:v>
                </c:pt>
                <c:pt idx="76">
                  <c:v>8.4466999999999999</c:v>
                </c:pt>
                <c:pt idx="77">
                  <c:v>8.4755000000000003</c:v>
                </c:pt>
                <c:pt idx="78">
                  <c:v>8.4563000000000006</c:v>
                </c:pt>
                <c:pt idx="79">
                  <c:v>8.4946000000000002</c:v>
                </c:pt>
                <c:pt idx="80">
                  <c:v>8.4634999999999998</c:v>
                </c:pt>
                <c:pt idx="81">
                  <c:v>8.5042000000000009</c:v>
                </c:pt>
                <c:pt idx="82">
                  <c:v>8.4372000000000007</c:v>
                </c:pt>
                <c:pt idx="83">
                  <c:v>8.3534000000000006</c:v>
                </c:pt>
                <c:pt idx="84">
                  <c:v>8.3701000000000008</c:v>
                </c:pt>
                <c:pt idx="85">
                  <c:v>8.4228000000000005</c:v>
                </c:pt>
                <c:pt idx="86">
                  <c:v>8.4108000000000001</c:v>
                </c:pt>
                <c:pt idx="87">
                  <c:v>8.4826999999999995</c:v>
                </c:pt>
                <c:pt idx="88">
                  <c:v>8.5185999999999993</c:v>
                </c:pt>
                <c:pt idx="89">
                  <c:v>8.3796999999999997</c:v>
                </c:pt>
                <c:pt idx="90">
                  <c:v>8.4993999999999996</c:v>
                </c:pt>
                <c:pt idx="91">
                  <c:v>8.4443000000000001</c:v>
                </c:pt>
                <c:pt idx="92">
                  <c:v>8.4922000000000004</c:v>
                </c:pt>
                <c:pt idx="93">
                  <c:v>8.4707000000000008</c:v>
                </c:pt>
                <c:pt idx="94">
                  <c:v>8.4658999999999995</c:v>
                </c:pt>
                <c:pt idx="95">
                  <c:v>8.4204000000000008</c:v>
                </c:pt>
                <c:pt idx="96">
                  <c:v>8.4490999999999996</c:v>
                </c:pt>
                <c:pt idx="97">
                  <c:v>8.5066000000000006</c:v>
                </c:pt>
                <c:pt idx="98">
                  <c:v>8.4514999999999993</c:v>
                </c:pt>
                <c:pt idx="99">
                  <c:v>8.4682999999999993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E-47C0-A5CB-67E109FE06BD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-4.8697999999999997</c:v>
                </c:pt>
                <c:pt idx="1">
                  <c:v>-4.8219000000000003</c:v>
                </c:pt>
                <c:pt idx="2">
                  <c:v>-4.8387000000000002</c:v>
                </c:pt>
                <c:pt idx="3">
                  <c:v>-4.9391999999999996</c:v>
                </c:pt>
                <c:pt idx="4">
                  <c:v>-4.968</c:v>
                </c:pt>
                <c:pt idx="5">
                  <c:v>-4.6687000000000003</c:v>
                </c:pt>
                <c:pt idx="6">
                  <c:v>-4.8625999999999996</c:v>
                </c:pt>
                <c:pt idx="7">
                  <c:v>-4.8338999999999999</c:v>
                </c:pt>
                <c:pt idx="8">
                  <c:v>-4.9870999999999999</c:v>
                </c:pt>
                <c:pt idx="9">
                  <c:v>-4.7859999999999996</c:v>
                </c:pt>
                <c:pt idx="10">
                  <c:v>-4.9488000000000003</c:v>
                </c:pt>
                <c:pt idx="11">
                  <c:v>-4.8914</c:v>
                </c:pt>
                <c:pt idx="12">
                  <c:v>-4.8960999999999997</c:v>
                </c:pt>
                <c:pt idx="13">
                  <c:v>-4.7645</c:v>
                </c:pt>
                <c:pt idx="14">
                  <c:v>-4.8890000000000002</c:v>
                </c:pt>
                <c:pt idx="15">
                  <c:v>-4.8722000000000003</c:v>
                </c:pt>
                <c:pt idx="16">
                  <c:v>-4.8985000000000003</c:v>
                </c:pt>
                <c:pt idx="17">
                  <c:v>-4.7596999999999996</c:v>
                </c:pt>
                <c:pt idx="18">
                  <c:v>-4.7691999999999997</c:v>
                </c:pt>
                <c:pt idx="19">
                  <c:v>-4.9128999999999996</c:v>
                </c:pt>
                <c:pt idx="20">
                  <c:v>-4.8483000000000001</c:v>
                </c:pt>
                <c:pt idx="21">
                  <c:v>-4.8746</c:v>
                </c:pt>
                <c:pt idx="22">
                  <c:v>-4.8960999999999997</c:v>
                </c:pt>
                <c:pt idx="23">
                  <c:v>-4.8170999999999999</c:v>
                </c:pt>
                <c:pt idx="24">
                  <c:v>-4.8194999999999997</c:v>
                </c:pt>
                <c:pt idx="25">
                  <c:v>-4.8266999999999998</c:v>
                </c:pt>
                <c:pt idx="26">
                  <c:v>-4.7956000000000003</c:v>
                </c:pt>
                <c:pt idx="27">
                  <c:v>-4.8625999999999996</c:v>
                </c:pt>
                <c:pt idx="28">
                  <c:v>-4.8746</c:v>
                </c:pt>
                <c:pt idx="29">
                  <c:v>-4.8769999999999998</c:v>
                </c:pt>
                <c:pt idx="30">
                  <c:v>-4.8865999999999996</c:v>
                </c:pt>
                <c:pt idx="31">
                  <c:v>-4.7884000000000002</c:v>
                </c:pt>
                <c:pt idx="32">
                  <c:v>-4.8387000000000002</c:v>
                </c:pt>
                <c:pt idx="33">
                  <c:v>-4.8266999999999998</c:v>
                </c:pt>
                <c:pt idx="34">
                  <c:v>-4.8673999999999999</c:v>
                </c:pt>
                <c:pt idx="35">
                  <c:v>-4.9128999999999996</c:v>
                </c:pt>
                <c:pt idx="36">
                  <c:v>-4.9416000000000002</c:v>
                </c:pt>
                <c:pt idx="37">
                  <c:v>-4.8170999999999999</c:v>
                </c:pt>
                <c:pt idx="38">
                  <c:v>-4.8865999999999996</c:v>
                </c:pt>
                <c:pt idx="39">
                  <c:v>-4.9104999999999999</c:v>
                </c:pt>
                <c:pt idx="40">
                  <c:v>-4.8506999999999998</c:v>
                </c:pt>
                <c:pt idx="41">
                  <c:v>-4.8769999999999998</c:v>
                </c:pt>
                <c:pt idx="42">
                  <c:v>-4.8625999999999996</c:v>
                </c:pt>
                <c:pt idx="43">
                  <c:v>-4.8673999999999999</c:v>
                </c:pt>
                <c:pt idx="44">
                  <c:v>-4.7835999999999999</c:v>
                </c:pt>
                <c:pt idx="45">
                  <c:v>-4.8650000000000002</c:v>
                </c:pt>
                <c:pt idx="46">
                  <c:v>-4.8075999999999999</c:v>
                </c:pt>
                <c:pt idx="47">
                  <c:v>-4.9488000000000003</c:v>
                </c:pt>
                <c:pt idx="48">
                  <c:v>-4.9870999999999999</c:v>
                </c:pt>
                <c:pt idx="49">
                  <c:v>-4.8746</c:v>
                </c:pt>
                <c:pt idx="50">
                  <c:v>-4.9631999999999996</c:v>
                </c:pt>
                <c:pt idx="51">
                  <c:v>-4.8650000000000002</c:v>
                </c:pt>
                <c:pt idx="52">
                  <c:v>-4.9416000000000002</c:v>
                </c:pt>
                <c:pt idx="53">
                  <c:v>-4.8075999999999999</c:v>
                </c:pt>
                <c:pt idx="54">
                  <c:v>-4.9009</c:v>
                </c:pt>
                <c:pt idx="55">
                  <c:v>-4.8315000000000001</c:v>
                </c:pt>
                <c:pt idx="56">
                  <c:v>-4.9584000000000001</c:v>
                </c:pt>
                <c:pt idx="57">
                  <c:v>-4.8122999999999996</c:v>
                </c:pt>
                <c:pt idx="58">
                  <c:v>-4.7884000000000002</c:v>
                </c:pt>
                <c:pt idx="59">
                  <c:v>-4.8266999999999998</c:v>
                </c:pt>
                <c:pt idx="60">
                  <c:v>-4.9009</c:v>
                </c:pt>
                <c:pt idx="61">
                  <c:v>-4.9416000000000002</c:v>
                </c:pt>
                <c:pt idx="62">
                  <c:v>-4.7859999999999996</c:v>
                </c:pt>
                <c:pt idx="63">
                  <c:v>-4.9391999999999996</c:v>
                </c:pt>
                <c:pt idx="64">
                  <c:v>-4.7621000000000002</c:v>
                </c:pt>
                <c:pt idx="65">
                  <c:v>-4.8315000000000001</c:v>
                </c:pt>
                <c:pt idx="66">
                  <c:v>-4.7788000000000004</c:v>
                </c:pt>
                <c:pt idx="67">
                  <c:v>-4.7835999999999999</c:v>
                </c:pt>
                <c:pt idx="68">
                  <c:v>-4.8506999999999998</c:v>
                </c:pt>
                <c:pt idx="69">
                  <c:v>-4.8985000000000003</c:v>
                </c:pt>
                <c:pt idx="70">
                  <c:v>-4.8147000000000002</c:v>
                </c:pt>
                <c:pt idx="71">
                  <c:v>-4.8411</c:v>
                </c:pt>
                <c:pt idx="72">
                  <c:v>-4.8291000000000004</c:v>
                </c:pt>
                <c:pt idx="73">
                  <c:v>-4.8147000000000002</c:v>
                </c:pt>
                <c:pt idx="74">
                  <c:v>-4.7956000000000003</c:v>
                </c:pt>
                <c:pt idx="75">
                  <c:v>-4.8722000000000003</c:v>
                </c:pt>
                <c:pt idx="76">
                  <c:v>-4.8529999999999998</c:v>
                </c:pt>
                <c:pt idx="77">
                  <c:v>-4.8697999999999997</c:v>
                </c:pt>
                <c:pt idx="78">
                  <c:v>-4.8434999999999997</c:v>
                </c:pt>
                <c:pt idx="79">
                  <c:v>-4.8818000000000001</c:v>
                </c:pt>
                <c:pt idx="80">
                  <c:v>-4.7859999999999996</c:v>
                </c:pt>
                <c:pt idx="81">
                  <c:v>-4.8266999999999998</c:v>
                </c:pt>
                <c:pt idx="82">
                  <c:v>-4.9272999999999998</c:v>
                </c:pt>
                <c:pt idx="83">
                  <c:v>-4.9272999999999998</c:v>
                </c:pt>
                <c:pt idx="84">
                  <c:v>-4.8387000000000002</c:v>
                </c:pt>
                <c:pt idx="85">
                  <c:v>-4.7549000000000001</c:v>
                </c:pt>
                <c:pt idx="86">
                  <c:v>-4.9488000000000003</c:v>
                </c:pt>
                <c:pt idx="87">
                  <c:v>-4.8219000000000003</c:v>
                </c:pt>
                <c:pt idx="88">
                  <c:v>-4.8769999999999998</c:v>
                </c:pt>
                <c:pt idx="89">
                  <c:v>-4.8841999999999999</c:v>
                </c:pt>
                <c:pt idx="90">
                  <c:v>-4.9200999999999997</c:v>
                </c:pt>
                <c:pt idx="91">
                  <c:v>-4.8890000000000002</c:v>
                </c:pt>
                <c:pt idx="92">
                  <c:v>-4.9463999999999997</c:v>
                </c:pt>
                <c:pt idx="93">
                  <c:v>-4.8194999999999997</c:v>
                </c:pt>
                <c:pt idx="94">
                  <c:v>-4.8673999999999999</c:v>
                </c:pt>
                <c:pt idx="95">
                  <c:v>-4.8601999999999999</c:v>
                </c:pt>
                <c:pt idx="96">
                  <c:v>-4.8362999999999996</c:v>
                </c:pt>
                <c:pt idx="97">
                  <c:v>-4.8506999999999998</c:v>
                </c:pt>
                <c:pt idx="98">
                  <c:v>-4.8936999999999999</c:v>
                </c:pt>
                <c:pt idx="99">
                  <c:v>-4.798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47C0-A5CB-67E109F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60720"/>
        <c:axId val="559466600"/>
      </c:lineChart>
      <c:catAx>
        <c:axId val="559460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6600"/>
        <c:crosses val="max"/>
        <c:auto val="0"/>
        <c:lblAlgn val="ctr"/>
        <c:lblOffset val="100"/>
        <c:noMultiLvlLbl val="0"/>
      </c:catAx>
      <c:valAx>
        <c:axId val="55946660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180975</xdr:rowOff>
    </xdr:from>
    <xdr:to>
      <xdr:col>22</xdr:col>
      <xdr:colOff>43545</xdr:colOff>
      <xdr:row>36</xdr:row>
      <xdr:rowOff>99332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9</xdr:row>
      <xdr:rowOff>76200</xdr:rowOff>
    </xdr:from>
    <xdr:to>
      <xdr:col>19</xdr:col>
      <xdr:colOff>533400</xdr:colOff>
      <xdr:row>31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01DFD-7414-4C98-ACCB-7B2B9659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106"/>
  <sheetViews>
    <sheetView topLeftCell="A7" workbookViewId="0">
      <selection activeCell="D3" sqref="D3"/>
    </sheetView>
  </sheetViews>
  <sheetFormatPr defaultRowHeight="15" x14ac:dyDescent="0.25"/>
  <sheetData>
    <row r="5" spans="1:19" x14ac:dyDescent="0.25">
      <c r="A5" t="s">
        <v>346</v>
      </c>
      <c r="B5" s="4" t="s">
        <v>344</v>
      </c>
      <c r="C5" s="4"/>
      <c r="D5" s="4"/>
      <c r="E5" s="4"/>
      <c r="F5" s="4"/>
      <c r="G5" s="4"/>
      <c r="H5" s="4"/>
      <c r="I5" s="4"/>
      <c r="J5" s="4"/>
      <c r="K5" s="4" t="s">
        <v>345</v>
      </c>
      <c r="L5" s="4"/>
      <c r="M5" s="4"/>
      <c r="N5" s="4"/>
      <c r="O5" s="4"/>
      <c r="P5" s="4"/>
      <c r="Q5" s="4"/>
      <c r="R5" s="4"/>
      <c r="S5" s="4"/>
    </row>
    <row r="6" spans="1:19" x14ac:dyDescent="0.25">
      <c r="B6" s="1" t="s">
        <v>335</v>
      </c>
      <c r="C6" s="2" t="s">
        <v>336</v>
      </c>
      <c r="D6" s="2" t="s">
        <v>337</v>
      </c>
      <c r="E6" s="2" t="s">
        <v>338</v>
      </c>
      <c r="F6" s="2" t="s">
        <v>339</v>
      </c>
      <c r="G6" s="2" t="s">
        <v>340</v>
      </c>
      <c r="H6" s="2" t="s">
        <v>341</v>
      </c>
      <c r="I6" s="2" t="s">
        <v>342</v>
      </c>
      <c r="J6" s="3" t="s">
        <v>343</v>
      </c>
      <c r="K6" s="1" t="s">
        <v>335</v>
      </c>
      <c r="L6" s="2" t="s">
        <v>336</v>
      </c>
      <c r="M6" s="2" t="s">
        <v>337</v>
      </c>
      <c r="N6" s="2" t="s">
        <v>338</v>
      </c>
      <c r="O6" s="2" t="s">
        <v>339</v>
      </c>
      <c r="P6" s="2" t="s">
        <v>340</v>
      </c>
      <c r="Q6" s="2" t="s">
        <v>341</v>
      </c>
      <c r="R6" s="2" t="s">
        <v>342</v>
      </c>
      <c r="S6" s="3" t="s">
        <v>343</v>
      </c>
    </row>
    <row r="7" spans="1:19" x14ac:dyDescent="0.25">
      <c r="A7" t="s">
        <v>0</v>
      </c>
      <c r="B7">
        <v>12404</v>
      </c>
      <c r="C7">
        <v>3684</v>
      </c>
      <c r="D7">
        <v>9256</v>
      </c>
      <c r="E7">
        <v>0.7571</v>
      </c>
      <c r="F7">
        <v>0.22489999999999999</v>
      </c>
      <c r="G7">
        <v>0.56489999999999996</v>
      </c>
      <c r="H7">
        <v>7.4244000000000003</v>
      </c>
      <c r="I7">
        <v>2.2050999999999998</v>
      </c>
      <c r="J7">
        <v>5.5401999999999996</v>
      </c>
      <c r="K7">
        <v>-1198</v>
      </c>
      <c r="L7">
        <v>155</v>
      </c>
      <c r="M7">
        <v>379</v>
      </c>
      <c r="N7">
        <v>-18.290099999999999</v>
      </c>
      <c r="O7">
        <v>2.3664000000000001</v>
      </c>
      <c r="P7" t="s">
        <v>1</v>
      </c>
      <c r="Q7">
        <v>4.1300000000000003E-2</v>
      </c>
      <c r="R7">
        <v>0.10100000000000001</v>
      </c>
    </row>
    <row r="8" spans="1:19" x14ac:dyDescent="0.25">
      <c r="A8" t="s">
        <v>2</v>
      </c>
      <c r="B8">
        <v>12308</v>
      </c>
      <c r="C8">
        <v>3488</v>
      </c>
      <c r="D8">
        <v>8944</v>
      </c>
      <c r="E8">
        <v>0.75119999999999998</v>
      </c>
      <c r="F8">
        <v>0.21290000000000001</v>
      </c>
      <c r="G8">
        <v>0.54590000000000005</v>
      </c>
      <c r="H8">
        <v>7.367</v>
      </c>
      <c r="I8">
        <v>2.0876999999999999</v>
      </c>
      <c r="J8">
        <v>5.3533999999999997</v>
      </c>
      <c r="K8">
        <v>906</v>
      </c>
      <c r="L8">
        <v>250</v>
      </c>
      <c r="M8">
        <v>-484</v>
      </c>
      <c r="N8" t="s">
        <v>3</v>
      </c>
      <c r="O8">
        <v>-7.3893000000000004</v>
      </c>
      <c r="P8" t="s">
        <v>4</v>
      </c>
      <c r="Q8">
        <v>-0.129</v>
      </c>
    </row>
    <row r="9" spans="1:19" x14ac:dyDescent="0.25">
      <c r="A9" t="s">
        <v>5</v>
      </c>
      <c r="B9">
        <v>11980</v>
      </c>
      <c r="C9">
        <v>5852</v>
      </c>
      <c r="D9">
        <v>8876</v>
      </c>
      <c r="E9">
        <v>0.73119999999999996</v>
      </c>
      <c r="F9">
        <v>0.35720000000000002</v>
      </c>
      <c r="G9">
        <v>0.54169999999999996</v>
      </c>
      <c r="H9">
        <v>7.1706000000000003</v>
      </c>
      <c r="I9">
        <v>3.5026999999999999</v>
      </c>
      <c r="J9">
        <v>5.3127000000000004</v>
      </c>
      <c r="K9">
        <v>6423</v>
      </c>
      <c r="L9">
        <v>502</v>
      </c>
      <c r="M9">
        <v>-2663</v>
      </c>
      <c r="N9" t="s">
        <v>6</v>
      </c>
      <c r="O9">
        <v>-40.655999999999999</v>
      </c>
      <c r="P9" t="s">
        <v>7</v>
      </c>
      <c r="Q9">
        <v>0.1338</v>
      </c>
      <c r="R9">
        <v>-0.70960000000000001</v>
      </c>
    </row>
    <row r="10" spans="1:19" x14ac:dyDescent="0.25">
      <c r="A10" t="s">
        <v>8</v>
      </c>
      <c r="B10">
        <v>12944</v>
      </c>
      <c r="C10">
        <v>5788</v>
      </c>
      <c r="D10">
        <v>9708</v>
      </c>
      <c r="E10">
        <v>0.79</v>
      </c>
      <c r="F10">
        <v>0.3533</v>
      </c>
      <c r="G10">
        <v>0.59250000000000003</v>
      </c>
      <c r="H10">
        <v>7.7476000000000003</v>
      </c>
      <c r="I10">
        <v>3.4643999999999999</v>
      </c>
      <c r="J10">
        <v>5.8106999999999998</v>
      </c>
      <c r="K10">
        <v>-1955</v>
      </c>
      <c r="L10">
        <v>-198</v>
      </c>
      <c r="M10">
        <v>3360</v>
      </c>
      <c r="N10">
        <v>-29.847300000000001</v>
      </c>
      <c r="O10">
        <v>-3.0228999999999999</v>
      </c>
      <c r="P10" t="s">
        <v>9</v>
      </c>
      <c r="Q10">
        <v>-5.28E-2</v>
      </c>
      <c r="R10">
        <v>0.89529999999999998</v>
      </c>
    </row>
    <row r="11" spans="1:19" x14ac:dyDescent="0.25">
      <c r="A11" t="s">
        <v>10</v>
      </c>
      <c r="B11">
        <v>12116</v>
      </c>
      <c r="C11">
        <v>8624</v>
      </c>
      <c r="D11">
        <v>6212</v>
      </c>
      <c r="E11">
        <v>0.73950000000000005</v>
      </c>
      <c r="F11">
        <v>0.52639999999999998</v>
      </c>
      <c r="G11">
        <v>0.37919999999999998</v>
      </c>
      <c r="H11">
        <v>7.2519999999999998</v>
      </c>
      <c r="I11">
        <v>5.1619000000000002</v>
      </c>
      <c r="J11">
        <v>3.7181999999999999</v>
      </c>
      <c r="K11">
        <v>-2427</v>
      </c>
      <c r="L11">
        <v>-351</v>
      </c>
      <c r="M11">
        <v>972</v>
      </c>
      <c r="N11">
        <v>-37.053400000000003</v>
      </c>
      <c r="O11">
        <v>-5.3587999999999996</v>
      </c>
      <c r="P11" t="s">
        <v>11</v>
      </c>
      <c r="Q11">
        <v>-9.35E-2</v>
      </c>
      <c r="R11">
        <v>0.25900000000000001</v>
      </c>
    </row>
    <row r="12" spans="1:19" x14ac:dyDescent="0.25">
      <c r="A12" t="s">
        <v>12</v>
      </c>
      <c r="B12">
        <v>12240</v>
      </c>
      <c r="C12">
        <v>608</v>
      </c>
      <c r="D12">
        <v>6632</v>
      </c>
      <c r="E12">
        <v>0.74709999999999999</v>
      </c>
      <c r="F12">
        <v>3.7100000000000001E-2</v>
      </c>
      <c r="G12">
        <v>0.40479999999999999</v>
      </c>
      <c r="H12">
        <v>7.3262999999999998</v>
      </c>
      <c r="I12">
        <v>0.3639</v>
      </c>
      <c r="J12">
        <v>3.9695999999999998</v>
      </c>
      <c r="K12">
        <v>-11995</v>
      </c>
      <c r="L12">
        <v>253</v>
      </c>
      <c r="M12">
        <v>3406</v>
      </c>
      <c r="N12">
        <v>-183.12979999999999</v>
      </c>
      <c r="O12">
        <v>3.8626</v>
      </c>
      <c r="P12" t="s">
        <v>13</v>
      </c>
      <c r="Q12">
        <v>6.7400000000000002E-2</v>
      </c>
      <c r="R12">
        <v>0.90759999999999996</v>
      </c>
    </row>
    <row r="13" spans="1:19" x14ac:dyDescent="0.25">
      <c r="A13" t="s">
        <v>14</v>
      </c>
      <c r="B13">
        <v>11872</v>
      </c>
      <c r="C13">
        <v>9568</v>
      </c>
      <c r="D13">
        <v>8868</v>
      </c>
      <c r="E13">
        <v>0.72460000000000002</v>
      </c>
      <c r="F13">
        <v>0.58399999999999996</v>
      </c>
      <c r="G13">
        <v>0.5413</v>
      </c>
      <c r="H13">
        <v>7.1059999999999999</v>
      </c>
      <c r="I13">
        <v>5.7268999999999997</v>
      </c>
      <c r="J13">
        <v>5.3079000000000001</v>
      </c>
      <c r="K13">
        <v>19763</v>
      </c>
      <c r="L13">
        <v>689</v>
      </c>
      <c r="M13">
        <v>-6428</v>
      </c>
      <c r="N13">
        <v>301.72519999999997</v>
      </c>
      <c r="O13">
        <v>10.5191</v>
      </c>
      <c r="P13" t="s">
        <v>15</v>
      </c>
      <c r="Q13">
        <v>0.18360000000000001</v>
      </c>
      <c r="R13">
        <v>-1.7128000000000001</v>
      </c>
    </row>
    <row r="14" spans="1:19" x14ac:dyDescent="0.25">
      <c r="A14" t="s">
        <v>16</v>
      </c>
      <c r="B14">
        <v>11420</v>
      </c>
      <c r="C14">
        <v>5144</v>
      </c>
      <c r="D14">
        <v>6168</v>
      </c>
      <c r="E14">
        <v>0.69699999999999995</v>
      </c>
      <c r="F14">
        <v>0.314</v>
      </c>
      <c r="G14">
        <v>0.3765</v>
      </c>
      <c r="H14">
        <v>6.8353999999999999</v>
      </c>
      <c r="I14">
        <v>3.0789</v>
      </c>
      <c r="J14">
        <v>3.6919</v>
      </c>
      <c r="K14">
        <v>-2437</v>
      </c>
      <c r="L14">
        <v>-79</v>
      </c>
      <c r="M14">
        <v>3331</v>
      </c>
      <c r="N14">
        <v>-37.206099999999999</v>
      </c>
      <c r="O14">
        <v>-1.2060999999999999</v>
      </c>
      <c r="P14" t="s">
        <v>17</v>
      </c>
      <c r="Q14">
        <v>-2.1100000000000001E-2</v>
      </c>
      <c r="R14">
        <v>0.88759999999999994</v>
      </c>
    </row>
    <row r="15" spans="1:19" x14ac:dyDescent="0.25">
      <c r="A15" t="s">
        <v>18</v>
      </c>
      <c r="B15">
        <v>11916</v>
      </c>
      <c r="C15">
        <v>10184</v>
      </c>
      <c r="D15">
        <v>3008</v>
      </c>
      <c r="E15">
        <v>0.72729999999999995</v>
      </c>
      <c r="F15">
        <v>0.62160000000000004</v>
      </c>
      <c r="G15">
        <v>0.18360000000000001</v>
      </c>
      <c r="H15">
        <v>7.1322999999999999</v>
      </c>
      <c r="I15">
        <v>6.0956000000000001</v>
      </c>
      <c r="J15">
        <v>1.8004</v>
      </c>
      <c r="K15">
        <v>7433</v>
      </c>
      <c r="L15">
        <v>-1021</v>
      </c>
      <c r="M15">
        <v>238</v>
      </c>
      <c r="N15">
        <v>113.48090000000001</v>
      </c>
      <c r="O15">
        <v>-15.587</v>
      </c>
      <c r="P15" t="s">
        <v>19</v>
      </c>
      <c r="Q15">
        <v>1.9805999999999999</v>
      </c>
      <c r="R15" t="s">
        <v>20</v>
      </c>
    </row>
    <row r="16" spans="1:19" x14ac:dyDescent="0.25">
      <c r="A16" t="s">
        <v>21</v>
      </c>
      <c r="B16">
        <v>11528</v>
      </c>
      <c r="C16">
        <v>10144</v>
      </c>
      <c r="D16">
        <v>8220</v>
      </c>
      <c r="E16">
        <v>0.7036</v>
      </c>
      <c r="F16">
        <v>0.61909999999999998</v>
      </c>
      <c r="G16">
        <v>0.50170000000000003</v>
      </c>
      <c r="H16">
        <v>6.9001000000000001</v>
      </c>
      <c r="I16">
        <v>6.0716999999999999</v>
      </c>
      <c r="J16">
        <v>4.9200999999999997</v>
      </c>
      <c r="K16">
        <v>-19068</v>
      </c>
      <c r="L16">
        <v>2082</v>
      </c>
      <c r="M16">
        <v>-2891</v>
      </c>
      <c r="N16">
        <v>-291.11450000000002</v>
      </c>
      <c r="O16">
        <v>31.786300000000001</v>
      </c>
      <c r="P16">
        <f>-44.1374-5.0809</f>
        <v>-49.218299999999999</v>
      </c>
      <c r="Q16">
        <v>0.55479999999999996</v>
      </c>
      <c r="R16">
        <v>-0.77029999999999998</v>
      </c>
    </row>
    <row r="17" spans="1:18" x14ac:dyDescent="0.25">
      <c r="A17" t="s">
        <v>22</v>
      </c>
      <c r="B17">
        <v>9956</v>
      </c>
      <c r="C17">
        <v>4900</v>
      </c>
      <c r="D17">
        <v>7284</v>
      </c>
      <c r="E17">
        <v>0.60770000000000002</v>
      </c>
      <c r="F17">
        <v>0.29909999999999998</v>
      </c>
      <c r="G17">
        <v>0.4446</v>
      </c>
      <c r="H17">
        <v>5.9592000000000001</v>
      </c>
      <c r="I17">
        <v>2.9329000000000001</v>
      </c>
      <c r="J17">
        <v>4.3597999999999999</v>
      </c>
      <c r="K17">
        <v>25268</v>
      </c>
      <c r="L17">
        <v>-1589</v>
      </c>
      <c r="M17">
        <v>2927</v>
      </c>
      <c r="N17">
        <v>385.77100000000002</v>
      </c>
      <c r="O17">
        <v>-24.259</v>
      </c>
      <c r="P17" t="s">
        <v>23</v>
      </c>
      <c r="Q17">
        <v>6.7329999999999997</v>
      </c>
      <c r="R17" t="s">
        <v>24</v>
      </c>
    </row>
    <row r="18" spans="1:18" x14ac:dyDescent="0.25">
      <c r="A18" t="s">
        <v>25</v>
      </c>
      <c r="B18">
        <v>13692</v>
      </c>
      <c r="C18">
        <v>10312</v>
      </c>
      <c r="D18">
        <v>440</v>
      </c>
      <c r="E18">
        <v>0.8357</v>
      </c>
      <c r="F18">
        <v>0.62939999999999996</v>
      </c>
      <c r="G18">
        <v>2.69E-2</v>
      </c>
      <c r="H18">
        <v>8.1953999999999994</v>
      </c>
      <c r="I18">
        <v>6.1722999999999999</v>
      </c>
      <c r="J18">
        <v>0.26340000000000002</v>
      </c>
      <c r="K18">
        <v>-21975</v>
      </c>
      <c r="L18">
        <v>1543</v>
      </c>
      <c r="M18">
        <v>-3694</v>
      </c>
      <c r="N18">
        <v>-335.49619999999999</v>
      </c>
      <c r="O18">
        <v>23.557300000000001</v>
      </c>
      <c r="P18">
        <f>-56.3969-5.8555</f>
        <v>-62.252400000000002</v>
      </c>
      <c r="Q18">
        <v>0.41120000000000001</v>
      </c>
      <c r="R18">
        <v>-0.98429999999999995</v>
      </c>
    </row>
    <row r="19" spans="1:18" x14ac:dyDescent="0.25">
      <c r="A19" t="s">
        <v>26</v>
      </c>
      <c r="B19">
        <v>10620</v>
      </c>
      <c r="C19">
        <v>10688</v>
      </c>
      <c r="D19">
        <v>7408</v>
      </c>
      <c r="E19">
        <v>0.6482</v>
      </c>
      <c r="F19">
        <v>0.65229999999999999</v>
      </c>
      <c r="G19">
        <v>0.4521</v>
      </c>
      <c r="H19">
        <v>6.3566000000000003</v>
      </c>
      <c r="I19">
        <v>6.3973000000000004</v>
      </c>
      <c r="J19">
        <v>4.4340999999999999</v>
      </c>
      <c r="K19">
        <v>-8889</v>
      </c>
      <c r="L19">
        <v>-292</v>
      </c>
      <c r="M19">
        <v>7262</v>
      </c>
      <c r="N19">
        <v>-135.7099</v>
      </c>
      <c r="O19">
        <v>-4.4580000000000002</v>
      </c>
      <c r="P19" t="s">
        <v>27</v>
      </c>
      <c r="Q19">
        <v>-7.7799999999999994E-2</v>
      </c>
      <c r="R19">
        <v>1.9351</v>
      </c>
    </row>
    <row r="20" spans="1:18" x14ac:dyDescent="0.25">
      <c r="A20" t="s">
        <v>28</v>
      </c>
      <c r="B20">
        <v>9904</v>
      </c>
      <c r="C20">
        <v>3084</v>
      </c>
      <c r="D20">
        <v>4160</v>
      </c>
      <c r="E20">
        <v>0.60450000000000004</v>
      </c>
      <c r="F20">
        <v>0.18820000000000001</v>
      </c>
      <c r="G20">
        <v>0.25390000000000001</v>
      </c>
      <c r="H20">
        <v>5.9279999999999999</v>
      </c>
      <c r="I20">
        <v>1.8459000000000001</v>
      </c>
      <c r="J20">
        <v>2.4900000000000002</v>
      </c>
      <c r="K20">
        <v>1937</v>
      </c>
      <c r="L20">
        <v>-705</v>
      </c>
      <c r="M20">
        <v>324</v>
      </c>
      <c r="N20" t="s">
        <v>29</v>
      </c>
      <c r="P20" t="s">
        <v>30</v>
      </c>
      <c r="Q20">
        <v>-0.18790000000000001</v>
      </c>
      <c r="R20">
        <v>8.6300000000000002E-2</v>
      </c>
    </row>
    <row r="21" spans="1:18" x14ac:dyDescent="0.25">
      <c r="A21" t="s">
        <v>31</v>
      </c>
      <c r="B21">
        <v>14068</v>
      </c>
      <c r="C21">
        <v>11980</v>
      </c>
      <c r="D21">
        <v>5412</v>
      </c>
      <c r="E21">
        <v>0.85860000000000003</v>
      </c>
      <c r="F21">
        <v>0.73119999999999996</v>
      </c>
      <c r="G21">
        <v>0.33029999999999998</v>
      </c>
      <c r="H21">
        <v>8.4204000000000008</v>
      </c>
      <c r="I21">
        <v>7.1706000000000003</v>
      </c>
      <c r="J21">
        <v>3.2393999999999998</v>
      </c>
      <c r="K21">
        <v>-7070</v>
      </c>
      <c r="L21">
        <v>-57</v>
      </c>
      <c r="M21">
        <v>5703</v>
      </c>
      <c r="N21">
        <v>-107.9389</v>
      </c>
      <c r="O21">
        <v>-0.87019999999999997</v>
      </c>
      <c r="P21" t="s">
        <v>32</v>
      </c>
      <c r="Q21">
        <v>-1.52E-2</v>
      </c>
      <c r="R21">
        <v>1.5196000000000001</v>
      </c>
    </row>
    <row r="22" spans="1:18" x14ac:dyDescent="0.25">
      <c r="A22" t="s">
        <v>33</v>
      </c>
      <c r="B22">
        <v>12140</v>
      </c>
      <c r="C22">
        <v>7340</v>
      </c>
      <c r="D22">
        <v>5812</v>
      </c>
      <c r="E22">
        <v>0.74099999999999999</v>
      </c>
      <c r="F22">
        <v>0.44800000000000001</v>
      </c>
      <c r="G22">
        <v>0.35470000000000002</v>
      </c>
      <c r="H22">
        <v>7.2664</v>
      </c>
      <c r="I22">
        <v>4.3933999999999997</v>
      </c>
      <c r="J22">
        <v>3.4788000000000001</v>
      </c>
      <c r="K22">
        <v>-15899</v>
      </c>
      <c r="L22">
        <v>-529</v>
      </c>
      <c r="M22">
        <v>7790</v>
      </c>
      <c r="N22">
        <v>-242.7328</v>
      </c>
      <c r="O22">
        <v>-8.0762999999999998</v>
      </c>
      <c r="P22" t="s">
        <v>34</v>
      </c>
      <c r="Q22">
        <v>-0.14099999999999999</v>
      </c>
      <c r="R22">
        <v>2.0756999999999999</v>
      </c>
    </row>
    <row r="23" spans="1:18" x14ac:dyDescent="0.25">
      <c r="A23" t="s">
        <v>35</v>
      </c>
      <c r="B23">
        <v>10804</v>
      </c>
      <c r="C23">
        <v>5156</v>
      </c>
      <c r="D23">
        <v>3580</v>
      </c>
      <c r="E23">
        <v>0.65939999999999999</v>
      </c>
      <c r="F23">
        <v>0.31469999999999998</v>
      </c>
      <c r="G23">
        <v>0.2185</v>
      </c>
      <c r="H23">
        <v>6.4667000000000003</v>
      </c>
      <c r="I23">
        <v>3.0861000000000001</v>
      </c>
      <c r="J23">
        <v>2.1427999999999998</v>
      </c>
      <c r="K23">
        <v>26447</v>
      </c>
      <c r="L23">
        <v>2837</v>
      </c>
      <c r="M23">
        <v>-13805</v>
      </c>
      <c r="N23">
        <v>403.77100000000002</v>
      </c>
      <c r="O23">
        <v>43.313000000000002</v>
      </c>
      <c r="P23" t="s">
        <v>36</v>
      </c>
      <c r="Q23">
        <v>0.75600000000000001</v>
      </c>
      <c r="R23">
        <v>-3.6785000000000001</v>
      </c>
    </row>
    <row r="24" spans="1:18" x14ac:dyDescent="0.25">
      <c r="A24" t="s">
        <v>37</v>
      </c>
      <c r="B24">
        <v>12276</v>
      </c>
      <c r="C24">
        <v>12504</v>
      </c>
      <c r="D24">
        <v>4852</v>
      </c>
      <c r="E24">
        <v>0.74929999999999997</v>
      </c>
      <c r="F24">
        <v>0.76319999999999999</v>
      </c>
      <c r="G24">
        <v>0.29609999999999997</v>
      </c>
      <c r="H24">
        <v>7.3478000000000003</v>
      </c>
      <c r="I24">
        <v>7.4843000000000002</v>
      </c>
      <c r="J24">
        <v>2.9041999999999999</v>
      </c>
      <c r="K24">
        <v>-17443</v>
      </c>
      <c r="L24">
        <v>2576</v>
      </c>
      <c r="M24">
        <v>8376</v>
      </c>
      <c r="N24">
        <v>-266.30529999999999</v>
      </c>
      <c r="O24">
        <v>39.328200000000002</v>
      </c>
      <c r="P24" t="s">
        <v>38</v>
      </c>
      <c r="Q24">
        <v>0.68640000000000001</v>
      </c>
      <c r="R24">
        <v>2.2319</v>
      </c>
    </row>
    <row r="25" spans="1:18" x14ac:dyDescent="0.25">
      <c r="A25" t="s">
        <v>39</v>
      </c>
      <c r="B25">
        <v>10420</v>
      </c>
      <c r="C25">
        <v>2104</v>
      </c>
      <c r="D25">
        <v>7956</v>
      </c>
      <c r="E25">
        <v>0.63600000000000001</v>
      </c>
      <c r="F25">
        <v>0.12839999999999999</v>
      </c>
      <c r="G25">
        <v>0.48559999999999998</v>
      </c>
      <c r="H25">
        <v>6.2369000000000003</v>
      </c>
      <c r="I25">
        <v>1.2594000000000001</v>
      </c>
      <c r="J25">
        <v>4.7621000000000002</v>
      </c>
      <c r="K25">
        <v>-12143</v>
      </c>
      <c r="L25">
        <v>1954</v>
      </c>
      <c r="M25">
        <v>3512</v>
      </c>
      <c r="N25">
        <v>-185.38929999999999</v>
      </c>
      <c r="O25">
        <v>29.832100000000001</v>
      </c>
      <c r="P25" t="s">
        <v>40</v>
      </c>
      <c r="Q25">
        <v>0.52070000000000005</v>
      </c>
      <c r="R25">
        <v>0.93579999999999997</v>
      </c>
    </row>
    <row r="26" spans="1:18" x14ac:dyDescent="0.25">
      <c r="A26" t="s">
        <v>41</v>
      </c>
      <c r="B26">
        <v>13276</v>
      </c>
      <c r="C26">
        <v>14808</v>
      </c>
      <c r="D26">
        <v>11456</v>
      </c>
      <c r="E26">
        <v>0.81030000000000002</v>
      </c>
      <c r="F26">
        <v>0.90380000000000005</v>
      </c>
      <c r="G26">
        <v>0.69920000000000004</v>
      </c>
      <c r="H26">
        <v>7.9463999999999997</v>
      </c>
      <c r="I26">
        <v>8.8633000000000006</v>
      </c>
      <c r="J26">
        <v>6.8570000000000002</v>
      </c>
      <c r="K26">
        <v>14984</v>
      </c>
      <c r="L26">
        <v>1596</v>
      </c>
      <c r="M26">
        <v>-7982</v>
      </c>
      <c r="N26">
        <v>228.76339999999999</v>
      </c>
      <c r="O26">
        <v>24.366399999999999</v>
      </c>
      <c r="P26" t="s">
        <v>42</v>
      </c>
      <c r="Q26">
        <v>0.42530000000000001</v>
      </c>
      <c r="R26">
        <v>-2.1269</v>
      </c>
    </row>
    <row r="27" spans="1:18" x14ac:dyDescent="0.25">
      <c r="A27" t="s">
        <v>43</v>
      </c>
      <c r="B27">
        <v>11144</v>
      </c>
      <c r="C27">
        <v>4496</v>
      </c>
      <c r="D27">
        <v>9888</v>
      </c>
      <c r="E27">
        <v>0.68020000000000003</v>
      </c>
      <c r="F27">
        <v>0.27439999999999998</v>
      </c>
      <c r="G27">
        <v>0.60350000000000004</v>
      </c>
      <c r="H27">
        <v>6.6702000000000004</v>
      </c>
      <c r="I27">
        <v>2.6911</v>
      </c>
      <c r="J27">
        <v>5.9184999999999999</v>
      </c>
      <c r="K27">
        <v>-13279</v>
      </c>
      <c r="L27">
        <v>-294</v>
      </c>
      <c r="M27">
        <v>4124</v>
      </c>
      <c r="N27">
        <v>-202.7328</v>
      </c>
      <c r="O27">
        <v>-4.4885000000000002</v>
      </c>
      <c r="P27" t="s">
        <v>44</v>
      </c>
      <c r="Q27">
        <v>-7.8299999999999995E-2</v>
      </c>
      <c r="R27">
        <v>1.0989</v>
      </c>
    </row>
    <row r="28" spans="1:18" x14ac:dyDescent="0.25">
      <c r="A28" t="s">
        <v>45</v>
      </c>
      <c r="B28">
        <v>9456</v>
      </c>
      <c r="C28">
        <v>6416</v>
      </c>
      <c r="D28">
        <v>5888</v>
      </c>
      <c r="E28">
        <v>0.57709999999999995</v>
      </c>
      <c r="F28">
        <v>0.3916</v>
      </c>
      <c r="G28">
        <v>0.3594</v>
      </c>
      <c r="H28">
        <v>5.6599000000000004</v>
      </c>
      <c r="I28">
        <v>3.8403</v>
      </c>
      <c r="J28">
        <v>3.5243000000000002</v>
      </c>
      <c r="K28">
        <v>4349</v>
      </c>
      <c r="L28">
        <v>371</v>
      </c>
      <c r="M28">
        <v>495</v>
      </c>
      <c r="N28" t="s">
        <v>46</v>
      </c>
      <c r="O28">
        <v>7.5572999999999997</v>
      </c>
      <c r="P28" t="s">
        <v>47</v>
      </c>
      <c r="Q28">
        <v>0.13189999999999999</v>
      </c>
    </row>
    <row r="29" spans="1:18" x14ac:dyDescent="0.25">
      <c r="A29" t="s">
        <v>48</v>
      </c>
      <c r="B29">
        <v>7916</v>
      </c>
      <c r="C29">
        <v>8444</v>
      </c>
      <c r="D29">
        <v>4496</v>
      </c>
      <c r="E29">
        <v>0.48320000000000002</v>
      </c>
      <c r="F29">
        <v>0.51539999999999997</v>
      </c>
      <c r="G29">
        <v>0.27439999999999998</v>
      </c>
      <c r="H29">
        <v>4.7381000000000002</v>
      </c>
      <c r="I29">
        <v>5.0541999999999998</v>
      </c>
      <c r="J29">
        <v>2.6911</v>
      </c>
      <c r="K29">
        <v>24751</v>
      </c>
      <c r="L29">
        <v>1359</v>
      </c>
      <c r="M29">
        <v>-13324</v>
      </c>
      <c r="N29">
        <v>377.87790000000001</v>
      </c>
      <c r="O29">
        <v>20.748100000000001</v>
      </c>
      <c r="P29" t="s">
        <v>49</v>
      </c>
      <c r="Q29">
        <v>0.36209999999999998</v>
      </c>
      <c r="R29">
        <v>-3.5503</v>
      </c>
    </row>
    <row r="30" spans="1:18" x14ac:dyDescent="0.25">
      <c r="A30" t="s">
        <v>50</v>
      </c>
      <c r="B30">
        <v>10388</v>
      </c>
      <c r="C30">
        <v>13492</v>
      </c>
      <c r="D30">
        <v>5936</v>
      </c>
      <c r="E30">
        <v>0.63400000000000001</v>
      </c>
      <c r="F30">
        <v>0.82350000000000001</v>
      </c>
      <c r="G30">
        <v>0.36230000000000001</v>
      </c>
      <c r="H30">
        <v>6.2176999999999998</v>
      </c>
      <c r="I30">
        <v>8.0755999999999997</v>
      </c>
      <c r="J30">
        <v>3.5529999999999999</v>
      </c>
      <c r="K30">
        <v>-23539</v>
      </c>
      <c r="L30">
        <v>845</v>
      </c>
      <c r="M30">
        <v>13324</v>
      </c>
      <c r="N30">
        <v>-359.3741</v>
      </c>
      <c r="O30">
        <v>12.9008</v>
      </c>
      <c r="P30" t="s">
        <v>51</v>
      </c>
      <c r="Q30">
        <v>0.22520000000000001</v>
      </c>
      <c r="R30">
        <v>3.5503</v>
      </c>
    </row>
    <row r="31" spans="1:18" x14ac:dyDescent="0.25">
      <c r="A31" t="s">
        <v>52</v>
      </c>
      <c r="B31">
        <v>10000</v>
      </c>
      <c r="C31">
        <v>580</v>
      </c>
      <c r="D31">
        <v>5376</v>
      </c>
      <c r="E31">
        <v>0.61040000000000005</v>
      </c>
      <c r="F31">
        <v>3.5400000000000001E-2</v>
      </c>
      <c r="G31">
        <v>0.3281</v>
      </c>
      <c r="H31">
        <v>5.9855</v>
      </c>
      <c r="I31">
        <v>0.34720000000000001</v>
      </c>
      <c r="J31">
        <v>3.2178</v>
      </c>
      <c r="K31">
        <v>23920</v>
      </c>
      <c r="L31">
        <v>-385</v>
      </c>
      <c r="M31">
        <v>-12249</v>
      </c>
      <c r="N31">
        <v>365.19080000000002</v>
      </c>
      <c r="O31">
        <v>-5.8779000000000003</v>
      </c>
      <c r="P31" t="s">
        <v>53</v>
      </c>
      <c r="Q31">
        <v>-0.1026</v>
      </c>
      <c r="R31">
        <v>-3.2639</v>
      </c>
    </row>
    <row r="32" spans="1:18" x14ac:dyDescent="0.25">
      <c r="A32" t="s">
        <v>54</v>
      </c>
      <c r="B32">
        <v>9556</v>
      </c>
      <c r="C32">
        <v>11948</v>
      </c>
      <c r="D32">
        <v>6780</v>
      </c>
      <c r="E32">
        <v>0.58330000000000004</v>
      </c>
      <c r="F32">
        <v>0.72919999999999996</v>
      </c>
      <c r="G32">
        <v>0.4138</v>
      </c>
      <c r="H32">
        <v>5.7196999999999996</v>
      </c>
      <c r="I32">
        <v>7.1515000000000004</v>
      </c>
      <c r="J32">
        <v>4.0582000000000003</v>
      </c>
      <c r="K32">
        <v>-24830</v>
      </c>
      <c r="L32">
        <v>-367</v>
      </c>
      <c r="M32">
        <v>11734</v>
      </c>
      <c r="N32">
        <v>-379.084</v>
      </c>
      <c r="O32">
        <v>-5.6031000000000004</v>
      </c>
      <c r="P32" t="s">
        <v>55</v>
      </c>
      <c r="Q32">
        <v>-9.7799999999999998E-2</v>
      </c>
      <c r="R32">
        <v>3.1267</v>
      </c>
    </row>
    <row r="33" spans="1:18" x14ac:dyDescent="0.25">
      <c r="A33" t="s">
        <v>56</v>
      </c>
      <c r="B33">
        <v>9216</v>
      </c>
      <c r="C33">
        <v>5660</v>
      </c>
      <c r="D33">
        <v>5616</v>
      </c>
      <c r="E33">
        <v>0.5625</v>
      </c>
      <c r="F33">
        <v>0.34549999999999997</v>
      </c>
      <c r="G33">
        <v>0.34279999999999999</v>
      </c>
      <c r="H33">
        <v>5.5162000000000004</v>
      </c>
      <c r="I33">
        <v>3.3877999999999999</v>
      </c>
      <c r="J33">
        <v>3.3614999999999999</v>
      </c>
      <c r="K33">
        <v>-1868</v>
      </c>
      <c r="L33">
        <v>850</v>
      </c>
      <c r="M33">
        <v>-2255</v>
      </c>
      <c r="N33">
        <v>-28.519100000000002</v>
      </c>
      <c r="O33">
        <v>12.9771</v>
      </c>
      <c r="P33">
        <f>-34.4275-0.4978</f>
        <v>-34.9253</v>
      </c>
      <c r="Q33">
        <v>0.22650000000000001</v>
      </c>
      <c r="R33">
        <v>-0.60089999999999999</v>
      </c>
    </row>
    <row r="34" spans="1:18" x14ac:dyDescent="0.25">
      <c r="A34" t="s">
        <v>57</v>
      </c>
      <c r="B34">
        <v>9496</v>
      </c>
      <c r="C34">
        <v>6956</v>
      </c>
      <c r="D34">
        <v>10316</v>
      </c>
      <c r="E34">
        <v>0.5796</v>
      </c>
      <c r="F34">
        <v>0.42459999999999998</v>
      </c>
      <c r="G34">
        <v>0.62960000000000005</v>
      </c>
      <c r="H34">
        <v>5.6837999999999997</v>
      </c>
      <c r="I34">
        <v>4.1635</v>
      </c>
      <c r="J34">
        <v>6.1745999999999999</v>
      </c>
      <c r="K34">
        <v>-8756</v>
      </c>
      <c r="L34">
        <v>410</v>
      </c>
      <c r="M34">
        <v>1283</v>
      </c>
      <c r="N34">
        <v>-133.67939999999999</v>
      </c>
      <c r="O34">
        <v>6.2595000000000001</v>
      </c>
      <c r="P34" t="s">
        <v>58</v>
      </c>
      <c r="Q34">
        <v>0.10920000000000001</v>
      </c>
      <c r="R34">
        <v>0.34189999999999998</v>
      </c>
    </row>
    <row r="35" spans="1:18" x14ac:dyDescent="0.25">
      <c r="A35" t="s">
        <v>59</v>
      </c>
      <c r="B35">
        <v>10160</v>
      </c>
      <c r="C35">
        <v>428</v>
      </c>
      <c r="D35">
        <v>10952</v>
      </c>
      <c r="E35">
        <v>0.62009999999999998</v>
      </c>
      <c r="F35">
        <v>2.6100000000000002E-2</v>
      </c>
      <c r="G35">
        <v>0.66849999999999998</v>
      </c>
      <c r="H35">
        <v>6.0812999999999997</v>
      </c>
      <c r="I35">
        <v>0.25619999999999998</v>
      </c>
      <c r="J35">
        <v>6.5552999999999999</v>
      </c>
      <c r="K35">
        <v>13481</v>
      </c>
      <c r="L35">
        <v>4972</v>
      </c>
      <c r="M35">
        <v>-2406</v>
      </c>
      <c r="N35">
        <v>205.8168</v>
      </c>
      <c r="O35">
        <v>75.9084</v>
      </c>
      <c r="P35" t="s">
        <v>60</v>
      </c>
      <c r="Q35">
        <v>1.3249</v>
      </c>
      <c r="R35">
        <v>-0.6411</v>
      </c>
    </row>
    <row r="36" spans="1:18" x14ac:dyDescent="0.25">
      <c r="A36" t="s">
        <v>61</v>
      </c>
      <c r="B36">
        <v>5516</v>
      </c>
      <c r="C36">
        <v>13868</v>
      </c>
      <c r="D36">
        <v>9380</v>
      </c>
      <c r="E36">
        <v>0.3367</v>
      </c>
      <c r="F36">
        <v>0.84640000000000004</v>
      </c>
      <c r="G36">
        <v>0.57250000000000001</v>
      </c>
      <c r="H36">
        <v>3.3016000000000001</v>
      </c>
      <c r="I36">
        <v>8.3007000000000009</v>
      </c>
      <c r="J36">
        <v>5.6143999999999998</v>
      </c>
      <c r="K36">
        <v>17019</v>
      </c>
      <c r="L36">
        <v>1619</v>
      </c>
      <c r="M36">
        <v>11969</v>
      </c>
      <c r="N36">
        <v>259.83210000000003</v>
      </c>
      <c r="O36">
        <v>24.717600000000001</v>
      </c>
      <c r="P36" t="s">
        <v>62</v>
      </c>
      <c r="Q36">
        <v>0.43140000000000001</v>
      </c>
      <c r="R36">
        <v>3.1892999999999998</v>
      </c>
    </row>
    <row r="37" spans="1:18" x14ac:dyDescent="0.25">
      <c r="A37" t="s">
        <v>63</v>
      </c>
      <c r="B37">
        <v>10244</v>
      </c>
      <c r="C37">
        <v>12236</v>
      </c>
      <c r="D37">
        <v>4192</v>
      </c>
      <c r="E37">
        <v>0.62519999999999998</v>
      </c>
      <c r="F37">
        <v>0.74680000000000002</v>
      </c>
      <c r="G37">
        <v>0.25590000000000002</v>
      </c>
      <c r="H37">
        <v>6.1315999999999997</v>
      </c>
      <c r="I37">
        <v>7.3239000000000001</v>
      </c>
      <c r="J37">
        <v>2.5091000000000001</v>
      </c>
      <c r="K37">
        <v>-4971</v>
      </c>
      <c r="L37">
        <v>-1332</v>
      </c>
      <c r="M37">
        <v>7188</v>
      </c>
      <c r="N37">
        <v>-75.893100000000004</v>
      </c>
      <c r="O37">
        <v>-20.335000000000001</v>
      </c>
      <c r="P37" t="s">
        <v>64</v>
      </c>
      <c r="Q37" t="s">
        <v>65</v>
      </c>
      <c r="R37" t="s">
        <v>66</v>
      </c>
    </row>
    <row r="38" spans="1:18" x14ac:dyDescent="0.25">
      <c r="A38" t="s">
        <v>67</v>
      </c>
      <c r="B38">
        <v>10172</v>
      </c>
      <c r="C38">
        <v>4528</v>
      </c>
      <c r="D38">
        <v>16792</v>
      </c>
      <c r="E38">
        <v>0.62080000000000002</v>
      </c>
      <c r="F38">
        <v>0.27639999999999998</v>
      </c>
      <c r="G38">
        <v>1.0248999999999999</v>
      </c>
      <c r="H38">
        <v>6.0884999999999998</v>
      </c>
      <c r="I38">
        <v>2.7101999999999999</v>
      </c>
      <c r="J38">
        <v>10.050000000000001</v>
      </c>
      <c r="K38" t="s">
        <v>68</v>
      </c>
      <c r="L38">
        <v>3419</v>
      </c>
      <c r="M38">
        <v>4773</v>
      </c>
      <c r="N38">
        <v>-375.77100000000002</v>
      </c>
      <c r="O38">
        <v>52.198500000000003</v>
      </c>
      <c r="P38" t="s">
        <v>69</v>
      </c>
      <c r="Q38">
        <v>0.91100000000000003</v>
      </c>
      <c r="R38">
        <v>1.2718</v>
      </c>
    </row>
    <row r="39" spans="1:18" x14ac:dyDescent="0.25">
      <c r="A39" t="s">
        <v>70</v>
      </c>
      <c r="B39">
        <v>7548</v>
      </c>
      <c r="C39">
        <v>-5556</v>
      </c>
      <c r="D39">
        <v>13784</v>
      </c>
      <c r="E39">
        <v>0.4607</v>
      </c>
      <c r="F39">
        <v>-0.33900000000000002</v>
      </c>
      <c r="G39" t="s">
        <v>71</v>
      </c>
      <c r="H39">
        <v>4.5179</v>
      </c>
      <c r="I39">
        <v>-3.3250000000000002</v>
      </c>
      <c r="J39" t="s">
        <v>72</v>
      </c>
      <c r="K39">
        <v>-5980</v>
      </c>
      <c r="L39">
        <v>860</v>
      </c>
      <c r="M39">
        <v>-81</v>
      </c>
      <c r="N39">
        <v>-91.297700000000006</v>
      </c>
      <c r="O39">
        <v>13.129799999999999</v>
      </c>
      <c r="P39">
        <f>-1.2366 -1.5934</f>
        <v>-2.83</v>
      </c>
      <c r="Q39">
        <v>0.22919999999999999</v>
      </c>
      <c r="R39">
        <v>-2.1600000000000001E-2</v>
      </c>
    </row>
    <row r="40" spans="1:18" x14ac:dyDescent="0.25">
      <c r="A40" t="s">
        <v>73</v>
      </c>
      <c r="B40">
        <v>7300</v>
      </c>
      <c r="C40">
        <v>6964</v>
      </c>
      <c r="D40">
        <v>17808</v>
      </c>
      <c r="E40">
        <v>0.4456</v>
      </c>
      <c r="F40">
        <v>0.42499999999999999</v>
      </c>
      <c r="G40">
        <v>1.0869</v>
      </c>
      <c r="H40">
        <v>4.3693999999999997</v>
      </c>
      <c r="I40">
        <v>4.1683000000000003</v>
      </c>
      <c r="J40">
        <v>10.659000000000001</v>
      </c>
      <c r="K40" t="s">
        <v>74</v>
      </c>
      <c r="L40">
        <v>-30</v>
      </c>
      <c r="M40">
        <v>3091</v>
      </c>
      <c r="N40" t="s">
        <v>75</v>
      </c>
      <c r="O40">
        <v>47.190800000000003</v>
      </c>
      <c r="P40" t="s">
        <v>76</v>
      </c>
      <c r="Q40">
        <v>0.8236</v>
      </c>
    </row>
    <row r="41" spans="1:18" x14ac:dyDescent="0.25">
      <c r="A41" t="s">
        <v>77</v>
      </c>
      <c r="B41">
        <v>7884</v>
      </c>
      <c r="C41">
        <v>956</v>
      </c>
      <c r="D41">
        <v>17488</v>
      </c>
      <c r="E41">
        <v>0.48120000000000002</v>
      </c>
      <c r="F41">
        <v>5.8299999999999998E-2</v>
      </c>
      <c r="G41">
        <v>1.0673999999999999</v>
      </c>
      <c r="H41">
        <v>4.7190000000000003</v>
      </c>
      <c r="I41">
        <v>0.57220000000000004</v>
      </c>
      <c r="J41">
        <v>10.467000000000001</v>
      </c>
      <c r="K41" t="s">
        <v>78</v>
      </c>
      <c r="L41">
        <v>-4676</v>
      </c>
      <c r="M41">
        <v>-2638</v>
      </c>
      <c r="N41">
        <v>-219.67939999999999</v>
      </c>
      <c r="O41">
        <v>-71.388999999999996</v>
      </c>
      <c r="P41" t="s">
        <v>79</v>
      </c>
      <c r="Q41" t="s">
        <v>80</v>
      </c>
      <c r="R41">
        <f>-1.246 -0.7029</f>
        <v>-1.9489000000000001</v>
      </c>
    </row>
    <row r="42" spans="1:18" x14ac:dyDescent="0.25">
      <c r="A42" t="s">
        <v>81</v>
      </c>
      <c r="B42">
        <v>7408</v>
      </c>
      <c r="C42">
        <v>-5388</v>
      </c>
      <c r="D42">
        <v>9088</v>
      </c>
      <c r="E42">
        <v>0.4521</v>
      </c>
      <c r="F42">
        <v>-0.32800000000000001</v>
      </c>
      <c r="G42" t="s">
        <v>82</v>
      </c>
      <c r="H42">
        <v>4.4340999999999999</v>
      </c>
      <c r="I42">
        <v>-3.2250000000000001</v>
      </c>
      <c r="J42" t="s">
        <v>83</v>
      </c>
      <c r="K42">
        <v>32767</v>
      </c>
      <c r="L42">
        <v>1349</v>
      </c>
      <c r="M42">
        <v>5728</v>
      </c>
      <c r="N42">
        <v>500.25959999999998</v>
      </c>
      <c r="O42">
        <v>20.595400000000001</v>
      </c>
      <c r="P42" t="s">
        <v>84</v>
      </c>
      <c r="Q42">
        <v>0.35949999999999999</v>
      </c>
      <c r="R42">
        <v>1.5263</v>
      </c>
    </row>
    <row r="43" spans="1:18" x14ac:dyDescent="0.25">
      <c r="A43" t="s">
        <v>85</v>
      </c>
      <c r="B43">
        <v>7648</v>
      </c>
      <c r="C43">
        <v>1000</v>
      </c>
      <c r="D43">
        <v>8064</v>
      </c>
      <c r="E43">
        <v>0.46679999999999999</v>
      </c>
      <c r="F43">
        <v>6.0999999999999999E-2</v>
      </c>
      <c r="G43">
        <v>0.49220000000000003</v>
      </c>
      <c r="H43">
        <v>4.5777000000000001</v>
      </c>
      <c r="I43">
        <v>0.59860000000000002</v>
      </c>
      <c r="J43">
        <v>4.8266999999999998</v>
      </c>
      <c r="K43">
        <v>-32768</v>
      </c>
      <c r="L43">
        <v>7464</v>
      </c>
      <c r="M43">
        <v>4378</v>
      </c>
      <c r="N43">
        <v>-500.27480000000003</v>
      </c>
      <c r="O43">
        <v>113.95399999999999</v>
      </c>
      <c r="P43" t="s">
        <v>86</v>
      </c>
      <c r="Q43">
        <v>-8.7314000000000007</v>
      </c>
      <c r="R43" t="s">
        <v>87</v>
      </c>
    </row>
    <row r="44" spans="1:18" x14ac:dyDescent="0.25">
      <c r="A44" t="s">
        <v>88</v>
      </c>
      <c r="B44">
        <v>6264</v>
      </c>
      <c r="C44">
        <v>-4388</v>
      </c>
      <c r="D44">
        <v>11644</v>
      </c>
      <c r="E44">
        <v>0.38229999999999997</v>
      </c>
      <c r="F44">
        <v>-0.26700000000000002</v>
      </c>
      <c r="G44" t="s">
        <v>89</v>
      </c>
      <c r="H44">
        <v>3.7492999999999999</v>
      </c>
      <c r="I44">
        <v>-2.6259999999999999</v>
      </c>
      <c r="J44" t="s">
        <v>90</v>
      </c>
      <c r="K44">
        <v>10591</v>
      </c>
      <c r="L44">
        <v>3751</v>
      </c>
      <c r="M44">
        <v>-2342</v>
      </c>
      <c r="N44">
        <v>161.69470000000001</v>
      </c>
      <c r="O44">
        <v>57.267200000000003</v>
      </c>
      <c r="P44" t="s">
        <v>91</v>
      </c>
      <c r="Q44">
        <v>0.99950000000000006</v>
      </c>
      <c r="R44">
        <v>-0.62409999999999999</v>
      </c>
    </row>
    <row r="45" spans="1:18" x14ac:dyDescent="0.25">
      <c r="A45" t="s">
        <v>92</v>
      </c>
      <c r="B45">
        <v>5756</v>
      </c>
      <c r="C45">
        <v>2580</v>
      </c>
      <c r="D45">
        <v>13076</v>
      </c>
      <c r="E45">
        <v>0.3513</v>
      </c>
      <c r="F45">
        <v>0.1575</v>
      </c>
      <c r="G45">
        <v>0.79810000000000003</v>
      </c>
      <c r="H45">
        <v>3.4453</v>
      </c>
      <c r="I45">
        <v>1.5443</v>
      </c>
      <c r="J45">
        <v>7.8266</v>
      </c>
      <c r="K45">
        <v>6541</v>
      </c>
      <c r="L45">
        <v>-3014</v>
      </c>
      <c r="M45">
        <v>3333</v>
      </c>
      <c r="N45" t="s">
        <v>93</v>
      </c>
      <c r="P45" t="s">
        <v>94</v>
      </c>
      <c r="Q45">
        <v>-0.80310000000000004</v>
      </c>
      <c r="R45">
        <v>0.8881</v>
      </c>
    </row>
    <row r="46" spans="1:18" x14ac:dyDescent="0.25">
      <c r="A46" t="s">
        <v>95</v>
      </c>
      <c r="B46">
        <v>3068</v>
      </c>
      <c r="C46">
        <v>-4420</v>
      </c>
      <c r="D46">
        <v>12392</v>
      </c>
      <c r="E46">
        <v>0.18729999999999999</v>
      </c>
      <c r="F46">
        <v>-0.26900000000000002</v>
      </c>
      <c r="G46" t="s">
        <v>96</v>
      </c>
      <c r="H46">
        <v>1.8364</v>
      </c>
      <c r="I46">
        <v>-2.645</v>
      </c>
      <c r="J46" t="s">
        <v>97</v>
      </c>
      <c r="K46">
        <v>-32768</v>
      </c>
      <c r="L46">
        <v>9012</v>
      </c>
      <c r="M46">
        <v>-4932</v>
      </c>
      <c r="N46">
        <v>-500.27480000000003</v>
      </c>
      <c r="O46">
        <v>137.58699999999999</v>
      </c>
      <c r="P46" t="s">
        <v>98</v>
      </c>
      <c r="Q46" t="s">
        <v>99</v>
      </c>
      <c r="R46" t="s">
        <v>100</v>
      </c>
    </row>
    <row r="47" spans="1:18" x14ac:dyDescent="0.25">
      <c r="A47" t="s">
        <v>101</v>
      </c>
      <c r="B47">
        <v>4584</v>
      </c>
      <c r="C47">
        <v>-3128</v>
      </c>
      <c r="D47">
        <v>16352</v>
      </c>
      <c r="E47">
        <v>0.27979999999999999</v>
      </c>
      <c r="F47">
        <v>-0.19</v>
      </c>
      <c r="G47" t="s">
        <v>102</v>
      </c>
      <c r="H47">
        <v>2.7437999999999998</v>
      </c>
      <c r="I47">
        <v>-1.8720000000000001</v>
      </c>
      <c r="J47" t="s">
        <v>103</v>
      </c>
      <c r="K47">
        <v>31287</v>
      </c>
      <c r="L47">
        <v>-4047</v>
      </c>
      <c r="M47">
        <v>2729</v>
      </c>
      <c r="N47">
        <v>477.66410000000002</v>
      </c>
      <c r="O47">
        <v>-61.786000000000001</v>
      </c>
      <c r="P47" t="s">
        <v>104</v>
      </c>
      <c r="Q47">
        <v>8.3368000000000002</v>
      </c>
      <c r="R47" t="s">
        <v>105</v>
      </c>
    </row>
    <row r="48" spans="1:18" x14ac:dyDescent="0.25">
      <c r="A48" t="s">
        <v>106</v>
      </c>
      <c r="B48">
        <v>6100</v>
      </c>
      <c r="C48">
        <v>-1172</v>
      </c>
      <c r="D48">
        <v>14656</v>
      </c>
      <c r="E48">
        <v>0.37230000000000002</v>
      </c>
      <c r="F48">
        <v>-7.0999999999999994E-2</v>
      </c>
      <c r="G48" t="s">
        <v>107</v>
      </c>
      <c r="H48">
        <v>3.6511999999999998</v>
      </c>
      <c r="I48">
        <v>-0.70099999999999996</v>
      </c>
      <c r="J48" t="s">
        <v>108</v>
      </c>
      <c r="K48">
        <v>-15717</v>
      </c>
      <c r="L48">
        <v>1714</v>
      </c>
      <c r="M48">
        <v>-843</v>
      </c>
      <c r="N48">
        <v>-239.95419999999999</v>
      </c>
      <c r="O48">
        <v>26.167899999999999</v>
      </c>
      <c r="P48">
        <f>-12.8702-4.188</f>
        <v>-17.058199999999999</v>
      </c>
      <c r="Q48">
        <v>0.45669999999999999</v>
      </c>
      <c r="R48">
        <v>-0.22459999999999999</v>
      </c>
    </row>
    <row r="49" spans="1:18" x14ac:dyDescent="0.25">
      <c r="A49" t="s">
        <v>109</v>
      </c>
      <c r="B49">
        <v>6032</v>
      </c>
      <c r="C49">
        <v>-3708</v>
      </c>
      <c r="D49">
        <v>11052</v>
      </c>
      <c r="E49">
        <v>0.36820000000000003</v>
      </c>
      <c r="F49">
        <v>-0.22600000000000001</v>
      </c>
      <c r="G49" t="s">
        <v>110</v>
      </c>
      <c r="H49">
        <v>3.6105</v>
      </c>
      <c r="I49">
        <v>-2.2189999999999999</v>
      </c>
      <c r="J49" t="s">
        <v>111</v>
      </c>
      <c r="K49">
        <v>10977</v>
      </c>
      <c r="L49">
        <v>-2752</v>
      </c>
      <c r="M49">
        <v>1381</v>
      </c>
      <c r="N49">
        <v>167.58779999999999</v>
      </c>
      <c r="O49">
        <v>-42.015000000000001</v>
      </c>
      <c r="P49" t="s">
        <v>112</v>
      </c>
      <c r="Q49">
        <v>2.9249999999999998</v>
      </c>
      <c r="R49" t="s">
        <v>113</v>
      </c>
    </row>
    <row r="50" spans="1:18" x14ac:dyDescent="0.25">
      <c r="A50" t="s">
        <v>114</v>
      </c>
      <c r="B50">
        <v>6900</v>
      </c>
      <c r="C50">
        <v>-300</v>
      </c>
      <c r="D50">
        <v>13912</v>
      </c>
      <c r="E50">
        <v>0.42109999999999997</v>
      </c>
      <c r="F50">
        <v>-1.7999999999999999E-2</v>
      </c>
      <c r="G50" t="s">
        <v>115</v>
      </c>
      <c r="H50">
        <v>4.13</v>
      </c>
      <c r="I50">
        <v>-0.17899999999999999</v>
      </c>
      <c r="J50" t="s">
        <v>116</v>
      </c>
      <c r="K50">
        <v>4</v>
      </c>
      <c r="L50">
        <v>-2302</v>
      </c>
      <c r="M50">
        <v>883</v>
      </c>
      <c r="N50" t="s">
        <v>117</v>
      </c>
      <c r="P50" t="s">
        <v>118</v>
      </c>
      <c r="Q50">
        <v>-0.61339999999999995</v>
      </c>
      <c r="R50">
        <v>0.23530000000000001</v>
      </c>
    </row>
    <row r="51" spans="1:18" x14ac:dyDescent="0.25">
      <c r="A51" t="s">
        <v>119</v>
      </c>
      <c r="B51">
        <v>2300</v>
      </c>
      <c r="C51">
        <v>-12616</v>
      </c>
      <c r="D51">
        <v>11016</v>
      </c>
      <c r="E51">
        <v>0.1404</v>
      </c>
      <c r="F51">
        <v>-0.77</v>
      </c>
      <c r="G51" t="s">
        <v>120</v>
      </c>
      <c r="H51">
        <v>1.3767</v>
      </c>
      <c r="I51">
        <v>-7.5510000000000002</v>
      </c>
      <c r="J51" t="s">
        <v>121</v>
      </c>
      <c r="K51">
        <v>-32768</v>
      </c>
      <c r="L51">
        <v>16434</v>
      </c>
      <c r="M51">
        <v>-2498</v>
      </c>
      <c r="N51">
        <v>-500.27480000000003</v>
      </c>
      <c r="O51">
        <v>250.9</v>
      </c>
      <c r="P51" t="s">
        <v>122</v>
      </c>
      <c r="Q51" t="s">
        <v>123</v>
      </c>
      <c r="R51" t="s">
        <v>124</v>
      </c>
    </row>
    <row r="52" spans="1:18" x14ac:dyDescent="0.25">
      <c r="A52" t="s">
        <v>125</v>
      </c>
      <c r="B52">
        <v>5952</v>
      </c>
      <c r="C52">
        <v>-1320</v>
      </c>
      <c r="D52">
        <v>14108</v>
      </c>
      <c r="E52">
        <v>0.36330000000000001</v>
      </c>
      <c r="F52">
        <v>-0.08</v>
      </c>
      <c r="G52" t="s">
        <v>126</v>
      </c>
      <c r="H52">
        <v>3.5626000000000002</v>
      </c>
      <c r="I52">
        <v>-0.79</v>
      </c>
      <c r="J52" t="s">
        <v>127</v>
      </c>
      <c r="K52">
        <v>14711</v>
      </c>
      <c r="L52">
        <v>-2563</v>
      </c>
      <c r="M52">
        <v>78</v>
      </c>
      <c r="N52">
        <v>224.59540000000001</v>
      </c>
      <c r="O52">
        <v>-39.128999999999998</v>
      </c>
      <c r="P52" t="s">
        <v>128</v>
      </c>
      <c r="Q52">
        <v>3.9199000000000002</v>
      </c>
      <c r="R52" t="s">
        <v>129</v>
      </c>
    </row>
    <row r="53" spans="1:18" x14ac:dyDescent="0.25">
      <c r="A53" t="s">
        <v>130</v>
      </c>
      <c r="B53">
        <v>3996</v>
      </c>
      <c r="C53">
        <v>-10460</v>
      </c>
      <c r="D53">
        <v>12468</v>
      </c>
      <c r="E53">
        <v>0.24390000000000001</v>
      </c>
      <c r="F53">
        <v>-0.63800000000000001</v>
      </c>
      <c r="G53" t="s">
        <v>131</v>
      </c>
      <c r="H53">
        <v>2.3917999999999999</v>
      </c>
      <c r="I53">
        <v>-6.26</v>
      </c>
      <c r="J53" t="s">
        <v>132</v>
      </c>
      <c r="K53">
        <v>-32768</v>
      </c>
      <c r="L53">
        <v>12610</v>
      </c>
      <c r="M53">
        <v>123</v>
      </c>
      <c r="N53">
        <v>-500.27480000000003</v>
      </c>
      <c r="O53">
        <v>192.51900000000001</v>
      </c>
      <c r="P53" t="s">
        <v>133</v>
      </c>
      <c r="Q53">
        <v>-8.7314000000000007</v>
      </c>
      <c r="R53" t="s">
        <v>134</v>
      </c>
    </row>
    <row r="54" spans="1:18" x14ac:dyDescent="0.25">
      <c r="A54" t="s">
        <v>135</v>
      </c>
      <c r="B54">
        <v>5676</v>
      </c>
      <c r="C54">
        <v>-5216</v>
      </c>
      <c r="D54">
        <v>14036</v>
      </c>
      <c r="E54">
        <v>0.34639999999999999</v>
      </c>
      <c r="F54">
        <v>-0.318</v>
      </c>
      <c r="G54" t="s">
        <v>136</v>
      </c>
      <c r="H54">
        <v>3.3974000000000002</v>
      </c>
      <c r="I54">
        <v>-3.1219999999999999</v>
      </c>
      <c r="J54" t="s">
        <v>137</v>
      </c>
      <c r="K54">
        <v>32767</v>
      </c>
      <c r="L54">
        <v>-11398</v>
      </c>
      <c r="M54">
        <v>5895</v>
      </c>
      <c r="N54">
        <v>500.25959999999998</v>
      </c>
      <c r="O54">
        <v>-174.01</v>
      </c>
      <c r="P54" t="s">
        <v>138</v>
      </c>
      <c r="Q54">
        <v>8.7311999999999994</v>
      </c>
      <c r="R54" t="s">
        <v>139</v>
      </c>
    </row>
    <row r="55" spans="1:18" x14ac:dyDescent="0.25">
      <c r="A55" t="s">
        <v>140</v>
      </c>
      <c r="B55">
        <v>6188</v>
      </c>
      <c r="C55">
        <v>4740</v>
      </c>
      <c r="D55">
        <v>6952</v>
      </c>
      <c r="E55">
        <v>0.37769999999999998</v>
      </c>
      <c r="F55">
        <v>0.2893</v>
      </c>
      <c r="G55">
        <v>0.42430000000000001</v>
      </c>
      <c r="H55">
        <v>3.7038000000000002</v>
      </c>
      <c r="I55">
        <v>2.8371</v>
      </c>
      <c r="J55">
        <v>4.1611000000000002</v>
      </c>
      <c r="K55">
        <v>-17632</v>
      </c>
      <c r="L55">
        <v>-10</v>
      </c>
      <c r="M55">
        <v>6543</v>
      </c>
      <c r="N55">
        <v>-269.19080000000002</v>
      </c>
      <c r="O55">
        <v>-0.1527</v>
      </c>
      <c r="P55" t="s">
        <v>141</v>
      </c>
      <c r="Q55">
        <v>-2.7E-2</v>
      </c>
      <c r="R55">
        <v>1.7435</v>
      </c>
    </row>
    <row r="56" spans="1:18" x14ac:dyDescent="0.25">
      <c r="A56" t="s">
        <v>142</v>
      </c>
      <c r="B56">
        <v>4620</v>
      </c>
      <c r="C56">
        <v>-588</v>
      </c>
      <c r="D56">
        <v>15612</v>
      </c>
      <c r="E56">
        <v>0.28199999999999997</v>
      </c>
      <c r="F56">
        <v>-3.5000000000000003E-2</v>
      </c>
      <c r="G56" t="s">
        <v>143</v>
      </c>
      <c r="H56">
        <v>2.7652999999999999</v>
      </c>
      <c r="I56">
        <v>-0.35099999999999998</v>
      </c>
      <c r="J56" t="s">
        <v>144</v>
      </c>
      <c r="K56">
        <v>-25569</v>
      </c>
      <c r="L56">
        <v>6933</v>
      </c>
      <c r="M56">
        <v>940</v>
      </c>
      <c r="N56">
        <v>-390.3664</v>
      </c>
      <c r="O56">
        <v>105.84699999999999</v>
      </c>
      <c r="P56" t="s">
        <v>145</v>
      </c>
      <c r="Q56">
        <v>-6.8132000000000001</v>
      </c>
      <c r="R56" t="s">
        <v>146</v>
      </c>
    </row>
    <row r="57" spans="1:18" x14ac:dyDescent="0.25">
      <c r="A57" t="s">
        <v>147</v>
      </c>
      <c r="B57">
        <v>5096</v>
      </c>
      <c r="C57">
        <v>-5844</v>
      </c>
      <c r="D57">
        <v>11732</v>
      </c>
      <c r="E57">
        <v>0.311</v>
      </c>
      <c r="F57">
        <v>-0.35599999999999998</v>
      </c>
      <c r="G57" t="s">
        <v>148</v>
      </c>
      <c r="H57">
        <v>3.0501999999999998</v>
      </c>
      <c r="I57">
        <v>-3.4969999999999999</v>
      </c>
      <c r="J57" t="s">
        <v>149</v>
      </c>
      <c r="K57">
        <v>-8496</v>
      </c>
      <c r="L57">
        <v>644</v>
      </c>
      <c r="M57">
        <v>-1332</v>
      </c>
      <c r="N57">
        <v>-129.7099</v>
      </c>
      <c r="O57">
        <v>9.8321000000000005</v>
      </c>
      <c r="P57">
        <f>-20.3359-2.2639</f>
        <v>-22.599799999999998</v>
      </c>
      <c r="Q57">
        <v>0.1716</v>
      </c>
      <c r="R57">
        <v>-0.35489999999999999</v>
      </c>
    </row>
    <row r="58" spans="1:18" x14ac:dyDescent="0.25">
      <c r="A58" t="s">
        <v>150</v>
      </c>
      <c r="B58">
        <v>3840</v>
      </c>
      <c r="C58">
        <v>-2504</v>
      </c>
      <c r="D58">
        <v>13124</v>
      </c>
      <c r="E58">
        <v>0.2344</v>
      </c>
      <c r="F58">
        <v>-0.152</v>
      </c>
      <c r="G58" t="s">
        <v>151</v>
      </c>
      <c r="H58">
        <v>2.2984</v>
      </c>
      <c r="I58">
        <v>-1.498</v>
      </c>
      <c r="J58" t="s">
        <v>152</v>
      </c>
      <c r="K58">
        <v>20660</v>
      </c>
      <c r="L58">
        <v>113</v>
      </c>
      <c r="M58">
        <v>-3266</v>
      </c>
      <c r="N58">
        <v>315.41989999999998</v>
      </c>
      <c r="O58">
        <v>1.7252000000000001</v>
      </c>
      <c r="P58" t="s">
        <v>153</v>
      </c>
      <c r="Q58">
        <v>3.0099999999999998E-2</v>
      </c>
      <c r="R58">
        <v>-0.87029999999999996</v>
      </c>
    </row>
    <row r="59" spans="1:18" x14ac:dyDescent="0.25">
      <c r="A59" t="s">
        <v>154</v>
      </c>
      <c r="B59">
        <v>9684</v>
      </c>
      <c r="C59">
        <v>-7116</v>
      </c>
      <c r="D59">
        <v>15492</v>
      </c>
      <c r="E59">
        <v>0.59109999999999996</v>
      </c>
      <c r="F59">
        <v>-0.434</v>
      </c>
      <c r="G59" t="s">
        <v>155</v>
      </c>
      <c r="H59">
        <v>5.7964000000000002</v>
      </c>
      <c r="I59">
        <v>-4.2590000000000003</v>
      </c>
      <c r="J59" t="s">
        <v>156</v>
      </c>
      <c r="K59">
        <v>-3477</v>
      </c>
      <c r="L59">
        <v>-1529</v>
      </c>
      <c r="M59">
        <v>-1804</v>
      </c>
      <c r="N59">
        <v>-53.084000000000003</v>
      </c>
      <c r="O59">
        <v>-23.343</v>
      </c>
      <c r="P59" t="s">
        <v>157</v>
      </c>
      <c r="Q59" t="s">
        <v>158</v>
      </c>
      <c r="R59">
        <f>-0.4074 -0.4807</f>
        <v>-0.8881</v>
      </c>
    </row>
    <row r="60" spans="1:18" x14ac:dyDescent="0.25">
      <c r="A60" t="s">
        <v>159</v>
      </c>
      <c r="B60">
        <v>3444</v>
      </c>
      <c r="C60">
        <v>336</v>
      </c>
      <c r="D60">
        <v>14924</v>
      </c>
      <c r="E60">
        <v>0.2102</v>
      </c>
      <c r="F60">
        <v>2.0500000000000001E-2</v>
      </c>
      <c r="G60">
        <v>0.91090000000000004</v>
      </c>
      <c r="H60">
        <v>2.0613999999999999</v>
      </c>
      <c r="I60">
        <v>0.2011</v>
      </c>
      <c r="J60">
        <v>8.9328000000000003</v>
      </c>
      <c r="K60">
        <v>3552</v>
      </c>
      <c r="L60">
        <v>77</v>
      </c>
      <c r="M60">
        <v>-372</v>
      </c>
      <c r="N60" t="s">
        <v>160</v>
      </c>
      <c r="O60">
        <v>-5.6794000000000002</v>
      </c>
      <c r="P60" t="s">
        <v>161</v>
      </c>
      <c r="Q60">
        <v>-9.9099999999999994E-2</v>
      </c>
    </row>
    <row r="61" spans="1:18" x14ac:dyDescent="0.25">
      <c r="A61" t="s">
        <v>162</v>
      </c>
      <c r="B61">
        <v>2672</v>
      </c>
      <c r="C61">
        <v>-6864</v>
      </c>
      <c r="D61">
        <v>14840</v>
      </c>
      <c r="E61">
        <v>0.16309999999999999</v>
      </c>
      <c r="F61">
        <v>-0.41799999999999998</v>
      </c>
      <c r="G61" t="s">
        <v>163</v>
      </c>
      <c r="H61">
        <v>1.5992999999999999</v>
      </c>
      <c r="I61">
        <v>-4.1079999999999997</v>
      </c>
      <c r="J61" t="s">
        <v>164</v>
      </c>
      <c r="K61">
        <v>-25522</v>
      </c>
      <c r="L61">
        <v>6178</v>
      </c>
      <c r="M61">
        <v>-3296</v>
      </c>
      <c r="N61">
        <v>-389.64890000000003</v>
      </c>
      <c r="O61">
        <v>94.320599999999999</v>
      </c>
      <c r="P61">
        <f>-50.3206-6.8007</f>
        <v>-57.121299999999998</v>
      </c>
      <c r="Q61">
        <v>1.6462000000000001</v>
      </c>
      <c r="R61">
        <v>-0.87829999999999997</v>
      </c>
    </row>
    <row r="62" spans="1:18" x14ac:dyDescent="0.25">
      <c r="A62" t="s">
        <v>165</v>
      </c>
      <c r="B62">
        <v>4584</v>
      </c>
      <c r="C62">
        <v>2460</v>
      </c>
      <c r="D62">
        <v>13220</v>
      </c>
      <c r="E62">
        <v>0.27979999999999999</v>
      </c>
      <c r="F62">
        <v>0.15010000000000001</v>
      </c>
      <c r="G62">
        <v>0.80689999999999995</v>
      </c>
      <c r="H62">
        <v>2.7437999999999998</v>
      </c>
      <c r="I62">
        <v>1.4723999999999999</v>
      </c>
      <c r="J62">
        <v>7.9127999999999998</v>
      </c>
      <c r="K62">
        <v>19100</v>
      </c>
      <c r="L62">
        <v>-4069</v>
      </c>
      <c r="M62">
        <v>1774</v>
      </c>
      <c r="N62">
        <v>291.60309999999998</v>
      </c>
      <c r="O62">
        <v>-62.122</v>
      </c>
      <c r="P62" t="s">
        <v>166</v>
      </c>
      <c r="Q62">
        <v>5.0894000000000004</v>
      </c>
      <c r="R62" t="s">
        <v>167</v>
      </c>
    </row>
    <row r="63" spans="1:18" x14ac:dyDescent="0.25">
      <c r="A63" t="s">
        <v>168</v>
      </c>
      <c r="B63">
        <v>2668</v>
      </c>
      <c r="C63">
        <v>-3256</v>
      </c>
      <c r="D63">
        <v>12808</v>
      </c>
      <c r="E63">
        <v>0.1628</v>
      </c>
      <c r="F63">
        <v>-0.19800000000000001</v>
      </c>
      <c r="G63" t="s">
        <v>169</v>
      </c>
      <c r="H63">
        <v>1.5969</v>
      </c>
      <c r="I63">
        <v>-1.948</v>
      </c>
      <c r="J63" t="s">
        <v>170</v>
      </c>
      <c r="K63">
        <v>-32768</v>
      </c>
      <c r="L63">
        <v>5825</v>
      </c>
      <c r="M63">
        <v>-2637</v>
      </c>
      <c r="N63">
        <v>-500.27480000000003</v>
      </c>
      <c r="O63">
        <v>88.931299999999993</v>
      </c>
      <c r="P63">
        <f>-40.2595-8.7314</f>
        <v>-48.990900000000003</v>
      </c>
      <c r="Q63">
        <v>1.5521</v>
      </c>
      <c r="R63">
        <v>-0.70269999999999999</v>
      </c>
    </row>
    <row r="64" spans="1:18" x14ac:dyDescent="0.25">
      <c r="A64" t="s">
        <v>171</v>
      </c>
      <c r="B64">
        <v>3436</v>
      </c>
      <c r="C64">
        <v>-7092</v>
      </c>
      <c r="D64">
        <v>16988</v>
      </c>
      <c r="E64">
        <v>0.2097</v>
      </c>
      <c r="F64">
        <v>-0.432</v>
      </c>
      <c r="G64" t="s">
        <v>172</v>
      </c>
      <c r="H64">
        <v>2.0566</v>
      </c>
      <c r="I64">
        <v>-4.2439999999999998</v>
      </c>
      <c r="J64" t="s">
        <v>173</v>
      </c>
      <c r="K64" t="s">
        <v>174</v>
      </c>
      <c r="L64">
        <v>-5780</v>
      </c>
      <c r="M64">
        <v>4419</v>
      </c>
      <c r="N64">
        <v>408.06110000000001</v>
      </c>
      <c r="O64">
        <v>-88.244</v>
      </c>
      <c r="P64" t="s">
        <v>175</v>
      </c>
      <c r="Q64">
        <v>7.1219999999999999</v>
      </c>
      <c r="R64" t="s">
        <v>176</v>
      </c>
    </row>
    <row r="65" spans="1:18" x14ac:dyDescent="0.25">
      <c r="A65" t="s">
        <v>177</v>
      </c>
      <c r="B65">
        <v>4196</v>
      </c>
      <c r="C65">
        <v>-824</v>
      </c>
      <c r="D65">
        <v>14228</v>
      </c>
      <c r="E65">
        <v>0.25609999999999999</v>
      </c>
      <c r="F65">
        <v>-0.05</v>
      </c>
      <c r="G65" t="s">
        <v>178</v>
      </c>
      <c r="H65">
        <v>2.5114999999999998</v>
      </c>
      <c r="I65">
        <v>-0.49299999999999999</v>
      </c>
      <c r="J65" t="s">
        <v>179</v>
      </c>
      <c r="K65">
        <v>-17272</v>
      </c>
      <c r="L65">
        <v>1430</v>
      </c>
      <c r="M65">
        <v>1403</v>
      </c>
      <c r="N65">
        <v>-263.69470000000001</v>
      </c>
      <c r="O65">
        <v>21.832100000000001</v>
      </c>
      <c r="P65" t="s">
        <v>180</v>
      </c>
      <c r="Q65">
        <v>0.38100000000000001</v>
      </c>
      <c r="R65">
        <v>0.37380000000000002</v>
      </c>
    </row>
    <row r="66" spans="1:18" x14ac:dyDescent="0.25">
      <c r="A66" t="s">
        <v>181</v>
      </c>
      <c r="B66">
        <v>4044</v>
      </c>
      <c r="C66">
        <v>-7176</v>
      </c>
      <c r="D66">
        <v>12260</v>
      </c>
      <c r="E66">
        <v>0.24679999999999999</v>
      </c>
      <c r="F66">
        <v>-0.438</v>
      </c>
      <c r="G66" t="s">
        <v>182</v>
      </c>
      <c r="H66">
        <v>2.4205000000000001</v>
      </c>
      <c r="I66">
        <v>-4.2949999999999999</v>
      </c>
      <c r="J66" t="s">
        <v>183</v>
      </c>
      <c r="K66">
        <v>7099</v>
      </c>
      <c r="L66">
        <v>-721</v>
      </c>
      <c r="M66">
        <v>-1151</v>
      </c>
      <c r="N66">
        <v>108.3817</v>
      </c>
      <c r="O66">
        <v>-11.076000000000001</v>
      </c>
      <c r="P66" t="s">
        <v>184</v>
      </c>
      <c r="Q66">
        <v>-0.19209999999999999</v>
      </c>
      <c r="R66">
        <v>-0.30669999999999997</v>
      </c>
    </row>
    <row r="67" spans="1:18" x14ac:dyDescent="0.25">
      <c r="A67" t="s">
        <v>185</v>
      </c>
      <c r="B67">
        <v>3704</v>
      </c>
      <c r="C67">
        <v>-1640</v>
      </c>
      <c r="D67">
        <v>15952</v>
      </c>
      <c r="E67">
        <v>0.2261</v>
      </c>
      <c r="F67">
        <v>-0.1</v>
      </c>
      <c r="G67" t="s">
        <v>186</v>
      </c>
      <c r="H67">
        <v>2.2170000000000001</v>
      </c>
      <c r="I67">
        <v>-0.98099999999999998</v>
      </c>
      <c r="J67" t="s">
        <v>187</v>
      </c>
      <c r="K67">
        <v>3267</v>
      </c>
      <c r="L67">
        <v>-1559</v>
      </c>
      <c r="M67">
        <v>28</v>
      </c>
      <c r="N67" t="s">
        <v>188</v>
      </c>
      <c r="P67" t="s">
        <v>189</v>
      </c>
      <c r="Q67">
        <v>-0.41539999999999999</v>
      </c>
      <c r="R67">
        <v>7.4999999999999997E-2</v>
      </c>
    </row>
    <row r="68" spans="1:18" x14ac:dyDescent="0.25">
      <c r="A68" t="s">
        <v>190</v>
      </c>
      <c r="B68">
        <v>2148</v>
      </c>
      <c r="C68">
        <v>-10500</v>
      </c>
      <c r="D68">
        <v>12820</v>
      </c>
      <c r="E68">
        <v>0.13109999999999999</v>
      </c>
      <c r="F68">
        <v>-0.64</v>
      </c>
      <c r="G68" t="s">
        <v>191</v>
      </c>
      <c r="H68">
        <v>1.2857000000000001</v>
      </c>
      <c r="I68">
        <v>-6.2839999999999998</v>
      </c>
      <c r="J68" t="s">
        <v>192</v>
      </c>
      <c r="K68">
        <v>-20008</v>
      </c>
      <c r="L68">
        <v>4309</v>
      </c>
      <c r="M68">
        <v>-1128</v>
      </c>
      <c r="N68">
        <v>-305.46559999999999</v>
      </c>
      <c r="O68">
        <v>65.786299999999997</v>
      </c>
      <c r="P68">
        <f>-17.2214-5.3314</f>
        <v>-22.552799999999998</v>
      </c>
      <c r="Q68">
        <v>1.1482000000000001</v>
      </c>
      <c r="R68">
        <v>-0.30059999999999998</v>
      </c>
    </row>
    <row r="69" spans="1:18" x14ac:dyDescent="0.25">
      <c r="A69" t="s">
        <v>193</v>
      </c>
      <c r="B69">
        <v>5460</v>
      </c>
      <c r="C69">
        <v>-4460</v>
      </c>
      <c r="D69">
        <v>17380</v>
      </c>
      <c r="E69">
        <v>0.33329999999999999</v>
      </c>
      <c r="F69">
        <v>-0.27200000000000002</v>
      </c>
      <c r="G69" t="s">
        <v>194</v>
      </c>
      <c r="H69">
        <v>3.2681</v>
      </c>
      <c r="I69">
        <v>-2.669</v>
      </c>
      <c r="J69" t="s">
        <v>195</v>
      </c>
      <c r="K69" t="s">
        <v>196</v>
      </c>
      <c r="L69">
        <v>-10283</v>
      </c>
      <c r="M69">
        <v>5305</v>
      </c>
      <c r="N69">
        <v>500.25959999999998</v>
      </c>
      <c r="O69">
        <v>-156.99</v>
      </c>
      <c r="P69" t="s">
        <v>197</v>
      </c>
      <c r="Q69">
        <v>8.7311999999999994</v>
      </c>
      <c r="R69" t="s">
        <v>198</v>
      </c>
    </row>
    <row r="70" spans="1:18" x14ac:dyDescent="0.25">
      <c r="A70" t="s">
        <v>199</v>
      </c>
      <c r="B70">
        <v>5788</v>
      </c>
      <c r="C70">
        <v>2032</v>
      </c>
      <c r="D70">
        <v>11468</v>
      </c>
      <c r="E70">
        <v>0.3533</v>
      </c>
      <c r="F70">
        <v>0.124</v>
      </c>
      <c r="G70">
        <v>0.7</v>
      </c>
      <c r="H70">
        <v>3.4643999999999999</v>
      </c>
      <c r="I70">
        <v>1.2162999999999999</v>
      </c>
      <c r="J70">
        <v>6.8642000000000003</v>
      </c>
      <c r="K70">
        <v>-26764</v>
      </c>
      <c r="L70">
        <v>4459</v>
      </c>
      <c r="M70">
        <v>3699</v>
      </c>
      <c r="N70">
        <v>-408.61070000000001</v>
      </c>
      <c r="O70">
        <v>68.076300000000003</v>
      </c>
      <c r="P70" t="s">
        <v>200</v>
      </c>
      <c r="Q70">
        <v>1.1881999999999999</v>
      </c>
      <c r="R70">
        <v>0.98560000000000003</v>
      </c>
    </row>
    <row r="71" spans="1:18" x14ac:dyDescent="0.25">
      <c r="A71" t="s">
        <v>201</v>
      </c>
      <c r="B71">
        <v>3384</v>
      </c>
      <c r="C71">
        <v>-7420</v>
      </c>
      <c r="D71">
        <v>13828</v>
      </c>
      <c r="E71">
        <v>0.20649999999999999</v>
      </c>
      <c r="F71">
        <v>-0.45200000000000001</v>
      </c>
      <c r="G71" t="s">
        <v>202</v>
      </c>
      <c r="H71">
        <v>2.0255000000000001</v>
      </c>
      <c r="I71">
        <v>-4.4409999999999998</v>
      </c>
      <c r="J71" t="s">
        <v>203</v>
      </c>
      <c r="K71">
        <v>-23287</v>
      </c>
      <c r="L71">
        <v>6137</v>
      </c>
      <c r="M71">
        <v>-378</v>
      </c>
      <c r="N71">
        <v>-355.52670000000001</v>
      </c>
      <c r="O71">
        <v>93.694699999999997</v>
      </c>
      <c r="P71">
        <f>-5.771 -6.2051</f>
        <v>-11.976099999999999</v>
      </c>
      <c r="Q71">
        <v>1.6353</v>
      </c>
      <c r="R71">
        <v>-0.1007</v>
      </c>
    </row>
    <row r="72" spans="1:18" x14ac:dyDescent="0.25">
      <c r="A72" t="s">
        <v>204</v>
      </c>
      <c r="B72">
        <v>4804</v>
      </c>
      <c r="C72">
        <v>-880</v>
      </c>
      <c r="D72">
        <v>13556</v>
      </c>
      <c r="E72">
        <v>0.29320000000000002</v>
      </c>
      <c r="F72">
        <v>-5.2999999999999999E-2</v>
      </c>
      <c r="G72" t="s">
        <v>205</v>
      </c>
      <c r="H72">
        <v>2.8754</v>
      </c>
      <c r="I72">
        <v>-0.52600000000000002</v>
      </c>
      <c r="J72" t="s">
        <v>206</v>
      </c>
      <c r="K72">
        <v>17795</v>
      </c>
      <c r="L72">
        <v>-5112</v>
      </c>
      <c r="M72">
        <v>-1903</v>
      </c>
      <c r="N72">
        <v>271.67939999999999</v>
      </c>
      <c r="O72">
        <v>-78.045000000000002</v>
      </c>
      <c r="P72" t="s">
        <v>207</v>
      </c>
      <c r="Q72" t="s">
        <v>208</v>
      </c>
      <c r="R72">
        <f>-1.3622 -0.5071</f>
        <v>-1.8693</v>
      </c>
    </row>
    <row r="73" spans="1:18" x14ac:dyDescent="0.25">
      <c r="A73" t="s">
        <v>209</v>
      </c>
      <c r="B73">
        <v>4896</v>
      </c>
      <c r="C73">
        <v>-5980</v>
      </c>
      <c r="D73">
        <v>11768</v>
      </c>
      <c r="E73">
        <v>0.29880000000000001</v>
      </c>
      <c r="F73">
        <v>-0.36499999999999999</v>
      </c>
      <c r="G73" t="s">
        <v>210</v>
      </c>
      <c r="H73">
        <v>2.9304999999999999</v>
      </c>
      <c r="I73">
        <v>-3.5790000000000002</v>
      </c>
      <c r="J73" t="s">
        <v>211</v>
      </c>
      <c r="K73">
        <v>-14119</v>
      </c>
      <c r="L73">
        <v>2456</v>
      </c>
      <c r="M73">
        <v>-1351</v>
      </c>
      <c r="N73">
        <v>-215.5573</v>
      </c>
      <c r="O73">
        <v>37.496200000000002</v>
      </c>
      <c r="P73">
        <f>-20.626-3.7622</f>
        <v>-24.388200000000001</v>
      </c>
      <c r="Q73">
        <v>0.65439999999999998</v>
      </c>
      <c r="R73">
        <v>-0.36</v>
      </c>
    </row>
    <row r="74" spans="1:18" x14ac:dyDescent="0.25">
      <c r="A74" t="s">
        <v>212</v>
      </c>
      <c r="B74">
        <v>3760</v>
      </c>
      <c r="C74">
        <v>-5440</v>
      </c>
      <c r="D74">
        <v>12304</v>
      </c>
      <c r="E74">
        <v>0.22950000000000001</v>
      </c>
      <c r="F74">
        <v>-0.33200000000000002</v>
      </c>
      <c r="G74" t="s">
        <v>213</v>
      </c>
      <c r="H74">
        <v>2.2505000000000002</v>
      </c>
      <c r="I74">
        <v>-3.2559999999999998</v>
      </c>
      <c r="J74" t="s">
        <v>214</v>
      </c>
      <c r="K74">
        <v>16904</v>
      </c>
      <c r="L74">
        <v>-1128</v>
      </c>
      <c r="M74">
        <v>4991</v>
      </c>
      <c r="N74">
        <v>258.0763</v>
      </c>
      <c r="O74">
        <v>-17.221</v>
      </c>
      <c r="P74" t="s">
        <v>215</v>
      </c>
      <c r="Q74">
        <v>4.5042999999999997</v>
      </c>
      <c r="R74" t="s">
        <v>216</v>
      </c>
    </row>
    <row r="75" spans="1:18" x14ac:dyDescent="0.25">
      <c r="A75" t="s">
        <v>217</v>
      </c>
      <c r="B75">
        <v>5712</v>
      </c>
      <c r="C75">
        <v>424</v>
      </c>
      <c r="D75">
        <v>14704</v>
      </c>
      <c r="E75">
        <v>0.34860000000000002</v>
      </c>
      <c r="F75">
        <v>2.5899999999999999E-2</v>
      </c>
      <c r="G75">
        <v>0.89749999999999996</v>
      </c>
      <c r="H75">
        <v>3.4188999999999998</v>
      </c>
      <c r="I75">
        <v>0.25380000000000003</v>
      </c>
      <c r="J75">
        <v>8.8010999999999999</v>
      </c>
      <c r="K75">
        <v>-2954</v>
      </c>
      <c r="L75">
        <v>-536</v>
      </c>
      <c r="M75">
        <v>1053</v>
      </c>
      <c r="N75">
        <v>-45.099200000000003</v>
      </c>
      <c r="O75">
        <v>-8.1831999999999994</v>
      </c>
      <c r="P75" t="s">
        <v>218</v>
      </c>
      <c r="Q75">
        <v>-0.14280000000000001</v>
      </c>
      <c r="R75">
        <v>0.28060000000000002</v>
      </c>
    </row>
    <row r="76" spans="1:18" x14ac:dyDescent="0.25">
      <c r="A76" t="s">
        <v>219</v>
      </c>
      <c r="B76">
        <v>5916</v>
      </c>
      <c r="C76">
        <v>2572</v>
      </c>
      <c r="D76">
        <v>9756</v>
      </c>
      <c r="E76">
        <v>0.36109999999999998</v>
      </c>
      <c r="F76">
        <v>0.157</v>
      </c>
      <c r="G76">
        <v>0.59550000000000003</v>
      </c>
      <c r="H76">
        <v>3.5409999999999999</v>
      </c>
      <c r="I76">
        <v>1.5395000000000001</v>
      </c>
      <c r="J76">
        <v>5.8395000000000001</v>
      </c>
      <c r="K76">
        <v>-8251</v>
      </c>
      <c r="L76">
        <v>856</v>
      </c>
      <c r="M76">
        <v>-4125</v>
      </c>
      <c r="N76">
        <v>-125.9695</v>
      </c>
      <c r="O76">
        <v>13.0687</v>
      </c>
      <c r="P76">
        <f>-62.9771-2.1986</f>
        <v>-65.175700000000006</v>
      </c>
      <c r="Q76">
        <v>0.2281</v>
      </c>
      <c r="R76">
        <v>-1.0992</v>
      </c>
    </row>
    <row r="77" spans="1:18" x14ac:dyDescent="0.25">
      <c r="A77" t="s">
        <v>220</v>
      </c>
      <c r="B77">
        <v>7228</v>
      </c>
      <c r="C77">
        <v>1876</v>
      </c>
      <c r="D77">
        <v>12932</v>
      </c>
      <c r="E77">
        <v>0.44119999999999998</v>
      </c>
      <c r="F77">
        <v>0.1145</v>
      </c>
      <c r="G77">
        <v>0.7893</v>
      </c>
      <c r="H77">
        <v>4.3262999999999998</v>
      </c>
      <c r="I77">
        <v>1.1229</v>
      </c>
      <c r="J77">
        <v>7.7404999999999999</v>
      </c>
      <c r="K77">
        <v>-10535</v>
      </c>
      <c r="L77">
        <v>-1455</v>
      </c>
      <c r="M77">
        <v>-7264</v>
      </c>
      <c r="N77">
        <v>-160.83969999999999</v>
      </c>
      <c r="O77">
        <v>-22.213000000000001</v>
      </c>
      <c r="P77" t="s">
        <v>221</v>
      </c>
      <c r="Q77">
        <v>8</v>
      </c>
      <c r="R77">
        <f>-2.8072 -0.3877 -1.9356</f>
        <v>-5.1304999999999996</v>
      </c>
    </row>
    <row r="78" spans="1:18" x14ac:dyDescent="0.25">
      <c r="A78" t="s">
        <v>222</v>
      </c>
      <c r="B78">
        <v>3532</v>
      </c>
      <c r="C78">
        <v>4332</v>
      </c>
      <c r="D78">
        <v>15888</v>
      </c>
      <c r="E78">
        <v>0.21560000000000001</v>
      </c>
      <c r="F78">
        <v>0.26440000000000002</v>
      </c>
      <c r="G78">
        <v>0.96970000000000001</v>
      </c>
      <c r="H78">
        <v>2.1141000000000001</v>
      </c>
      <c r="I78">
        <v>2.5929000000000002</v>
      </c>
      <c r="J78">
        <v>9.5098000000000003</v>
      </c>
      <c r="K78">
        <v>-19702</v>
      </c>
      <c r="L78">
        <v>-11</v>
      </c>
      <c r="M78">
        <v>-6207</v>
      </c>
      <c r="N78">
        <v>-300.79390000000001</v>
      </c>
      <c r="O78">
        <v>-0.16789999999999999</v>
      </c>
      <c r="P78">
        <f>-94.7634-5.2498</f>
        <v>-100.0132</v>
      </c>
      <c r="Q78">
        <v>-2.9000000000000001E-2</v>
      </c>
      <c r="R78">
        <v>-1.6538999999999999</v>
      </c>
    </row>
    <row r="79" spans="1:18" x14ac:dyDescent="0.25">
      <c r="A79" t="s">
        <v>223</v>
      </c>
      <c r="B79">
        <v>3012</v>
      </c>
      <c r="C79">
        <v>-3456</v>
      </c>
      <c r="D79">
        <v>12576</v>
      </c>
      <c r="E79">
        <v>0.18379999999999999</v>
      </c>
      <c r="F79">
        <v>-0.21</v>
      </c>
      <c r="G79" t="s">
        <v>224</v>
      </c>
      <c r="H79">
        <v>1.8028</v>
      </c>
      <c r="I79">
        <v>-2.0680000000000001</v>
      </c>
      <c r="J79" t="s">
        <v>225</v>
      </c>
      <c r="K79">
        <v>-17341</v>
      </c>
      <c r="L79">
        <v>4072</v>
      </c>
      <c r="M79">
        <v>7287</v>
      </c>
      <c r="N79">
        <v>-264.74810000000002</v>
      </c>
      <c r="O79">
        <v>62.167900000000003</v>
      </c>
      <c r="P79" t="s">
        <v>226</v>
      </c>
      <c r="Q79">
        <v>1.085</v>
      </c>
      <c r="R79">
        <v>1.9417</v>
      </c>
    </row>
    <row r="80" spans="1:18" x14ac:dyDescent="0.25">
      <c r="A80" t="s">
        <v>227</v>
      </c>
      <c r="B80">
        <v>2476</v>
      </c>
      <c r="C80">
        <v>-6016</v>
      </c>
      <c r="D80">
        <v>12544</v>
      </c>
      <c r="E80">
        <v>0.15110000000000001</v>
      </c>
      <c r="F80">
        <v>-0.36699999999999999</v>
      </c>
      <c r="G80" t="s">
        <v>228</v>
      </c>
      <c r="H80">
        <v>1.482</v>
      </c>
      <c r="I80">
        <v>-3.6</v>
      </c>
      <c r="J80" t="s">
        <v>229</v>
      </c>
      <c r="K80">
        <v>3451</v>
      </c>
      <c r="L80">
        <v>1763</v>
      </c>
      <c r="M80">
        <v>-1202</v>
      </c>
      <c r="N80" t="s">
        <v>230</v>
      </c>
      <c r="O80">
        <v>-18.350999999999999</v>
      </c>
      <c r="P80" t="s">
        <v>231</v>
      </c>
      <c r="Q80">
        <v>0.4698</v>
      </c>
      <c r="R80">
        <v>-0.32029999999999997</v>
      </c>
    </row>
    <row r="81" spans="1:18" x14ac:dyDescent="0.25">
      <c r="A81" t="s">
        <v>232</v>
      </c>
      <c r="B81">
        <v>4812</v>
      </c>
      <c r="C81">
        <v>4324</v>
      </c>
      <c r="D81">
        <v>14152</v>
      </c>
      <c r="E81">
        <v>0.29370000000000002</v>
      </c>
      <c r="F81">
        <v>0.26390000000000002</v>
      </c>
      <c r="G81">
        <v>0.86380000000000001</v>
      </c>
      <c r="H81">
        <v>2.8801999999999999</v>
      </c>
      <c r="I81">
        <v>2.5880999999999998</v>
      </c>
      <c r="J81">
        <v>8.4707000000000008</v>
      </c>
      <c r="K81">
        <v>21696</v>
      </c>
      <c r="L81">
        <v>-1236</v>
      </c>
      <c r="M81">
        <v>-2004</v>
      </c>
      <c r="N81">
        <v>331.23660000000001</v>
      </c>
      <c r="O81">
        <v>-18.87</v>
      </c>
      <c r="P81" t="s">
        <v>233</v>
      </c>
      <c r="Q81" t="s">
        <v>234</v>
      </c>
      <c r="R81">
        <f>-0.3293 -0.534</f>
        <v>-0.86329999999999996</v>
      </c>
    </row>
    <row r="82" spans="1:18" x14ac:dyDescent="0.25">
      <c r="A82" t="s">
        <v>235</v>
      </c>
      <c r="B82">
        <v>5308</v>
      </c>
      <c r="C82">
        <v>7464</v>
      </c>
      <c r="D82">
        <v>13404</v>
      </c>
      <c r="E82">
        <v>0.32400000000000001</v>
      </c>
      <c r="F82">
        <v>0.4556</v>
      </c>
      <c r="G82">
        <v>0.81810000000000005</v>
      </c>
      <c r="H82">
        <v>3.1770999999999998</v>
      </c>
      <c r="I82">
        <v>4.4676</v>
      </c>
      <c r="J82">
        <v>8.0229999999999997</v>
      </c>
      <c r="K82">
        <v>-20840</v>
      </c>
      <c r="L82">
        <v>-3719</v>
      </c>
      <c r="M82">
        <v>4047</v>
      </c>
      <c r="N82">
        <v>-318.16789999999997</v>
      </c>
      <c r="O82">
        <v>-56.777999999999999</v>
      </c>
      <c r="P82" t="s">
        <v>236</v>
      </c>
      <c r="Q82">
        <v>-5.5530999999999997</v>
      </c>
      <c r="R82" t="s">
        <v>237</v>
      </c>
    </row>
    <row r="83" spans="1:18" x14ac:dyDescent="0.25">
      <c r="A83" t="s">
        <v>238</v>
      </c>
      <c r="B83">
        <v>4892</v>
      </c>
      <c r="C83">
        <v>-6128</v>
      </c>
      <c r="D83">
        <v>10908</v>
      </c>
      <c r="E83">
        <v>0.29859999999999998</v>
      </c>
      <c r="F83">
        <v>-0.374</v>
      </c>
      <c r="G83" t="s">
        <v>239</v>
      </c>
      <c r="H83">
        <v>2.9281000000000001</v>
      </c>
      <c r="I83">
        <v>-3.6669999999999998</v>
      </c>
      <c r="J83" t="s">
        <v>240</v>
      </c>
      <c r="K83">
        <v>7522</v>
      </c>
      <c r="L83">
        <v>650</v>
      </c>
      <c r="M83">
        <v>-402</v>
      </c>
      <c r="N83">
        <v>114.83969999999999</v>
      </c>
      <c r="O83">
        <v>9.9237000000000002</v>
      </c>
      <c r="P83" t="s">
        <v>241</v>
      </c>
      <c r="Q83">
        <v>0.17319999999999999</v>
      </c>
      <c r="R83">
        <v>-0.1071</v>
      </c>
    </row>
    <row r="84" spans="1:18" x14ac:dyDescent="0.25">
      <c r="A84" t="s">
        <v>242</v>
      </c>
      <c r="B84">
        <v>5852</v>
      </c>
      <c r="C84">
        <v>5280</v>
      </c>
      <c r="D84">
        <v>12576</v>
      </c>
      <c r="E84">
        <v>0.35720000000000002</v>
      </c>
      <c r="F84">
        <v>0.32229999999999998</v>
      </c>
      <c r="G84">
        <v>0.76759999999999995</v>
      </c>
      <c r="H84">
        <v>3.5026999999999999</v>
      </c>
      <c r="I84">
        <v>3.1602999999999999</v>
      </c>
      <c r="J84">
        <v>7.5274000000000001</v>
      </c>
      <c r="K84">
        <v>21123</v>
      </c>
      <c r="L84">
        <v>-3074</v>
      </c>
      <c r="M84">
        <v>1011</v>
      </c>
      <c r="N84">
        <v>322.48860000000002</v>
      </c>
      <c r="O84">
        <v>-46.930999999999997</v>
      </c>
      <c r="P84" t="s">
        <v>243</v>
      </c>
      <c r="Q84">
        <v>5.6284999999999998</v>
      </c>
      <c r="R84" t="s">
        <v>244</v>
      </c>
    </row>
    <row r="85" spans="1:18" x14ac:dyDescent="0.25">
      <c r="A85" t="s">
        <v>245</v>
      </c>
      <c r="B85">
        <v>4820</v>
      </c>
      <c r="C85">
        <v>3052</v>
      </c>
      <c r="D85">
        <v>14416</v>
      </c>
      <c r="E85">
        <v>0.29420000000000002</v>
      </c>
      <c r="F85">
        <v>0.18629999999999999</v>
      </c>
      <c r="G85">
        <v>0.87990000000000002</v>
      </c>
      <c r="H85">
        <v>2.8849999999999998</v>
      </c>
      <c r="I85">
        <v>1.8268</v>
      </c>
      <c r="J85">
        <v>8.6287000000000003</v>
      </c>
      <c r="K85">
        <v>-15238</v>
      </c>
      <c r="L85">
        <v>-304</v>
      </c>
      <c r="M85">
        <v>-1400</v>
      </c>
      <c r="N85">
        <v>-232.6412</v>
      </c>
      <c r="O85">
        <v>-4.6412000000000004</v>
      </c>
      <c r="P85">
        <f>-21.374-4.0604</f>
        <v>-25.434399999999997</v>
      </c>
      <c r="Q85">
        <v>-8.1000000000000003E-2</v>
      </c>
      <c r="R85">
        <v>-0.373</v>
      </c>
    </row>
    <row r="86" spans="1:18" x14ac:dyDescent="0.25">
      <c r="A86" t="s">
        <v>246</v>
      </c>
      <c r="B86">
        <v>5652</v>
      </c>
      <c r="C86">
        <v>-1296</v>
      </c>
      <c r="D86">
        <v>13128</v>
      </c>
      <c r="E86">
        <v>0.34499999999999997</v>
      </c>
      <c r="F86">
        <v>-7.9000000000000001E-2</v>
      </c>
      <c r="G86" t="s">
        <v>247</v>
      </c>
      <c r="H86">
        <v>3.383</v>
      </c>
      <c r="I86">
        <v>-0.77500000000000002</v>
      </c>
      <c r="J86" t="s">
        <v>248</v>
      </c>
      <c r="K86">
        <v>906</v>
      </c>
      <c r="L86">
        <v>-1214</v>
      </c>
      <c r="M86">
        <v>-361</v>
      </c>
      <c r="N86" t="s">
        <v>249</v>
      </c>
      <c r="P86" t="s">
        <v>250</v>
      </c>
      <c r="Q86">
        <v>-0.32350000000000001</v>
      </c>
      <c r="R86">
        <v>-9.6199999999999994E-2</v>
      </c>
    </row>
    <row r="87" spans="1:18" x14ac:dyDescent="0.25">
      <c r="A87" t="s">
        <v>251</v>
      </c>
      <c r="B87">
        <v>5344</v>
      </c>
      <c r="C87">
        <v>3648</v>
      </c>
      <c r="D87">
        <v>12540</v>
      </c>
      <c r="E87">
        <v>0.32619999999999999</v>
      </c>
      <c r="F87">
        <v>0.22270000000000001</v>
      </c>
      <c r="G87">
        <v>0.76539999999999997</v>
      </c>
      <c r="H87">
        <v>3.1987000000000001</v>
      </c>
      <c r="I87">
        <v>2.1835</v>
      </c>
      <c r="J87">
        <v>7.5057999999999998</v>
      </c>
      <c r="K87">
        <v>8766</v>
      </c>
      <c r="L87">
        <v>-1495</v>
      </c>
      <c r="M87">
        <v>1179</v>
      </c>
      <c r="N87">
        <v>133.8321</v>
      </c>
      <c r="O87">
        <v>-22.824000000000002</v>
      </c>
      <c r="P87" t="s">
        <v>252</v>
      </c>
      <c r="Q87">
        <v>2.3357999999999999</v>
      </c>
      <c r="R87" t="s">
        <v>253</v>
      </c>
    </row>
    <row r="88" spans="1:18" x14ac:dyDescent="0.25">
      <c r="A88" t="s">
        <v>254</v>
      </c>
      <c r="B88">
        <v>6476</v>
      </c>
      <c r="C88">
        <v>-1480</v>
      </c>
      <c r="D88">
        <v>12944</v>
      </c>
      <c r="E88">
        <v>0.39529999999999998</v>
      </c>
      <c r="F88">
        <v>-0.09</v>
      </c>
      <c r="G88" t="s">
        <v>255</v>
      </c>
      <c r="H88">
        <v>3.8761999999999999</v>
      </c>
      <c r="I88">
        <v>-0.88500000000000001</v>
      </c>
      <c r="J88" t="s">
        <v>256</v>
      </c>
      <c r="K88">
        <v>-27900</v>
      </c>
      <c r="L88">
        <v>6867</v>
      </c>
      <c r="M88">
        <v>766</v>
      </c>
      <c r="N88">
        <v>-425.95420000000001</v>
      </c>
      <c r="O88">
        <v>104.839</v>
      </c>
      <c r="P88" t="s">
        <v>257</v>
      </c>
      <c r="Q88">
        <v>-7.4343000000000004</v>
      </c>
      <c r="R88" t="s">
        <v>258</v>
      </c>
    </row>
    <row r="89" spans="1:18" x14ac:dyDescent="0.25">
      <c r="A89" t="s">
        <v>259</v>
      </c>
      <c r="B89">
        <v>7388</v>
      </c>
      <c r="C89">
        <v>772</v>
      </c>
      <c r="D89">
        <v>15260</v>
      </c>
      <c r="E89">
        <v>0.45090000000000002</v>
      </c>
      <c r="F89">
        <v>4.7100000000000003E-2</v>
      </c>
      <c r="G89">
        <v>0.93140000000000001</v>
      </c>
      <c r="H89">
        <v>4.4221000000000004</v>
      </c>
      <c r="I89">
        <v>0.46210000000000001</v>
      </c>
      <c r="J89">
        <v>9.1339000000000006</v>
      </c>
      <c r="K89">
        <v>10428</v>
      </c>
      <c r="L89">
        <v>-1998</v>
      </c>
      <c r="M89">
        <v>-1155</v>
      </c>
      <c r="N89">
        <v>159.20609999999999</v>
      </c>
      <c r="O89">
        <v>-30.503</v>
      </c>
      <c r="P89" t="s">
        <v>260</v>
      </c>
      <c r="Q89" t="s">
        <v>261</v>
      </c>
      <c r="R89">
        <f>-0.5324 -0.3078</f>
        <v>-0.84020000000000006</v>
      </c>
    </row>
    <row r="90" spans="1:18" x14ac:dyDescent="0.25">
      <c r="A90" t="s">
        <v>262</v>
      </c>
      <c r="B90">
        <v>6268</v>
      </c>
      <c r="C90">
        <v>2128</v>
      </c>
      <c r="D90">
        <v>13776</v>
      </c>
      <c r="E90">
        <v>0.3826</v>
      </c>
      <c r="F90">
        <v>0.12989999999999999</v>
      </c>
      <c r="G90">
        <v>0.84079999999999999</v>
      </c>
      <c r="H90">
        <v>3.7517</v>
      </c>
      <c r="I90">
        <v>1.2737000000000001</v>
      </c>
      <c r="J90">
        <v>8.2455999999999996</v>
      </c>
      <c r="K90">
        <v>-444</v>
      </c>
      <c r="L90">
        <v>-236</v>
      </c>
      <c r="M90">
        <v>-310</v>
      </c>
      <c r="N90">
        <f>-6.7786 -3.6031</f>
        <v>-10.3817</v>
      </c>
      <c r="O90">
        <v>-4.7328000000000001</v>
      </c>
      <c r="P90">
        <f>-0.1183 -0.0629</f>
        <v>-0.1812</v>
      </c>
      <c r="Q90">
        <v>-8.2600000000000007E-2</v>
      </c>
    </row>
    <row r="91" spans="1:18" x14ac:dyDescent="0.25">
      <c r="A91" t="s">
        <v>263</v>
      </c>
      <c r="B91">
        <v>5356</v>
      </c>
      <c r="C91">
        <v>-6108</v>
      </c>
      <c r="D91">
        <v>13412</v>
      </c>
      <c r="E91">
        <v>0.32690000000000002</v>
      </c>
      <c r="F91">
        <v>-0.372</v>
      </c>
      <c r="G91" t="s">
        <v>264</v>
      </c>
      <c r="H91">
        <v>3.2058</v>
      </c>
      <c r="I91">
        <v>-3.6549999999999998</v>
      </c>
      <c r="J91" t="s">
        <v>265</v>
      </c>
      <c r="K91">
        <v>-32768</v>
      </c>
      <c r="L91">
        <v>9395</v>
      </c>
      <c r="M91">
        <v>-1314</v>
      </c>
      <c r="N91">
        <v>-500.27480000000003</v>
      </c>
      <c r="O91">
        <v>143.435</v>
      </c>
      <c r="P91" t="s">
        <v>266</v>
      </c>
      <c r="Q91" t="s">
        <v>267</v>
      </c>
      <c r="R91" t="s">
        <v>268</v>
      </c>
    </row>
    <row r="92" spans="1:18" x14ac:dyDescent="0.25">
      <c r="A92" t="s">
        <v>269</v>
      </c>
      <c r="B92">
        <v>3504</v>
      </c>
      <c r="C92">
        <v>-11724</v>
      </c>
      <c r="D92">
        <v>12288</v>
      </c>
      <c r="E92">
        <v>0.21390000000000001</v>
      </c>
      <c r="F92">
        <v>-0.71499999999999997</v>
      </c>
      <c r="G92" t="s">
        <v>270</v>
      </c>
      <c r="H92">
        <v>2.0973000000000002</v>
      </c>
      <c r="I92">
        <v>-7.0170000000000003</v>
      </c>
      <c r="J92" t="s">
        <v>271</v>
      </c>
      <c r="K92">
        <v>11419</v>
      </c>
      <c r="L92">
        <v>-1654</v>
      </c>
      <c r="M92">
        <v>3285</v>
      </c>
      <c r="N92">
        <v>174.33590000000001</v>
      </c>
      <c r="O92">
        <v>-25.251000000000001</v>
      </c>
      <c r="P92" t="s">
        <v>272</v>
      </c>
      <c r="Q92">
        <v>3.0427</v>
      </c>
      <c r="R92" t="s">
        <v>273</v>
      </c>
    </row>
    <row r="93" spans="1:18" x14ac:dyDescent="0.25">
      <c r="A93" t="s">
        <v>274</v>
      </c>
      <c r="B93">
        <v>5344</v>
      </c>
      <c r="C93">
        <v>-620</v>
      </c>
      <c r="D93">
        <v>12504</v>
      </c>
      <c r="E93">
        <v>0.32619999999999999</v>
      </c>
      <c r="F93">
        <v>-3.6999999999999998E-2</v>
      </c>
      <c r="G93" t="s">
        <v>275</v>
      </c>
      <c r="H93">
        <v>3.1987000000000001</v>
      </c>
      <c r="I93">
        <v>-0.371</v>
      </c>
      <c r="J93" t="s">
        <v>276</v>
      </c>
      <c r="K93">
        <v>13148</v>
      </c>
      <c r="L93">
        <v>-2090</v>
      </c>
      <c r="M93">
        <v>145</v>
      </c>
      <c r="N93">
        <v>200.7328</v>
      </c>
      <c r="O93">
        <v>-31.908000000000001</v>
      </c>
      <c r="P93" t="s">
        <v>277</v>
      </c>
      <c r="Q93">
        <v>3.5034000000000001</v>
      </c>
      <c r="R93" t="s">
        <v>278</v>
      </c>
    </row>
    <row r="94" spans="1:18" x14ac:dyDescent="0.25">
      <c r="A94" t="s">
        <v>279</v>
      </c>
      <c r="B94">
        <v>5740</v>
      </c>
      <c r="C94">
        <v>-2604</v>
      </c>
      <c r="D94">
        <v>15204</v>
      </c>
      <c r="E94">
        <v>0.3503</v>
      </c>
      <c r="F94">
        <v>-0.158</v>
      </c>
      <c r="G94" t="s">
        <v>280</v>
      </c>
      <c r="H94">
        <v>3.4357000000000002</v>
      </c>
      <c r="I94">
        <v>-1.5580000000000001</v>
      </c>
      <c r="J94" t="s">
        <v>281</v>
      </c>
      <c r="K94">
        <v>-29759</v>
      </c>
      <c r="L94">
        <v>7328</v>
      </c>
      <c r="M94">
        <v>-4202</v>
      </c>
      <c r="N94">
        <v>-454.33589999999998</v>
      </c>
      <c r="O94">
        <v>111.877</v>
      </c>
      <c r="P94" t="s">
        <v>282</v>
      </c>
      <c r="Q94" t="s">
        <v>283</v>
      </c>
      <c r="R94" t="s">
        <v>284</v>
      </c>
    </row>
    <row r="95" spans="1:18" x14ac:dyDescent="0.25">
      <c r="A95" t="s">
        <v>285</v>
      </c>
      <c r="B95">
        <v>5072</v>
      </c>
      <c r="C95">
        <v>-5240</v>
      </c>
      <c r="D95">
        <v>12316</v>
      </c>
      <c r="E95">
        <v>0.30959999999999999</v>
      </c>
      <c r="F95">
        <v>-0.31900000000000001</v>
      </c>
      <c r="G95" t="s">
        <v>286</v>
      </c>
      <c r="H95">
        <v>3.0358000000000001</v>
      </c>
      <c r="I95">
        <v>-3.1360000000000001</v>
      </c>
      <c r="J95" t="s">
        <v>287</v>
      </c>
      <c r="K95">
        <v>20255</v>
      </c>
      <c r="L95">
        <v>-5028</v>
      </c>
      <c r="M95">
        <v>2610</v>
      </c>
      <c r="N95">
        <v>309.23660000000001</v>
      </c>
      <c r="O95">
        <v>-76.763000000000005</v>
      </c>
      <c r="P95" t="s">
        <v>288</v>
      </c>
      <c r="Q95">
        <v>5.3971999999999998</v>
      </c>
      <c r="R95" t="s">
        <v>289</v>
      </c>
    </row>
    <row r="96" spans="1:18" x14ac:dyDescent="0.25">
      <c r="A96" t="s">
        <v>290</v>
      </c>
      <c r="B96">
        <v>5600</v>
      </c>
      <c r="C96">
        <v>-2012</v>
      </c>
      <c r="D96">
        <v>13292</v>
      </c>
      <c r="E96">
        <v>0.34179999999999999</v>
      </c>
      <c r="F96">
        <v>-0.122</v>
      </c>
      <c r="G96" t="s">
        <v>291</v>
      </c>
      <c r="H96">
        <v>3.3519000000000001</v>
      </c>
      <c r="I96">
        <v>-1.204</v>
      </c>
      <c r="J96" t="s">
        <v>292</v>
      </c>
      <c r="K96">
        <v>-11880</v>
      </c>
      <c r="L96">
        <v>2182</v>
      </c>
      <c r="M96">
        <v>-485</v>
      </c>
      <c r="N96">
        <v>-181.374</v>
      </c>
      <c r="O96">
        <v>33.313000000000002</v>
      </c>
      <c r="P96">
        <f>-7.4046 -3.1656</f>
        <v>-10.5702</v>
      </c>
      <c r="Q96">
        <v>0.58140000000000003</v>
      </c>
      <c r="R96">
        <v>-0.12920000000000001</v>
      </c>
    </row>
    <row r="97" spans="1:18" x14ac:dyDescent="0.25">
      <c r="A97" t="s">
        <v>293</v>
      </c>
      <c r="B97">
        <v>3824</v>
      </c>
      <c r="C97">
        <v>-8224</v>
      </c>
      <c r="D97">
        <v>12908</v>
      </c>
      <c r="E97">
        <v>0.2334</v>
      </c>
      <c r="F97">
        <v>-0.502</v>
      </c>
      <c r="G97" t="s">
        <v>294</v>
      </c>
      <c r="H97">
        <v>2.2888999999999999</v>
      </c>
      <c r="I97">
        <v>-4.9219999999999997</v>
      </c>
      <c r="J97" t="s">
        <v>295</v>
      </c>
      <c r="K97">
        <v>-20521</v>
      </c>
      <c r="L97">
        <v>7963</v>
      </c>
      <c r="M97">
        <v>-795</v>
      </c>
      <c r="N97">
        <v>-313.29770000000002</v>
      </c>
      <c r="O97">
        <v>121.572</v>
      </c>
      <c r="P97" t="s">
        <v>296</v>
      </c>
      <c r="Q97" t="s">
        <v>297</v>
      </c>
      <c r="R97" t="s">
        <v>298</v>
      </c>
    </row>
    <row r="98" spans="1:18" x14ac:dyDescent="0.25">
      <c r="A98" t="s">
        <v>299</v>
      </c>
      <c r="B98">
        <v>4744</v>
      </c>
      <c r="C98">
        <v>-5836</v>
      </c>
      <c r="D98">
        <v>12152</v>
      </c>
      <c r="E98">
        <v>0.28960000000000002</v>
      </c>
      <c r="F98">
        <v>-0.35599999999999998</v>
      </c>
      <c r="G98" t="s">
        <v>300</v>
      </c>
      <c r="H98">
        <v>2.8395000000000001</v>
      </c>
      <c r="I98">
        <v>-3.4929999999999999</v>
      </c>
      <c r="J98" t="s">
        <v>301</v>
      </c>
      <c r="K98">
        <v>28080</v>
      </c>
      <c r="L98">
        <v>-9693</v>
      </c>
      <c r="M98">
        <v>5183</v>
      </c>
      <c r="N98">
        <v>428.70229999999998</v>
      </c>
      <c r="O98">
        <v>-147.97999999999999</v>
      </c>
      <c r="P98" t="s">
        <v>302</v>
      </c>
      <c r="Q98">
        <v>7.4823000000000004</v>
      </c>
      <c r="R98" t="s">
        <v>303</v>
      </c>
    </row>
    <row r="99" spans="1:18" x14ac:dyDescent="0.25">
      <c r="A99" t="s">
        <v>304</v>
      </c>
      <c r="B99">
        <v>5396</v>
      </c>
      <c r="C99">
        <v>-2220</v>
      </c>
      <c r="D99">
        <v>14256</v>
      </c>
      <c r="E99">
        <v>0.32929999999999998</v>
      </c>
      <c r="F99">
        <v>-0.13500000000000001</v>
      </c>
      <c r="G99" t="s">
        <v>305</v>
      </c>
      <c r="H99">
        <v>3.2298</v>
      </c>
      <c r="I99">
        <v>-1.3280000000000001</v>
      </c>
      <c r="J99" t="s">
        <v>306</v>
      </c>
      <c r="K99">
        <v>-9397</v>
      </c>
      <c r="L99">
        <v>1421</v>
      </c>
      <c r="M99">
        <v>-1013</v>
      </c>
      <c r="N99">
        <v>-143.4657</v>
      </c>
      <c r="O99">
        <v>21.694700000000001</v>
      </c>
      <c r="P99">
        <f>-15.4656-2.5039</f>
        <v>-17.9695</v>
      </c>
      <c r="Q99">
        <v>0.37859999999999999</v>
      </c>
      <c r="R99">
        <v>-0.26989999999999997</v>
      </c>
    </row>
    <row r="100" spans="1:18" x14ac:dyDescent="0.25">
      <c r="A100" t="s">
        <v>307</v>
      </c>
      <c r="B100">
        <v>4412</v>
      </c>
      <c r="C100">
        <v>-6252</v>
      </c>
      <c r="D100">
        <v>13860</v>
      </c>
      <c r="E100">
        <v>0.26929999999999998</v>
      </c>
      <c r="F100">
        <v>-0.38100000000000001</v>
      </c>
      <c r="G100" t="s">
        <v>308</v>
      </c>
      <c r="H100">
        <v>2.6408</v>
      </c>
      <c r="I100">
        <v>-3.742</v>
      </c>
      <c r="J100" t="s">
        <v>309</v>
      </c>
      <c r="K100">
        <v>-8421</v>
      </c>
      <c r="L100">
        <v>3976</v>
      </c>
      <c r="M100">
        <v>-1082</v>
      </c>
      <c r="N100">
        <v>-128.56489999999999</v>
      </c>
      <c r="O100">
        <v>60.702300000000001</v>
      </c>
      <c r="P100">
        <f>-16.5191-2.2439</f>
        <v>-18.763000000000002</v>
      </c>
      <c r="Q100">
        <v>1.0595000000000001</v>
      </c>
      <c r="R100">
        <v>-0.2883</v>
      </c>
    </row>
    <row r="101" spans="1:18" x14ac:dyDescent="0.25">
      <c r="A101" t="s">
        <v>310</v>
      </c>
      <c r="B101">
        <v>5652</v>
      </c>
      <c r="C101">
        <v>1448</v>
      </c>
      <c r="D101">
        <v>12640</v>
      </c>
      <c r="E101">
        <v>0.34499999999999997</v>
      </c>
      <c r="F101">
        <v>8.8400000000000006E-2</v>
      </c>
      <c r="G101">
        <v>0.77149999999999996</v>
      </c>
      <c r="H101">
        <v>3.383</v>
      </c>
      <c r="I101">
        <v>0.86670000000000003</v>
      </c>
      <c r="J101">
        <v>7.5656999999999996</v>
      </c>
      <c r="K101">
        <v>19439</v>
      </c>
      <c r="L101">
        <v>-3011</v>
      </c>
      <c r="M101">
        <v>832</v>
      </c>
      <c r="N101">
        <v>296.77859999999998</v>
      </c>
      <c r="O101">
        <v>-45.969000000000001</v>
      </c>
      <c r="P101" t="s">
        <v>311</v>
      </c>
      <c r="Q101">
        <v>5.1798000000000002</v>
      </c>
      <c r="R101" t="s">
        <v>312</v>
      </c>
    </row>
    <row r="102" spans="1:18" x14ac:dyDescent="0.25">
      <c r="A102" t="s">
        <v>313</v>
      </c>
      <c r="B102">
        <v>4620</v>
      </c>
      <c r="C102">
        <v>-1356</v>
      </c>
      <c r="D102">
        <v>12772</v>
      </c>
      <c r="E102">
        <v>0.28199999999999997</v>
      </c>
      <c r="F102">
        <v>-8.2000000000000003E-2</v>
      </c>
      <c r="G102" t="s">
        <v>314</v>
      </c>
      <c r="H102">
        <v>2.7652999999999999</v>
      </c>
      <c r="I102">
        <v>-0.81100000000000005</v>
      </c>
      <c r="J102" t="s">
        <v>315</v>
      </c>
      <c r="K102">
        <v>-26546</v>
      </c>
      <c r="L102">
        <v>4407</v>
      </c>
      <c r="M102">
        <v>-145</v>
      </c>
      <c r="N102">
        <v>-405.2824</v>
      </c>
      <c r="O102">
        <v>67.282399999999996</v>
      </c>
      <c r="P102">
        <f>-2.2137 -7.0735</f>
        <v>-9.2872000000000003</v>
      </c>
      <c r="Q102">
        <v>1.1742999999999999</v>
      </c>
      <c r="R102">
        <v>-3.8600000000000002E-2</v>
      </c>
    </row>
    <row r="103" spans="1:18" x14ac:dyDescent="0.25">
      <c r="A103" t="s">
        <v>316</v>
      </c>
      <c r="B103">
        <v>4004</v>
      </c>
      <c r="C103">
        <v>-7248</v>
      </c>
      <c r="D103">
        <v>14268</v>
      </c>
      <c r="E103">
        <v>0.24440000000000001</v>
      </c>
      <c r="F103">
        <v>-0.442</v>
      </c>
      <c r="G103" t="s">
        <v>317</v>
      </c>
      <c r="H103">
        <v>2.3965999999999998</v>
      </c>
      <c r="I103">
        <v>-4.3380000000000001</v>
      </c>
      <c r="J103" t="s">
        <v>318</v>
      </c>
      <c r="K103">
        <v>-8432</v>
      </c>
      <c r="L103">
        <v>3317</v>
      </c>
      <c r="M103">
        <v>-1763</v>
      </c>
      <c r="N103">
        <v>-128.7328</v>
      </c>
      <c r="O103">
        <v>50.641199999999998</v>
      </c>
      <c r="P103">
        <f>-26.916-2.2468</f>
        <v>-29.162800000000001</v>
      </c>
      <c r="Q103">
        <v>0.88390000000000002</v>
      </c>
      <c r="R103">
        <v>-0.4698</v>
      </c>
    </row>
    <row r="104" spans="1:18" x14ac:dyDescent="0.25">
      <c r="A104" t="s">
        <v>319</v>
      </c>
      <c r="B104">
        <v>5152</v>
      </c>
      <c r="C104">
        <v>-2140</v>
      </c>
      <c r="D104">
        <v>12928</v>
      </c>
      <c r="E104">
        <v>0.3145</v>
      </c>
      <c r="F104">
        <v>-0.13</v>
      </c>
      <c r="G104" t="s">
        <v>320</v>
      </c>
      <c r="H104">
        <v>3.0836999999999999</v>
      </c>
      <c r="I104">
        <v>-1.28</v>
      </c>
      <c r="J104" t="s">
        <v>321</v>
      </c>
      <c r="K104">
        <v>18989</v>
      </c>
      <c r="L104">
        <v>-4818</v>
      </c>
      <c r="M104">
        <v>1196</v>
      </c>
      <c r="N104">
        <v>289.90839999999997</v>
      </c>
      <c r="O104">
        <v>-73.557000000000002</v>
      </c>
      <c r="P104" t="s">
        <v>322</v>
      </c>
      <c r="Q104">
        <v>5.0598999999999998</v>
      </c>
      <c r="R104" t="s">
        <v>323</v>
      </c>
    </row>
    <row r="105" spans="1:18" x14ac:dyDescent="0.25">
      <c r="A105" t="s">
        <v>324</v>
      </c>
      <c r="B105">
        <v>3396</v>
      </c>
      <c r="C105">
        <v>-6276</v>
      </c>
      <c r="D105">
        <v>12116</v>
      </c>
      <c r="E105">
        <v>0.20730000000000001</v>
      </c>
      <c r="F105">
        <v>-0.38300000000000001</v>
      </c>
      <c r="G105" t="s">
        <v>325</v>
      </c>
      <c r="H105">
        <v>2.0327000000000002</v>
      </c>
      <c r="I105">
        <v>-3.7559999999999998</v>
      </c>
      <c r="J105" t="s">
        <v>326</v>
      </c>
      <c r="K105">
        <v>-32768</v>
      </c>
      <c r="L105">
        <v>8968</v>
      </c>
      <c r="M105">
        <v>-2350</v>
      </c>
      <c r="N105">
        <v>-500.27480000000003</v>
      </c>
      <c r="O105">
        <v>136.916</v>
      </c>
      <c r="P105" t="s">
        <v>327</v>
      </c>
      <c r="Q105" t="s">
        <v>328</v>
      </c>
      <c r="R105" t="s">
        <v>329</v>
      </c>
    </row>
    <row r="106" spans="1:18" x14ac:dyDescent="0.25">
      <c r="A106" t="s">
        <v>21</v>
      </c>
      <c r="B106" t="s">
        <v>330</v>
      </c>
      <c r="C106">
        <v>-8624</v>
      </c>
      <c r="D106">
        <v>12488</v>
      </c>
      <c r="E106">
        <v>0.24709999999999999</v>
      </c>
      <c r="F106">
        <v>-0.52600000000000002</v>
      </c>
      <c r="G106" t="s">
        <v>331</v>
      </c>
      <c r="H106">
        <v>2.4228999999999998</v>
      </c>
      <c r="I106">
        <v>-5.1609999999999996</v>
      </c>
      <c r="J106" t="s">
        <v>332</v>
      </c>
      <c r="K106">
        <v>2873</v>
      </c>
      <c r="L106">
        <v>-23</v>
      </c>
      <c r="M106">
        <v>-1750</v>
      </c>
      <c r="N106" t="s">
        <v>333</v>
      </c>
      <c r="O106">
        <v>-26.716999999999999</v>
      </c>
      <c r="P106" t="s">
        <v>334</v>
      </c>
      <c r="Q106">
        <v>-6.0999999999999999E-2</v>
      </c>
      <c r="R106">
        <v>-0.46629999999999999</v>
      </c>
    </row>
  </sheetData>
  <mergeCells count="2">
    <mergeCell ref="B5:J5"/>
    <mergeCell ref="K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CA87-587A-4E10-B459-30250DE3D890}">
  <dimension ref="A1:O100"/>
  <sheetViews>
    <sheetView tabSelected="1" workbookViewId="0">
      <selection activeCell="W16" sqref="W16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-4100</v>
      </c>
      <c r="D1">
        <v>14084</v>
      </c>
      <c r="E1">
        <v>-8136</v>
      </c>
      <c r="F1">
        <v>-2.4540999999999999</v>
      </c>
      <c r="G1">
        <v>8.43</v>
      </c>
      <c r="H1">
        <v>-4.8697999999999997</v>
      </c>
      <c r="I1">
        <v>-166</v>
      </c>
      <c r="J1">
        <v>103</v>
      </c>
      <c r="K1">
        <v>23</v>
      </c>
      <c r="L1">
        <v>-2.5344000000000002</v>
      </c>
      <c r="M1">
        <v>1.5725</v>
      </c>
      <c r="N1">
        <v>0.35110000000000002</v>
      </c>
      <c r="O1">
        <v>24.39</v>
      </c>
    </row>
    <row r="2" spans="1:15" x14ac:dyDescent="0.25">
      <c r="A2">
        <v>2</v>
      </c>
      <c r="B2">
        <v>1008</v>
      </c>
      <c r="C2">
        <v>-4212</v>
      </c>
      <c r="D2">
        <v>14192</v>
      </c>
      <c r="E2">
        <v>-8056</v>
      </c>
      <c r="F2">
        <v>-2.5211000000000001</v>
      </c>
      <c r="G2">
        <v>8.4946000000000002</v>
      </c>
      <c r="H2">
        <v>-4.8219000000000003</v>
      </c>
      <c r="I2">
        <v>-187</v>
      </c>
      <c r="J2">
        <v>109</v>
      </c>
      <c r="K2">
        <v>26</v>
      </c>
      <c r="L2">
        <v>-2.855</v>
      </c>
      <c r="M2">
        <v>1.6640999999999999</v>
      </c>
      <c r="N2">
        <v>0.39689999999999998</v>
      </c>
      <c r="O2">
        <v>24.29</v>
      </c>
    </row>
    <row r="3" spans="1:15" x14ac:dyDescent="0.25">
      <c r="A3">
        <v>3</v>
      </c>
      <c r="B3">
        <v>2017</v>
      </c>
      <c r="C3">
        <v>-4224</v>
      </c>
      <c r="D3">
        <v>14196</v>
      </c>
      <c r="E3">
        <v>-8084</v>
      </c>
      <c r="F3">
        <v>-2.5283000000000002</v>
      </c>
      <c r="G3">
        <v>8.4969999999999999</v>
      </c>
      <c r="H3">
        <v>-4.8387000000000002</v>
      </c>
      <c r="I3">
        <v>-199</v>
      </c>
      <c r="J3">
        <v>109</v>
      </c>
      <c r="K3">
        <v>24</v>
      </c>
      <c r="L3">
        <v>-3.0381999999999998</v>
      </c>
      <c r="M3">
        <v>1.6640999999999999</v>
      </c>
      <c r="N3">
        <v>0.3664</v>
      </c>
      <c r="O3">
        <v>24.39</v>
      </c>
    </row>
    <row r="4" spans="1:15" x14ac:dyDescent="0.25">
      <c r="A4">
        <v>4</v>
      </c>
      <c r="B4">
        <v>3026</v>
      </c>
      <c r="C4">
        <v>-4156</v>
      </c>
      <c r="D4">
        <v>14136</v>
      </c>
      <c r="E4">
        <v>-8252</v>
      </c>
      <c r="F4">
        <v>-2.4876</v>
      </c>
      <c r="G4">
        <v>8.4611000000000001</v>
      </c>
      <c r="H4">
        <v>-4.9391999999999996</v>
      </c>
      <c r="I4">
        <v>-192</v>
      </c>
      <c r="J4">
        <v>100</v>
      </c>
      <c r="K4">
        <v>13</v>
      </c>
      <c r="L4">
        <v>-2.9312999999999998</v>
      </c>
      <c r="M4">
        <v>1.5266999999999999</v>
      </c>
      <c r="N4">
        <v>0.19850000000000001</v>
      </c>
      <c r="O4">
        <v>24.39</v>
      </c>
    </row>
    <row r="5" spans="1:15" x14ac:dyDescent="0.25">
      <c r="A5">
        <v>5</v>
      </c>
      <c r="B5">
        <v>4035</v>
      </c>
      <c r="C5">
        <v>-4152</v>
      </c>
      <c r="D5">
        <v>14148</v>
      </c>
      <c r="E5">
        <v>-8300</v>
      </c>
      <c r="F5">
        <v>-2.4851999999999999</v>
      </c>
      <c r="G5">
        <v>8.4682999999999993</v>
      </c>
      <c r="H5">
        <v>-4.968</v>
      </c>
      <c r="I5">
        <v>-191</v>
      </c>
      <c r="J5">
        <v>112</v>
      </c>
      <c r="K5">
        <v>36</v>
      </c>
      <c r="L5">
        <v>-2.9159999999999999</v>
      </c>
      <c r="M5">
        <v>1.7099</v>
      </c>
      <c r="N5">
        <v>0.54959999999999998</v>
      </c>
      <c r="O5">
        <v>24.39</v>
      </c>
    </row>
    <row r="6" spans="1:15" x14ac:dyDescent="0.25">
      <c r="A6">
        <v>6</v>
      </c>
      <c r="B6">
        <v>5044</v>
      </c>
      <c r="C6">
        <v>-4100</v>
      </c>
      <c r="D6">
        <v>14000</v>
      </c>
      <c r="E6">
        <v>-7800</v>
      </c>
      <c r="F6">
        <v>-2.4540999999999999</v>
      </c>
      <c r="G6">
        <v>8.3796999999999997</v>
      </c>
      <c r="H6">
        <v>-4.6687000000000003</v>
      </c>
      <c r="I6">
        <v>-105</v>
      </c>
      <c r="J6">
        <v>110</v>
      </c>
      <c r="K6">
        <v>-14</v>
      </c>
      <c r="L6">
        <v>-1.6031</v>
      </c>
      <c r="M6">
        <v>1.6794</v>
      </c>
      <c r="N6">
        <v>-0.2137</v>
      </c>
      <c r="O6">
        <v>24.29</v>
      </c>
    </row>
    <row r="7" spans="1:15" x14ac:dyDescent="0.25">
      <c r="A7">
        <v>7</v>
      </c>
      <c r="B7">
        <v>6053</v>
      </c>
      <c r="C7">
        <v>-4128</v>
      </c>
      <c r="D7">
        <v>14180</v>
      </c>
      <c r="E7">
        <v>-8124</v>
      </c>
      <c r="F7">
        <v>-2.4708000000000001</v>
      </c>
      <c r="G7">
        <v>8.4873999999999992</v>
      </c>
      <c r="H7">
        <v>-4.8625999999999996</v>
      </c>
      <c r="I7">
        <v>-199</v>
      </c>
      <c r="J7">
        <v>104</v>
      </c>
      <c r="K7">
        <v>33</v>
      </c>
      <c r="L7">
        <v>-3.0381999999999998</v>
      </c>
      <c r="M7">
        <v>1.5878000000000001</v>
      </c>
      <c r="N7">
        <v>0.50380000000000003</v>
      </c>
      <c r="O7">
        <v>24.39</v>
      </c>
    </row>
    <row r="8" spans="1:15" x14ac:dyDescent="0.25">
      <c r="A8">
        <v>8</v>
      </c>
      <c r="B8">
        <v>7062</v>
      </c>
      <c r="C8">
        <v>-4076</v>
      </c>
      <c r="D8">
        <v>14164</v>
      </c>
      <c r="E8">
        <v>-8076</v>
      </c>
      <c r="F8">
        <v>-2.4397000000000002</v>
      </c>
      <c r="G8">
        <v>8.4779</v>
      </c>
      <c r="H8">
        <v>-4.8338999999999999</v>
      </c>
      <c r="I8">
        <v>-197</v>
      </c>
      <c r="J8">
        <v>106</v>
      </c>
      <c r="K8">
        <v>17</v>
      </c>
      <c r="L8">
        <v>-3.0760000000000001</v>
      </c>
      <c r="M8">
        <v>1.6183000000000001</v>
      </c>
      <c r="N8">
        <v>0.25950000000000001</v>
      </c>
      <c r="O8">
        <v>24.39</v>
      </c>
    </row>
    <row r="9" spans="1:15" x14ac:dyDescent="0.25">
      <c r="A9">
        <v>9</v>
      </c>
      <c r="B9">
        <v>8071</v>
      </c>
      <c r="C9">
        <v>-4192</v>
      </c>
      <c r="D9">
        <v>14192</v>
      </c>
      <c r="E9">
        <v>-8332</v>
      </c>
      <c r="F9">
        <v>-2.5091000000000001</v>
      </c>
      <c r="G9">
        <v>8.4946000000000002</v>
      </c>
      <c r="H9">
        <v>-4.9870999999999999</v>
      </c>
      <c r="I9">
        <v>-194</v>
      </c>
      <c r="J9">
        <v>101</v>
      </c>
      <c r="K9">
        <v>24</v>
      </c>
      <c r="L9">
        <v>-2.9618000000000002</v>
      </c>
      <c r="M9">
        <v>1.542</v>
      </c>
      <c r="N9">
        <v>0.3664</v>
      </c>
      <c r="O9">
        <v>24.39</v>
      </c>
    </row>
    <row r="10" spans="1:15" x14ac:dyDescent="0.25">
      <c r="A10">
        <v>10</v>
      </c>
      <c r="B10">
        <v>9080</v>
      </c>
      <c r="C10">
        <v>-4040</v>
      </c>
      <c r="D10">
        <v>14204</v>
      </c>
      <c r="E10">
        <v>-7996</v>
      </c>
      <c r="F10">
        <v>-2.4180999999999999</v>
      </c>
      <c r="G10">
        <v>8.5017999999999994</v>
      </c>
      <c r="H10">
        <v>-4.7859999999999996</v>
      </c>
      <c r="I10">
        <v>-189</v>
      </c>
      <c r="J10">
        <v>112</v>
      </c>
      <c r="K10">
        <v>41</v>
      </c>
      <c r="L10">
        <v>-2.8855</v>
      </c>
      <c r="M10">
        <v>1.7099</v>
      </c>
      <c r="N10">
        <v>0.626</v>
      </c>
      <c r="O10">
        <v>24.39</v>
      </c>
    </row>
    <row r="11" spans="1:15" x14ac:dyDescent="0.25">
      <c r="A11">
        <v>11</v>
      </c>
      <c r="B11">
        <v>10089</v>
      </c>
      <c r="C11">
        <v>-4080</v>
      </c>
      <c r="D11">
        <v>14116</v>
      </c>
      <c r="E11">
        <v>-8268</v>
      </c>
      <c r="F11">
        <v>-2.4420999999999999</v>
      </c>
      <c r="G11">
        <v>8.4490999999999996</v>
      </c>
      <c r="H11">
        <v>-4.9488000000000003</v>
      </c>
      <c r="I11">
        <v>-185</v>
      </c>
      <c r="J11">
        <v>102</v>
      </c>
      <c r="K11">
        <v>27</v>
      </c>
      <c r="L11">
        <v>-2.8243999999999998</v>
      </c>
      <c r="M11">
        <v>1.5572999999999999</v>
      </c>
      <c r="N11">
        <v>0.41220000000000001</v>
      </c>
      <c r="O11">
        <v>24.39</v>
      </c>
    </row>
    <row r="12" spans="1:15" x14ac:dyDescent="0.25">
      <c r="A12">
        <v>12</v>
      </c>
      <c r="B12">
        <v>11098</v>
      </c>
      <c r="C12">
        <v>-4116</v>
      </c>
      <c r="D12">
        <v>14136</v>
      </c>
      <c r="E12">
        <v>-8172</v>
      </c>
      <c r="F12">
        <v>-2.4636</v>
      </c>
      <c r="G12">
        <v>8.4611000000000001</v>
      </c>
      <c r="H12">
        <v>-4.8914</v>
      </c>
      <c r="I12">
        <v>-194</v>
      </c>
      <c r="J12">
        <v>109</v>
      </c>
      <c r="K12">
        <v>31</v>
      </c>
      <c r="L12">
        <v>-2.9618000000000002</v>
      </c>
      <c r="M12">
        <v>1.6640999999999999</v>
      </c>
      <c r="N12">
        <v>0.4733</v>
      </c>
      <c r="O12">
        <v>24.39</v>
      </c>
    </row>
    <row r="13" spans="1:15" x14ac:dyDescent="0.25">
      <c r="A13">
        <v>13</v>
      </c>
      <c r="B13">
        <v>12107</v>
      </c>
      <c r="C13">
        <v>-3984</v>
      </c>
      <c r="D13">
        <v>14116</v>
      </c>
      <c r="E13">
        <v>-8180</v>
      </c>
      <c r="F13">
        <v>-2.3845999999999998</v>
      </c>
      <c r="G13">
        <v>8.4490999999999996</v>
      </c>
      <c r="H13">
        <v>-4.8960999999999997</v>
      </c>
      <c r="I13">
        <v>-193</v>
      </c>
      <c r="J13">
        <v>116</v>
      </c>
      <c r="K13">
        <v>29</v>
      </c>
      <c r="L13">
        <v>-2.9466000000000001</v>
      </c>
      <c r="M13">
        <v>1.7709999999999999</v>
      </c>
      <c r="N13">
        <v>0.44269999999999998</v>
      </c>
      <c r="O13">
        <v>24.29</v>
      </c>
    </row>
    <row r="14" spans="1:15" x14ac:dyDescent="0.25">
      <c r="A14">
        <v>14</v>
      </c>
      <c r="B14">
        <v>13116</v>
      </c>
      <c r="C14">
        <v>-4156</v>
      </c>
      <c r="D14">
        <v>14080</v>
      </c>
      <c r="E14">
        <v>-7960</v>
      </c>
      <c r="F14">
        <v>-2.4876</v>
      </c>
      <c r="G14">
        <v>8.4276</v>
      </c>
      <c r="H14">
        <v>-4.7645</v>
      </c>
      <c r="I14">
        <v>-192</v>
      </c>
      <c r="J14">
        <v>118</v>
      </c>
      <c r="K14">
        <v>21</v>
      </c>
      <c r="L14">
        <v>-2.9312999999999998</v>
      </c>
      <c r="M14">
        <v>1.8015000000000001</v>
      </c>
      <c r="N14">
        <v>0.3206</v>
      </c>
      <c r="O14">
        <v>24.29</v>
      </c>
    </row>
    <row r="15" spans="1:15" x14ac:dyDescent="0.25">
      <c r="A15">
        <v>15</v>
      </c>
      <c r="B15">
        <v>14125</v>
      </c>
      <c r="C15">
        <v>-4164</v>
      </c>
      <c r="D15">
        <v>14216</v>
      </c>
      <c r="E15">
        <v>-8168</v>
      </c>
      <c r="F15">
        <v>-2.4923999999999999</v>
      </c>
      <c r="G15">
        <v>8.5090000000000003</v>
      </c>
      <c r="H15">
        <v>-4.8890000000000002</v>
      </c>
      <c r="I15">
        <v>-181</v>
      </c>
      <c r="J15">
        <v>115</v>
      </c>
      <c r="K15">
        <v>20</v>
      </c>
      <c r="L15">
        <v>-2.7633999999999999</v>
      </c>
      <c r="M15">
        <v>1.7557</v>
      </c>
      <c r="N15">
        <v>0.30530000000000002</v>
      </c>
      <c r="O15">
        <v>24.39</v>
      </c>
    </row>
    <row r="16" spans="1:15" x14ac:dyDescent="0.25">
      <c r="A16">
        <v>16</v>
      </c>
      <c r="B16">
        <v>15134</v>
      </c>
      <c r="C16">
        <v>-4128</v>
      </c>
      <c r="D16">
        <v>14160</v>
      </c>
      <c r="E16">
        <v>-8140</v>
      </c>
      <c r="F16">
        <v>-2.4708000000000001</v>
      </c>
      <c r="G16">
        <v>8.4755000000000003</v>
      </c>
      <c r="H16">
        <v>-4.8722000000000003</v>
      </c>
      <c r="I16">
        <v>-195</v>
      </c>
      <c r="J16">
        <v>102</v>
      </c>
      <c r="K16">
        <v>33</v>
      </c>
      <c r="L16">
        <v>-2.9771000000000001</v>
      </c>
      <c r="M16">
        <v>1.5572999999999999</v>
      </c>
      <c r="N16">
        <v>0.50380000000000003</v>
      </c>
      <c r="O16">
        <v>24.39</v>
      </c>
    </row>
    <row r="17" spans="1:15" x14ac:dyDescent="0.25">
      <c r="A17">
        <v>17</v>
      </c>
      <c r="B17">
        <v>16143</v>
      </c>
      <c r="C17">
        <v>-4168</v>
      </c>
      <c r="D17">
        <v>14104</v>
      </c>
      <c r="E17">
        <v>-8184</v>
      </c>
      <c r="F17">
        <v>-2.4948000000000001</v>
      </c>
      <c r="G17">
        <v>8.4420000000000002</v>
      </c>
      <c r="H17">
        <v>-4.8985000000000003</v>
      </c>
      <c r="I17">
        <v>-195</v>
      </c>
      <c r="J17">
        <v>110</v>
      </c>
      <c r="K17">
        <v>23</v>
      </c>
      <c r="L17">
        <v>-2.9771000000000001</v>
      </c>
      <c r="M17">
        <v>1.6794</v>
      </c>
      <c r="N17">
        <v>0.35110000000000002</v>
      </c>
      <c r="O17">
        <v>24.48</v>
      </c>
    </row>
    <row r="18" spans="1:15" x14ac:dyDescent="0.25">
      <c r="A18">
        <v>18</v>
      </c>
      <c r="B18">
        <v>17152</v>
      </c>
      <c r="C18">
        <v>-4204</v>
      </c>
      <c r="D18">
        <v>14180</v>
      </c>
      <c r="E18">
        <v>-7952</v>
      </c>
      <c r="F18">
        <v>-2.5163000000000002</v>
      </c>
      <c r="G18">
        <v>8.4873999999999992</v>
      </c>
      <c r="H18">
        <v>-4.7596999999999996</v>
      </c>
      <c r="I18">
        <v>-171</v>
      </c>
      <c r="J18">
        <v>98</v>
      </c>
      <c r="K18">
        <v>26</v>
      </c>
      <c r="L18">
        <v>-2.6107</v>
      </c>
      <c r="M18">
        <v>1.4962</v>
      </c>
      <c r="N18">
        <v>0.39689999999999998</v>
      </c>
      <c r="O18">
        <v>24.39</v>
      </c>
    </row>
    <row r="19" spans="1:15" x14ac:dyDescent="0.25">
      <c r="A19">
        <v>19</v>
      </c>
      <c r="B19">
        <v>18161</v>
      </c>
      <c r="C19">
        <v>-4164</v>
      </c>
      <c r="D19">
        <v>14068</v>
      </c>
      <c r="E19">
        <v>-7968</v>
      </c>
      <c r="F19">
        <v>-2.4923999999999999</v>
      </c>
      <c r="G19">
        <v>8.4204000000000008</v>
      </c>
      <c r="H19">
        <v>-4.7691999999999997</v>
      </c>
      <c r="I19">
        <v>-200</v>
      </c>
      <c r="J19">
        <v>117</v>
      </c>
      <c r="K19">
        <v>26</v>
      </c>
      <c r="L19">
        <v>-3.0533999999999999</v>
      </c>
      <c r="M19">
        <v>1.7863</v>
      </c>
      <c r="N19">
        <v>0.39689999999999998</v>
      </c>
      <c r="O19">
        <v>24.39</v>
      </c>
    </row>
    <row r="20" spans="1:15" x14ac:dyDescent="0.25">
      <c r="A20">
        <v>20</v>
      </c>
      <c r="B20">
        <v>19170</v>
      </c>
      <c r="C20">
        <v>-4128</v>
      </c>
      <c r="D20">
        <v>14040</v>
      </c>
      <c r="E20">
        <v>-8208</v>
      </c>
      <c r="F20">
        <v>-2.4708000000000001</v>
      </c>
      <c r="G20">
        <v>8.4036000000000008</v>
      </c>
      <c r="H20">
        <v>-4.9128999999999996</v>
      </c>
      <c r="I20">
        <v>-196</v>
      </c>
      <c r="J20">
        <v>110</v>
      </c>
      <c r="K20">
        <v>23</v>
      </c>
      <c r="L20">
        <v>-2.9923999999999999</v>
      </c>
      <c r="M20">
        <v>1.6794</v>
      </c>
      <c r="N20">
        <v>0.35110000000000002</v>
      </c>
      <c r="O20">
        <v>24.29</v>
      </c>
    </row>
    <row r="21" spans="1:15" x14ac:dyDescent="0.25">
      <c r="A21">
        <v>21</v>
      </c>
      <c r="B21">
        <v>20179</v>
      </c>
      <c r="C21">
        <v>-4100</v>
      </c>
      <c r="D21">
        <v>14124</v>
      </c>
      <c r="E21">
        <v>-8100</v>
      </c>
      <c r="F21">
        <v>-2.4540999999999999</v>
      </c>
      <c r="G21">
        <v>8.4539000000000009</v>
      </c>
      <c r="H21">
        <v>-4.8483000000000001</v>
      </c>
      <c r="I21">
        <v>-188</v>
      </c>
      <c r="J21">
        <v>97</v>
      </c>
      <c r="K21">
        <v>18</v>
      </c>
      <c r="L21">
        <v>-2.8702000000000001</v>
      </c>
      <c r="M21">
        <v>1.4809000000000001</v>
      </c>
      <c r="N21">
        <v>0.27479999999999999</v>
      </c>
      <c r="O21">
        <v>24.48</v>
      </c>
    </row>
    <row r="22" spans="1:15" x14ac:dyDescent="0.25">
      <c r="A22">
        <v>22</v>
      </c>
      <c r="B22">
        <v>21188</v>
      </c>
      <c r="C22">
        <v>-4236</v>
      </c>
      <c r="D22">
        <v>14196</v>
      </c>
      <c r="E22">
        <v>-8144</v>
      </c>
      <c r="F22">
        <v>-2.5354999999999999</v>
      </c>
      <c r="G22">
        <v>8.4969999999999999</v>
      </c>
      <c r="H22">
        <v>-4.8746</v>
      </c>
      <c r="I22">
        <v>-205</v>
      </c>
      <c r="J22">
        <v>115</v>
      </c>
      <c r="K22">
        <v>26</v>
      </c>
      <c r="L22">
        <v>-3.1297999999999999</v>
      </c>
      <c r="M22">
        <v>1.7557</v>
      </c>
      <c r="N22">
        <v>0.39689999999999998</v>
      </c>
      <c r="O22">
        <v>24.39</v>
      </c>
    </row>
    <row r="23" spans="1:15" x14ac:dyDescent="0.25">
      <c r="A23">
        <v>23</v>
      </c>
      <c r="B23">
        <v>22197</v>
      </c>
      <c r="C23">
        <v>-4148</v>
      </c>
      <c r="D23">
        <v>14176</v>
      </c>
      <c r="E23">
        <v>-8180</v>
      </c>
      <c r="F23">
        <v>-2.4828000000000001</v>
      </c>
      <c r="G23">
        <v>8.4850999999999992</v>
      </c>
      <c r="H23">
        <v>-4.8960999999999997</v>
      </c>
      <c r="I23">
        <v>-194</v>
      </c>
      <c r="J23">
        <v>110</v>
      </c>
      <c r="K23">
        <v>27</v>
      </c>
      <c r="L23">
        <v>-2.9618000000000002</v>
      </c>
      <c r="M23">
        <v>1.6794</v>
      </c>
      <c r="N23">
        <v>0.41220000000000001</v>
      </c>
      <c r="O23">
        <v>24.39</v>
      </c>
    </row>
    <row r="24" spans="1:15" x14ac:dyDescent="0.25">
      <c r="A24">
        <v>24</v>
      </c>
      <c r="B24">
        <v>23206</v>
      </c>
      <c r="C24">
        <v>-4108</v>
      </c>
      <c r="D24">
        <v>14096</v>
      </c>
      <c r="E24">
        <v>-8048</v>
      </c>
      <c r="F24">
        <v>-2.4588000000000001</v>
      </c>
      <c r="G24">
        <v>8.4372000000000007</v>
      </c>
      <c r="H24">
        <v>-4.8170999999999999</v>
      </c>
      <c r="I24">
        <v>-206</v>
      </c>
      <c r="J24">
        <v>115</v>
      </c>
      <c r="K24">
        <v>24</v>
      </c>
      <c r="L24">
        <v>-3.145</v>
      </c>
      <c r="M24">
        <v>1.7557</v>
      </c>
      <c r="N24">
        <v>0.3664</v>
      </c>
      <c r="O24">
        <v>24.39</v>
      </c>
    </row>
    <row r="25" spans="1:15" x14ac:dyDescent="0.25">
      <c r="A25">
        <v>25</v>
      </c>
      <c r="B25">
        <v>24215</v>
      </c>
      <c r="C25">
        <v>-4228</v>
      </c>
      <c r="D25">
        <v>14252</v>
      </c>
      <c r="E25">
        <v>-8052</v>
      </c>
      <c r="F25">
        <v>-2.5306999999999999</v>
      </c>
      <c r="G25">
        <v>8.5305</v>
      </c>
      <c r="H25">
        <v>-4.8194999999999997</v>
      </c>
      <c r="I25">
        <v>-196</v>
      </c>
      <c r="J25">
        <v>110</v>
      </c>
      <c r="K25">
        <v>26</v>
      </c>
      <c r="L25">
        <v>-2.9923999999999999</v>
      </c>
      <c r="M25">
        <v>1.6794</v>
      </c>
      <c r="N25">
        <v>0.39689999999999998</v>
      </c>
      <c r="O25">
        <v>24.39</v>
      </c>
    </row>
    <row r="26" spans="1:15" x14ac:dyDescent="0.25">
      <c r="A26">
        <v>26</v>
      </c>
      <c r="B26">
        <v>25224</v>
      </c>
      <c r="C26">
        <v>-4100</v>
      </c>
      <c r="D26">
        <v>14168</v>
      </c>
      <c r="E26">
        <v>-8064</v>
      </c>
      <c r="F26">
        <v>-2.4540999999999999</v>
      </c>
      <c r="G26">
        <v>8.4802999999999997</v>
      </c>
      <c r="H26">
        <v>-4.8266999999999998</v>
      </c>
      <c r="I26">
        <v>-185</v>
      </c>
      <c r="J26">
        <v>111</v>
      </c>
      <c r="K26">
        <v>33</v>
      </c>
      <c r="L26">
        <v>-2.8243999999999998</v>
      </c>
      <c r="M26">
        <v>1.6947000000000001</v>
      </c>
      <c r="N26">
        <v>0.50380000000000003</v>
      </c>
      <c r="O26">
        <v>24.48</v>
      </c>
    </row>
    <row r="27" spans="1:15" x14ac:dyDescent="0.25">
      <c r="A27">
        <v>27</v>
      </c>
      <c r="B27">
        <v>26233</v>
      </c>
      <c r="C27">
        <v>-4140</v>
      </c>
      <c r="D27">
        <v>14188</v>
      </c>
      <c r="E27">
        <v>-8012</v>
      </c>
      <c r="F27">
        <v>-2.4780000000000002</v>
      </c>
      <c r="G27">
        <v>8.4922000000000004</v>
      </c>
      <c r="H27">
        <v>-4.7956000000000003</v>
      </c>
      <c r="I27">
        <v>-187</v>
      </c>
      <c r="J27">
        <v>117</v>
      </c>
      <c r="K27">
        <v>30</v>
      </c>
      <c r="L27">
        <v>-2.855</v>
      </c>
      <c r="M27">
        <v>1.7863</v>
      </c>
      <c r="N27">
        <v>0.45800000000000002</v>
      </c>
      <c r="O27">
        <v>24.39</v>
      </c>
    </row>
    <row r="28" spans="1:15" x14ac:dyDescent="0.25">
      <c r="A28">
        <v>28</v>
      </c>
      <c r="B28">
        <v>27242</v>
      </c>
      <c r="C28">
        <v>-4084</v>
      </c>
      <c r="D28">
        <v>14108</v>
      </c>
      <c r="E28">
        <v>-8124</v>
      </c>
      <c r="F28">
        <v>-2.4445000000000001</v>
      </c>
      <c r="G28">
        <v>8.4443000000000001</v>
      </c>
      <c r="H28">
        <v>-4.8625999999999996</v>
      </c>
      <c r="I28">
        <v>-199</v>
      </c>
      <c r="J28">
        <v>104</v>
      </c>
      <c r="K28">
        <v>27</v>
      </c>
      <c r="L28">
        <v>-3.0381999999999998</v>
      </c>
      <c r="M28">
        <v>1.5878000000000001</v>
      </c>
      <c r="N28">
        <v>0.41220000000000001</v>
      </c>
      <c r="O28">
        <v>24.39</v>
      </c>
    </row>
    <row r="29" spans="1:15" x14ac:dyDescent="0.25">
      <c r="A29">
        <v>29</v>
      </c>
      <c r="B29">
        <v>28251</v>
      </c>
      <c r="C29">
        <v>-4172</v>
      </c>
      <c r="D29">
        <v>14180</v>
      </c>
      <c r="E29">
        <v>-8144</v>
      </c>
      <c r="F29">
        <v>-2.4971999999999999</v>
      </c>
      <c r="G29">
        <v>8.4873999999999992</v>
      </c>
      <c r="H29">
        <v>-4.8746</v>
      </c>
      <c r="I29">
        <v>-203</v>
      </c>
      <c r="J29">
        <v>105</v>
      </c>
      <c r="K29">
        <v>19</v>
      </c>
      <c r="L29">
        <v>-3.0992000000000002</v>
      </c>
      <c r="M29">
        <v>1.6031</v>
      </c>
      <c r="N29">
        <v>0.29010000000000002</v>
      </c>
      <c r="O29">
        <v>24.48</v>
      </c>
    </row>
    <row r="30" spans="1:15" x14ac:dyDescent="0.25">
      <c r="A30">
        <v>30</v>
      </c>
      <c r="B30">
        <v>29260</v>
      </c>
      <c r="C30">
        <v>-4180</v>
      </c>
      <c r="D30">
        <v>14156</v>
      </c>
      <c r="E30">
        <v>-8148</v>
      </c>
      <c r="F30">
        <v>-2.5019</v>
      </c>
      <c r="G30">
        <v>8.4731000000000005</v>
      </c>
      <c r="H30">
        <v>-4.8769999999999998</v>
      </c>
      <c r="I30">
        <v>-196</v>
      </c>
      <c r="J30">
        <v>116</v>
      </c>
      <c r="K30">
        <v>30</v>
      </c>
      <c r="L30">
        <v>-2.9923999999999999</v>
      </c>
      <c r="M30">
        <v>1.7709999999999999</v>
      </c>
      <c r="N30">
        <v>0.45800000000000002</v>
      </c>
      <c r="O30">
        <v>24.48</v>
      </c>
    </row>
    <row r="31" spans="1:15" x14ac:dyDescent="0.25">
      <c r="A31">
        <v>31</v>
      </c>
      <c r="B31">
        <v>30269</v>
      </c>
      <c r="C31">
        <v>-4052</v>
      </c>
      <c r="D31">
        <v>14160</v>
      </c>
      <c r="E31">
        <v>-8164</v>
      </c>
      <c r="F31">
        <v>-2.4253</v>
      </c>
      <c r="G31">
        <v>8.4755000000000003</v>
      </c>
      <c r="H31">
        <v>-4.8865999999999996</v>
      </c>
      <c r="I31">
        <v>-191</v>
      </c>
      <c r="J31">
        <v>110</v>
      </c>
      <c r="K31">
        <v>34</v>
      </c>
      <c r="L31">
        <v>-2.9159999999999999</v>
      </c>
      <c r="M31">
        <v>1.6794</v>
      </c>
      <c r="N31">
        <v>0.51910000000000001</v>
      </c>
      <c r="O31">
        <v>24.39</v>
      </c>
    </row>
    <row r="32" spans="1:15" x14ac:dyDescent="0.25">
      <c r="A32">
        <v>32</v>
      </c>
      <c r="B32">
        <v>31278</v>
      </c>
      <c r="C32">
        <v>-4140</v>
      </c>
      <c r="D32">
        <v>14056</v>
      </c>
      <c r="E32">
        <v>-8000</v>
      </c>
      <c r="F32">
        <v>-2.4780000000000002</v>
      </c>
      <c r="G32">
        <v>8.4131999999999998</v>
      </c>
      <c r="H32">
        <v>-4.7884000000000002</v>
      </c>
      <c r="I32">
        <v>-194</v>
      </c>
      <c r="J32">
        <v>115</v>
      </c>
      <c r="K32">
        <v>26</v>
      </c>
      <c r="L32">
        <v>-2.9618000000000002</v>
      </c>
      <c r="M32">
        <v>1.7557</v>
      </c>
      <c r="N32">
        <v>0.39689999999999998</v>
      </c>
      <c r="O32">
        <v>24.48</v>
      </c>
    </row>
    <row r="33" spans="1:15" x14ac:dyDescent="0.25">
      <c r="A33">
        <v>33</v>
      </c>
      <c r="B33">
        <v>32287</v>
      </c>
      <c r="C33">
        <v>-4148</v>
      </c>
      <c r="D33">
        <v>14196</v>
      </c>
      <c r="E33">
        <v>-8084</v>
      </c>
      <c r="F33">
        <v>-2.4828000000000001</v>
      </c>
      <c r="G33">
        <v>8.4969999999999999</v>
      </c>
      <c r="H33">
        <v>-4.8387000000000002</v>
      </c>
      <c r="I33">
        <v>-193</v>
      </c>
      <c r="J33">
        <v>101</v>
      </c>
      <c r="K33">
        <v>23</v>
      </c>
      <c r="L33">
        <v>-2.9466000000000001</v>
      </c>
      <c r="M33">
        <v>1.542</v>
      </c>
      <c r="N33">
        <v>0.35110000000000002</v>
      </c>
      <c r="O33">
        <v>24.39</v>
      </c>
    </row>
    <row r="34" spans="1:15" x14ac:dyDescent="0.25">
      <c r="A34">
        <v>34</v>
      </c>
      <c r="B34">
        <v>33296</v>
      </c>
      <c r="C34">
        <v>-4152</v>
      </c>
      <c r="D34">
        <v>14116</v>
      </c>
      <c r="E34">
        <v>-8064</v>
      </c>
      <c r="F34">
        <v>-2.4851999999999999</v>
      </c>
      <c r="G34">
        <v>8.4490999999999996</v>
      </c>
      <c r="H34">
        <v>-4.8266999999999998</v>
      </c>
      <c r="I34">
        <v>-186</v>
      </c>
      <c r="J34">
        <v>109</v>
      </c>
      <c r="K34">
        <v>23</v>
      </c>
      <c r="L34">
        <v>-2.8397000000000001</v>
      </c>
      <c r="M34">
        <v>1.6640999999999999</v>
      </c>
      <c r="N34">
        <v>0.35110000000000002</v>
      </c>
      <c r="O34">
        <v>24.58</v>
      </c>
    </row>
    <row r="35" spans="1:15" x14ac:dyDescent="0.25">
      <c r="A35">
        <v>35</v>
      </c>
      <c r="B35">
        <v>34305</v>
      </c>
      <c r="C35">
        <v>-4084</v>
      </c>
      <c r="D35">
        <v>14148</v>
      </c>
      <c r="E35">
        <v>-8132</v>
      </c>
      <c r="F35">
        <v>-2.4445000000000001</v>
      </c>
      <c r="G35">
        <v>8.4682999999999993</v>
      </c>
      <c r="H35">
        <v>-4.8673999999999999</v>
      </c>
      <c r="I35">
        <v>-190</v>
      </c>
      <c r="J35">
        <v>120</v>
      </c>
      <c r="K35">
        <v>24</v>
      </c>
      <c r="L35">
        <v>-2.9007999999999998</v>
      </c>
      <c r="M35">
        <v>1.8321000000000001</v>
      </c>
      <c r="N35">
        <v>0.3664</v>
      </c>
      <c r="O35">
        <v>24.39</v>
      </c>
    </row>
    <row r="36" spans="1:15" x14ac:dyDescent="0.25">
      <c r="A36">
        <v>36</v>
      </c>
      <c r="B36">
        <v>35314</v>
      </c>
      <c r="C36">
        <v>-4116</v>
      </c>
      <c r="D36">
        <v>14092</v>
      </c>
      <c r="E36">
        <v>-8208</v>
      </c>
      <c r="F36">
        <v>-2.4636</v>
      </c>
      <c r="G36">
        <v>8.4347999999999992</v>
      </c>
      <c r="H36">
        <v>-4.9128999999999996</v>
      </c>
      <c r="I36">
        <v>-189</v>
      </c>
      <c r="J36">
        <v>112</v>
      </c>
      <c r="K36">
        <v>26</v>
      </c>
      <c r="L36">
        <v>-2.8855</v>
      </c>
      <c r="M36">
        <v>1.7099</v>
      </c>
      <c r="N36">
        <v>0.39689999999999998</v>
      </c>
      <c r="O36">
        <v>24.39</v>
      </c>
    </row>
    <row r="37" spans="1:15" x14ac:dyDescent="0.25">
      <c r="A37">
        <v>37</v>
      </c>
      <c r="B37">
        <v>36323</v>
      </c>
      <c r="C37">
        <v>-4160</v>
      </c>
      <c r="D37">
        <v>14072</v>
      </c>
      <c r="E37">
        <v>-8256</v>
      </c>
      <c r="F37">
        <v>-2.4900000000000002</v>
      </c>
      <c r="G37">
        <v>8.4228000000000005</v>
      </c>
      <c r="H37">
        <v>-4.9416000000000002</v>
      </c>
      <c r="I37">
        <v>-199</v>
      </c>
      <c r="J37">
        <v>111</v>
      </c>
      <c r="K37">
        <v>35</v>
      </c>
      <c r="L37">
        <v>-3.0381999999999998</v>
      </c>
      <c r="M37">
        <v>1.6947000000000001</v>
      </c>
      <c r="N37">
        <v>0.53439999999999999</v>
      </c>
      <c r="O37">
        <v>24.48</v>
      </c>
    </row>
    <row r="38" spans="1:15" x14ac:dyDescent="0.25">
      <c r="A38">
        <v>38</v>
      </c>
      <c r="B38">
        <v>37332</v>
      </c>
      <c r="C38">
        <v>-4140</v>
      </c>
      <c r="D38">
        <v>14072</v>
      </c>
      <c r="E38">
        <v>-8048</v>
      </c>
      <c r="F38">
        <v>-2.4780000000000002</v>
      </c>
      <c r="G38">
        <v>8.4228000000000005</v>
      </c>
      <c r="H38">
        <v>-4.8170999999999999</v>
      </c>
      <c r="I38">
        <v>-187</v>
      </c>
      <c r="J38">
        <v>108</v>
      </c>
      <c r="K38">
        <v>25</v>
      </c>
      <c r="L38">
        <v>-2.855</v>
      </c>
      <c r="M38">
        <v>1.6489</v>
      </c>
      <c r="N38">
        <v>0.38169999999999998</v>
      </c>
      <c r="O38">
        <v>24.48</v>
      </c>
    </row>
    <row r="39" spans="1:15" x14ac:dyDescent="0.25">
      <c r="A39">
        <v>39</v>
      </c>
      <c r="B39">
        <v>38341</v>
      </c>
      <c r="C39">
        <v>-4180</v>
      </c>
      <c r="D39">
        <v>14152</v>
      </c>
      <c r="E39">
        <v>-8164</v>
      </c>
      <c r="F39">
        <v>-2.5019</v>
      </c>
      <c r="G39">
        <v>8.4707000000000008</v>
      </c>
      <c r="H39">
        <v>-4.8865999999999996</v>
      </c>
      <c r="I39">
        <v>-196</v>
      </c>
      <c r="J39">
        <v>92</v>
      </c>
      <c r="K39">
        <v>23</v>
      </c>
      <c r="L39">
        <v>-2.9923999999999999</v>
      </c>
      <c r="M39">
        <v>1.4046000000000001</v>
      </c>
      <c r="N39">
        <v>0.35110000000000002</v>
      </c>
      <c r="O39">
        <v>24.39</v>
      </c>
    </row>
    <row r="40" spans="1:15" x14ac:dyDescent="0.25">
      <c r="A40">
        <v>40</v>
      </c>
      <c r="B40">
        <v>39350</v>
      </c>
      <c r="C40">
        <v>-4188</v>
      </c>
      <c r="D40">
        <v>14192</v>
      </c>
      <c r="E40">
        <v>-8204</v>
      </c>
      <c r="F40">
        <v>-2.5066999999999999</v>
      </c>
      <c r="G40">
        <v>8.4946000000000002</v>
      </c>
      <c r="H40">
        <v>-4.9104999999999999</v>
      </c>
      <c r="I40">
        <v>-204</v>
      </c>
      <c r="J40">
        <v>109</v>
      </c>
      <c r="K40">
        <v>19</v>
      </c>
      <c r="L40">
        <v>-3.1145</v>
      </c>
      <c r="M40">
        <v>1.6640999999999999</v>
      </c>
      <c r="N40">
        <v>0.29010000000000002</v>
      </c>
      <c r="O40">
        <v>24.39</v>
      </c>
    </row>
    <row r="41" spans="1:15" x14ac:dyDescent="0.25">
      <c r="A41">
        <v>41</v>
      </c>
      <c r="B41">
        <v>40359</v>
      </c>
      <c r="C41">
        <v>-4196</v>
      </c>
      <c r="D41">
        <v>14092</v>
      </c>
      <c r="E41">
        <v>-8104</v>
      </c>
      <c r="F41">
        <v>-2.5114999999999998</v>
      </c>
      <c r="G41">
        <v>8.4347999999999992</v>
      </c>
      <c r="H41">
        <v>-4.8506999999999998</v>
      </c>
      <c r="I41">
        <v>-190</v>
      </c>
      <c r="J41">
        <v>109</v>
      </c>
      <c r="K41">
        <v>22</v>
      </c>
      <c r="L41">
        <v>-2.9007999999999998</v>
      </c>
      <c r="M41">
        <v>1.6640999999999999</v>
      </c>
      <c r="N41">
        <v>0.33589999999999998</v>
      </c>
      <c r="O41">
        <v>24.48</v>
      </c>
    </row>
    <row r="42" spans="1:15" x14ac:dyDescent="0.25">
      <c r="A42">
        <v>42</v>
      </c>
      <c r="B42">
        <v>41368</v>
      </c>
      <c r="C42">
        <v>-4256</v>
      </c>
      <c r="D42">
        <v>14088</v>
      </c>
      <c r="E42">
        <v>-8148</v>
      </c>
      <c r="F42">
        <v>-2.5474000000000001</v>
      </c>
      <c r="G42">
        <v>8.4323999999999995</v>
      </c>
      <c r="H42">
        <v>-4.8769999999999998</v>
      </c>
      <c r="I42">
        <v>-201</v>
      </c>
      <c r="J42">
        <v>99</v>
      </c>
      <c r="K42">
        <v>22</v>
      </c>
      <c r="L42">
        <v>-3.0687000000000002</v>
      </c>
      <c r="M42">
        <v>1.5115000000000001</v>
      </c>
      <c r="N42">
        <v>0.33589999999999998</v>
      </c>
      <c r="O42">
        <v>24.39</v>
      </c>
    </row>
    <row r="43" spans="1:15" x14ac:dyDescent="0.25">
      <c r="A43">
        <v>43</v>
      </c>
      <c r="B43">
        <v>42377</v>
      </c>
      <c r="C43">
        <v>-4132</v>
      </c>
      <c r="D43">
        <v>14140</v>
      </c>
      <c r="E43">
        <v>-8124</v>
      </c>
      <c r="F43">
        <v>-2.4731999999999998</v>
      </c>
      <c r="G43">
        <v>8.4634999999999998</v>
      </c>
      <c r="H43">
        <v>-4.8625999999999996</v>
      </c>
      <c r="I43">
        <v>-196</v>
      </c>
      <c r="J43">
        <v>116</v>
      </c>
      <c r="K43">
        <v>22</v>
      </c>
      <c r="L43">
        <v>-2.9923999999999999</v>
      </c>
      <c r="M43">
        <v>1.7709999999999999</v>
      </c>
      <c r="N43">
        <v>0.33589999999999998</v>
      </c>
      <c r="O43">
        <v>24.48</v>
      </c>
    </row>
    <row r="44" spans="1:15" x14ac:dyDescent="0.25">
      <c r="A44">
        <v>44</v>
      </c>
      <c r="B44">
        <v>43386</v>
      </c>
      <c r="C44">
        <v>-4176</v>
      </c>
      <c r="D44">
        <v>14152</v>
      </c>
      <c r="E44">
        <v>-8132</v>
      </c>
      <c r="F44">
        <v>-2.4994999999999998</v>
      </c>
      <c r="G44">
        <v>8.4707000000000008</v>
      </c>
      <c r="H44">
        <v>-4.8673999999999999</v>
      </c>
      <c r="I44">
        <v>-198</v>
      </c>
      <c r="J44">
        <v>106</v>
      </c>
      <c r="K44">
        <v>26</v>
      </c>
      <c r="L44">
        <v>-3.0228999999999999</v>
      </c>
      <c r="M44">
        <v>1.6183000000000001</v>
      </c>
      <c r="N44">
        <v>0.39689999999999998</v>
      </c>
      <c r="O44">
        <v>24.48</v>
      </c>
    </row>
    <row r="45" spans="1:15" x14ac:dyDescent="0.25">
      <c r="A45">
        <v>45</v>
      </c>
      <c r="B45">
        <v>44395</v>
      </c>
      <c r="C45">
        <v>-4076</v>
      </c>
      <c r="D45">
        <v>14172</v>
      </c>
      <c r="E45">
        <v>-7992</v>
      </c>
      <c r="F45">
        <v>-2.4397000000000002</v>
      </c>
      <c r="G45">
        <v>8.4826999999999995</v>
      </c>
      <c r="H45">
        <v>-4.7835999999999999</v>
      </c>
      <c r="I45">
        <v>-186</v>
      </c>
      <c r="J45">
        <v>101</v>
      </c>
      <c r="K45">
        <v>28</v>
      </c>
      <c r="L45">
        <v>-2.8397000000000001</v>
      </c>
      <c r="M45">
        <v>1.542</v>
      </c>
      <c r="N45">
        <v>0.42749999999999999</v>
      </c>
      <c r="O45">
        <v>24.58</v>
      </c>
    </row>
    <row r="46" spans="1:15" x14ac:dyDescent="0.25">
      <c r="A46">
        <v>46</v>
      </c>
      <c r="B46">
        <v>45404</v>
      </c>
      <c r="C46">
        <v>-4236</v>
      </c>
      <c r="D46">
        <v>14160</v>
      </c>
      <c r="E46">
        <v>-8128</v>
      </c>
      <c r="F46">
        <v>-2.5354999999999999</v>
      </c>
      <c r="G46">
        <v>8.4755000000000003</v>
      </c>
      <c r="H46">
        <v>-4.8650000000000002</v>
      </c>
      <c r="I46">
        <v>-191</v>
      </c>
      <c r="J46">
        <v>100</v>
      </c>
      <c r="K46">
        <v>33</v>
      </c>
      <c r="L46">
        <v>-2.9159999999999999</v>
      </c>
      <c r="M46">
        <v>1.5266999999999999</v>
      </c>
      <c r="N46">
        <v>0.50380000000000003</v>
      </c>
      <c r="O46">
        <v>24.48</v>
      </c>
    </row>
    <row r="47" spans="1:15" x14ac:dyDescent="0.25">
      <c r="A47">
        <v>47</v>
      </c>
      <c r="B47">
        <v>46413</v>
      </c>
      <c r="C47">
        <v>-4192</v>
      </c>
      <c r="D47">
        <v>14068</v>
      </c>
      <c r="E47">
        <v>-8032</v>
      </c>
      <c r="F47">
        <v>-2.5091000000000001</v>
      </c>
      <c r="G47">
        <v>8.4204000000000008</v>
      </c>
      <c r="H47">
        <v>-4.8075999999999999</v>
      </c>
      <c r="I47">
        <v>-189</v>
      </c>
      <c r="J47">
        <v>111</v>
      </c>
      <c r="K47">
        <v>32</v>
      </c>
      <c r="L47">
        <v>-2.8855</v>
      </c>
      <c r="M47">
        <v>1.6947000000000001</v>
      </c>
      <c r="N47">
        <v>0.48849999999999999</v>
      </c>
      <c r="O47">
        <v>24.48</v>
      </c>
    </row>
    <row r="48" spans="1:15" x14ac:dyDescent="0.25">
      <c r="A48">
        <v>48</v>
      </c>
      <c r="B48">
        <v>47422</v>
      </c>
      <c r="C48">
        <v>-4132</v>
      </c>
      <c r="D48">
        <v>14100</v>
      </c>
      <c r="E48">
        <v>-8268</v>
      </c>
      <c r="F48">
        <v>-2.4731999999999998</v>
      </c>
      <c r="G48">
        <v>8.4396000000000004</v>
      </c>
      <c r="H48">
        <v>-4.9488000000000003</v>
      </c>
      <c r="I48">
        <v>-206</v>
      </c>
      <c r="J48">
        <v>108</v>
      </c>
      <c r="K48">
        <v>32</v>
      </c>
      <c r="L48">
        <v>-3.145</v>
      </c>
      <c r="M48">
        <v>1.6489</v>
      </c>
      <c r="N48">
        <v>0.48849999999999999</v>
      </c>
      <c r="O48">
        <v>24.48</v>
      </c>
    </row>
    <row r="49" spans="1:15" x14ac:dyDescent="0.25">
      <c r="A49">
        <v>49</v>
      </c>
      <c r="B49">
        <v>48431</v>
      </c>
      <c r="C49">
        <v>-4124</v>
      </c>
      <c r="D49">
        <v>14148</v>
      </c>
      <c r="E49">
        <v>-8332</v>
      </c>
      <c r="F49">
        <v>-2.4683999999999999</v>
      </c>
      <c r="G49">
        <v>8.4682999999999993</v>
      </c>
      <c r="H49">
        <v>-4.9870999999999999</v>
      </c>
      <c r="I49">
        <v>-194</v>
      </c>
      <c r="J49">
        <v>111</v>
      </c>
      <c r="K49">
        <v>20</v>
      </c>
      <c r="L49">
        <v>-2.9618000000000002</v>
      </c>
      <c r="M49">
        <v>1.6947000000000001</v>
      </c>
      <c r="N49">
        <v>0.30530000000000002</v>
      </c>
      <c r="O49">
        <v>24.58</v>
      </c>
    </row>
    <row r="50" spans="1:15" x14ac:dyDescent="0.25">
      <c r="A50">
        <v>50</v>
      </c>
      <c r="B50">
        <v>49440</v>
      </c>
      <c r="C50">
        <v>-4108</v>
      </c>
      <c r="D50">
        <v>14132</v>
      </c>
      <c r="E50">
        <v>-8144</v>
      </c>
      <c r="F50">
        <v>-2.4588000000000001</v>
      </c>
      <c r="G50">
        <v>8.4587000000000003</v>
      </c>
      <c r="H50">
        <v>-4.8746</v>
      </c>
      <c r="I50">
        <v>-195</v>
      </c>
      <c r="J50">
        <v>106</v>
      </c>
      <c r="K50">
        <v>25</v>
      </c>
      <c r="L50">
        <v>-2.9771000000000001</v>
      </c>
      <c r="M50">
        <v>1.6183000000000001</v>
      </c>
      <c r="N50">
        <v>0.38169999999999998</v>
      </c>
      <c r="O50">
        <v>24.48</v>
      </c>
    </row>
    <row r="51" spans="1:15" x14ac:dyDescent="0.25">
      <c r="A51">
        <v>51</v>
      </c>
      <c r="B51">
        <v>50449</v>
      </c>
      <c r="C51">
        <v>-4120</v>
      </c>
      <c r="D51">
        <v>14040</v>
      </c>
      <c r="E51">
        <v>-8292</v>
      </c>
      <c r="F51">
        <v>-2.4660000000000002</v>
      </c>
      <c r="G51">
        <v>8.4036000000000008</v>
      </c>
      <c r="H51">
        <v>-4.9631999999999996</v>
      </c>
      <c r="I51">
        <v>-205</v>
      </c>
      <c r="J51">
        <v>106</v>
      </c>
      <c r="K51">
        <v>20</v>
      </c>
      <c r="L51">
        <v>-3.1297999999999999</v>
      </c>
      <c r="M51">
        <v>1.6183000000000001</v>
      </c>
      <c r="N51">
        <v>0.30530000000000002</v>
      </c>
      <c r="O51">
        <v>24.58</v>
      </c>
    </row>
    <row r="52" spans="1:15" x14ac:dyDescent="0.25">
      <c r="A52">
        <v>52</v>
      </c>
      <c r="B52">
        <v>51458</v>
      </c>
      <c r="C52">
        <v>-4236</v>
      </c>
      <c r="D52">
        <v>14168</v>
      </c>
      <c r="E52">
        <v>-8128</v>
      </c>
      <c r="F52">
        <v>-2.5354999999999999</v>
      </c>
      <c r="G52">
        <v>8.4802999999999997</v>
      </c>
      <c r="H52">
        <v>-4.8650000000000002</v>
      </c>
      <c r="I52">
        <v>-195</v>
      </c>
      <c r="J52">
        <v>112</v>
      </c>
      <c r="K52">
        <v>28</v>
      </c>
      <c r="L52">
        <v>-2.9771000000000001</v>
      </c>
      <c r="M52">
        <v>1.7099</v>
      </c>
      <c r="N52">
        <v>0.42749999999999999</v>
      </c>
      <c r="O52">
        <v>24.48</v>
      </c>
    </row>
    <row r="53" spans="1:15" x14ac:dyDescent="0.25">
      <c r="A53">
        <v>53</v>
      </c>
      <c r="B53">
        <v>52467</v>
      </c>
      <c r="C53">
        <v>-4208</v>
      </c>
      <c r="D53">
        <v>14084</v>
      </c>
      <c r="E53">
        <v>-8256</v>
      </c>
      <c r="F53">
        <v>-2.5186999999999999</v>
      </c>
      <c r="G53">
        <v>8.43</v>
      </c>
      <c r="H53">
        <v>-4.9416000000000002</v>
      </c>
      <c r="I53">
        <v>-195</v>
      </c>
      <c r="J53">
        <v>112</v>
      </c>
      <c r="K53">
        <v>21</v>
      </c>
      <c r="L53">
        <v>-2.9771000000000001</v>
      </c>
      <c r="M53">
        <v>1.7099</v>
      </c>
      <c r="N53">
        <v>0.3206</v>
      </c>
      <c r="O53">
        <v>24.48</v>
      </c>
    </row>
    <row r="54" spans="1:15" x14ac:dyDescent="0.25">
      <c r="A54">
        <v>54</v>
      </c>
      <c r="B54">
        <v>53476</v>
      </c>
      <c r="C54">
        <v>-4328</v>
      </c>
      <c r="D54">
        <v>14104</v>
      </c>
      <c r="E54">
        <v>-8032</v>
      </c>
      <c r="F54">
        <v>-2.5905</v>
      </c>
      <c r="G54">
        <v>8.4420000000000002</v>
      </c>
      <c r="H54">
        <v>-4.8075999999999999</v>
      </c>
      <c r="I54">
        <v>-189</v>
      </c>
      <c r="J54">
        <v>107</v>
      </c>
      <c r="K54">
        <v>22</v>
      </c>
      <c r="L54">
        <v>-2.8855</v>
      </c>
      <c r="M54">
        <v>1.6335999999999999</v>
      </c>
      <c r="N54">
        <v>0.33589999999999998</v>
      </c>
      <c r="O54">
        <v>24.48</v>
      </c>
    </row>
    <row r="55" spans="1:15" x14ac:dyDescent="0.25">
      <c r="A55">
        <v>55</v>
      </c>
      <c r="B55">
        <v>54485</v>
      </c>
      <c r="C55">
        <v>-4084</v>
      </c>
      <c r="D55">
        <v>14116</v>
      </c>
      <c r="E55">
        <v>-8188</v>
      </c>
      <c r="F55">
        <v>-2.4445000000000001</v>
      </c>
      <c r="G55">
        <v>8.4490999999999996</v>
      </c>
      <c r="H55">
        <v>-4.9009</v>
      </c>
      <c r="I55">
        <v>-196</v>
      </c>
      <c r="J55">
        <v>111</v>
      </c>
      <c r="K55">
        <v>24</v>
      </c>
      <c r="L55">
        <v>-2.9923999999999999</v>
      </c>
      <c r="M55">
        <v>1.6947000000000001</v>
      </c>
      <c r="N55">
        <v>0.3664</v>
      </c>
      <c r="O55">
        <v>24.48</v>
      </c>
    </row>
    <row r="56" spans="1:15" x14ac:dyDescent="0.25">
      <c r="A56">
        <v>56</v>
      </c>
      <c r="B56">
        <v>55494</v>
      </c>
      <c r="C56">
        <v>-4136</v>
      </c>
      <c r="D56">
        <v>14116</v>
      </c>
      <c r="E56">
        <v>-8072</v>
      </c>
      <c r="F56">
        <v>-2.4756</v>
      </c>
      <c r="G56">
        <v>8.4490999999999996</v>
      </c>
      <c r="H56">
        <v>-4.8315000000000001</v>
      </c>
      <c r="I56">
        <v>-191</v>
      </c>
      <c r="J56">
        <v>108</v>
      </c>
      <c r="K56">
        <v>29</v>
      </c>
      <c r="L56">
        <v>-2.9159999999999999</v>
      </c>
      <c r="M56">
        <v>1.6489</v>
      </c>
      <c r="N56">
        <v>0.44269999999999998</v>
      </c>
      <c r="O56">
        <v>24.48</v>
      </c>
    </row>
    <row r="57" spans="1:15" x14ac:dyDescent="0.25">
      <c r="A57">
        <v>57</v>
      </c>
      <c r="B57">
        <v>56503</v>
      </c>
      <c r="C57">
        <v>-4152</v>
      </c>
      <c r="D57">
        <v>14092</v>
      </c>
      <c r="E57">
        <v>-8284</v>
      </c>
      <c r="F57">
        <v>-2.4851999999999999</v>
      </c>
      <c r="G57">
        <v>8.4347999999999992</v>
      </c>
      <c r="H57">
        <v>-4.9584000000000001</v>
      </c>
      <c r="I57">
        <v>-189</v>
      </c>
      <c r="J57">
        <v>117</v>
      </c>
      <c r="K57">
        <v>25</v>
      </c>
      <c r="L57">
        <v>-2.8855</v>
      </c>
      <c r="M57">
        <v>1.7863</v>
      </c>
      <c r="N57">
        <v>0.38169999999999998</v>
      </c>
      <c r="O57">
        <v>24.48</v>
      </c>
    </row>
    <row r="58" spans="1:15" x14ac:dyDescent="0.25">
      <c r="A58">
        <v>58</v>
      </c>
      <c r="B58">
        <v>57534</v>
      </c>
      <c r="C58">
        <v>-4192</v>
      </c>
      <c r="D58">
        <v>14192</v>
      </c>
      <c r="E58">
        <v>-8040</v>
      </c>
      <c r="F58">
        <v>-2.5091000000000001</v>
      </c>
      <c r="G58">
        <v>8.4946000000000002</v>
      </c>
      <c r="H58">
        <v>-4.8122999999999996</v>
      </c>
      <c r="I58">
        <v>-195</v>
      </c>
      <c r="J58">
        <v>112</v>
      </c>
      <c r="K58">
        <v>33</v>
      </c>
      <c r="L58">
        <v>-2.9771000000000001</v>
      </c>
      <c r="M58">
        <v>1.7099</v>
      </c>
      <c r="N58">
        <v>0.50380000000000003</v>
      </c>
      <c r="O58">
        <v>24.48</v>
      </c>
    </row>
    <row r="59" spans="1:15" x14ac:dyDescent="0.25">
      <c r="A59">
        <v>59</v>
      </c>
      <c r="B59">
        <v>58543</v>
      </c>
      <c r="C59">
        <v>-4128</v>
      </c>
      <c r="D59">
        <v>14080</v>
      </c>
      <c r="E59">
        <v>-8000</v>
      </c>
      <c r="F59">
        <v>-2.4708000000000001</v>
      </c>
      <c r="G59">
        <v>8.4276</v>
      </c>
      <c r="H59">
        <v>-4.7884000000000002</v>
      </c>
      <c r="I59">
        <v>-184</v>
      </c>
      <c r="J59">
        <v>105</v>
      </c>
      <c r="K59">
        <v>27</v>
      </c>
      <c r="L59">
        <v>-2.8092000000000001</v>
      </c>
      <c r="M59">
        <v>1.6031</v>
      </c>
      <c r="N59">
        <v>0.41220000000000001</v>
      </c>
      <c r="O59">
        <v>24.48</v>
      </c>
    </row>
    <row r="60" spans="1:15" x14ac:dyDescent="0.25">
      <c r="A60">
        <v>60</v>
      </c>
      <c r="B60">
        <v>59552</v>
      </c>
      <c r="C60">
        <v>-4120</v>
      </c>
      <c r="D60">
        <v>14272</v>
      </c>
      <c r="E60">
        <v>-8064</v>
      </c>
      <c r="F60">
        <v>-2.4660000000000002</v>
      </c>
      <c r="G60">
        <v>8.5425000000000004</v>
      </c>
      <c r="H60">
        <v>-4.8266999999999998</v>
      </c>
      <c r="I60">
        <v>-198</v>
      </c>
      <c r="J60">
        <v>103</v>
      </c>
      <c r="K60">
        <v>18</v>
      </c>
      <c r="L60">
        <v>-3.0228999999999999</v>
      </c>
      <c r="M60">
        <v>1.5725</v>
      </c>
      <c r="N60">
        <v>0.27479999999999999</v>
      </c>
      <c r="O60">
        <v>24.48</v>
      </c>
    </row>
    <row r="61" spans="1:15" x14ac:dyDescent="0.25">
      <c r="A61">
        <v>61</v>
      </c>
      <c r="B61">
        <v>60561</v>
      </c>
      <c r="C61">
        <v>-4040</v>
      </c>
      <c r="D61">
        <v>14108</v>
      </c>
      <c r="E61">
        <v>-8188</v>
      </c>
      <c r="F61">
        <v>-2.4180999999999999</v>
      </c>
      <c r="G61">
        <v>8.4443000000000001</v>
      </c>
      <c r="H61">
        <v>-4.9009</v>
      </c>
      <c r="I61">
        <v>-197</v>
      </c>
      <c r="J61">
        <v>114</v>
      </c>
      <c r="K61">
        <v>27</v>
      </c>
      <c r="L61">
        <v>-3.0760000000000001</v>
      </c>
      <c r="M61">
        <v>1.7404999999999999</v>
      </c>
      <c r="N61">
        <v>0.41220000000000001</v>
      </c>
      <c r="O61">
        <v>24.58</v>
      </c>
    </row>
    <row r="62" spans="1:15" x14ac:dyDescent="0.25">
      <c r="A62">
        <v>62</v>
      </c>
      <c r="B62">
        <v>61570</v>
      </c>
      <c r="C62">
        <v>-4236</v>
      </c>
      <c r="D62">
        <v>14116</v>
      </c>
      <c r="E62">
        <v>-8256</v>
      </c>
      <c r="F62">
        <v>-2.5354999999999999</v>
      </c>
      <c r="G62">
        <v>8.4490999999999996</v>
      </c>
      <c r="H62">
        <v>-4.9416000000000002</v>
      </c>
      <c r="I62">
        <v>-182</v>
      </c>
      <c r="J62">
        <v>102</v>
      </c>
      <c r="K62">
        <v>28</v>
      </c>
      <c r="L62">
        <v>-2.7786</v>
      </c>
      <c r="M62">
        <v>1.5572999999999999</v>
      </c>
      <c r="N62">
        <v>0.42749999999999999</v>
      </c>
      <c r="O62">
        <v>24.48</v>
      </c>
    </row>
    <row r="63" spans="1:15" x14ac:dyDescent="0.25">
      <c r="A63">
        <v>63</v>
      </c>
      <c r="B63">
        <v>62579</v>
      </c>
      <c r="C63">
        <v>-4160</v>
      </c>
      <c r="D63">
        <v>14100</v>
      </c>
      <c r="E63">
        <v>-7996</v>
      </c>
      <c r="F63">
        <v>-2.4900000000000002</v>
      </c>
      <c r="G63">
        <v>8.4396000000000004</v>
      </c>
      <c r="H63">
        <v>-4.7859999999999996</v>
      </c>
      <c r="I63">
        <v>-191</v>
      </c>
      <c r="J63">
        <v>109</v>
      </c>
      <c r="K63">
        <v>33</v>
      </c>
      <c r="L63">
        <v>-2.9159999999999999</v>
      </c>
      <c r="M63">
        <v>1.6640999999999999</v>
      </c>
      <c r="N63">
        <v>0.50380000000000003</v>
      </c>
      <c r="O63">
        <v>24.58</v>
      </c>
    </row>
    <row r="64" spans="1:15" x14ac:dyDescent="0.25">
      <c r="A64">
        <v>64</v>
      </c>
      <c r="B64">
        <v>63588</v>
      </c>
      <c r="C64">
        <v>-4232</v>
      </c>
      <c r="D64">
        <v>14224</v>
      </c>
      <c r="E64">
        <v>-8252</v>
      </c>
      <c r="F64">
        <v>-2.5331000000000001</v>
      </c>
      <c r="G64">
        <v>8.5137999999999998</v>
      </c>
      <c r="H64">
        <v>-4.9391999999999996</v>
      </c>
      <c r="I64">
        <v>-193</v>
      </c>
      <c r="J64">
        <v>102</v>
      </c>
      <c r="K64">
        <v>28</v>
      </c>
      <c r="L64">
        <v>-2.9466000000000001</v>
      </c>
      <c r="M64">
        <v>1.5572999999999999</v>
      </c>
      <c r="N64">
        <v>0.42749999999999999</v>
      </c>
      <c r="O64">
        <v>24.58</v>
      </c>
    </row>
    <row r="65" spans="1:15" x14ac:dyDescent="0.25">
      <c r="A65">
        <v>65</v>
      </c>
      <c r="B65">
        <v>64597</v>
      </c>
      <c r="C65">
        <v>-4248</v>
      </c>
      <c r="D65">
        <v>14172</v>
      </c>
      <c r="E65">
        <v>-7956</v>
      </c>
      <c r="F65">
        <v>-2.5426000000000002</v>
      </c>
      <c r="G65">
        <v>8.4826999999999995</v>
      </c>
      <c r="H65">
        <v>-4.7621000000000002</v>
      </c>
      <c r="I65">
        <v>-164</v>
      </c>
      <c r="J65">
        <v>99</v>
      </c>
      <c r="K65">
        <v>18</v>
      </c>
      <c r="L65">
        <v>-2.5038</v>
      </c>
      <c r="M65">
        <v>1.5115000000000001</v>
      </c>
      <c r="N65">
        <v>0.27479999999999999</v>
      </c>
      <c r="O65">
        <v>24.58</v>
      </c>
    </row>
    <row r="66" spans="1:15" x14ac:dyDescent="0.25">
      <c r="A66">
        <v>66</v>
      </c>
      <c r="B66">
        <v>65606</v>
      </c>
      <c r="C66">
        <v>-4204</v>
      </c>
      <c r="D66">
        <v>14144</v>
      </c>
      <c r="E66">
        <v>-8072</v>
      </c>
      <c r="F66">
        <v>-2.5163000000000002</v>
      </c>
      <c r="G66">
        <v>8.4658999999999995</v>
      </c>
      <c r="H66">
        <v>-4.8315000000000001</v>
      </c>
      <c r="I66">
        <v>-218</v>
      </c>
      <c r="J66">
        <v>118</v>
      </c>
      <c r="K66">
        <v>40</v>
      </c>
      <c r="L66">
        <v>-3.3281999999999998</v>
      </c>
      <c r="M66">
        <v>1.8015000000000001</v>
      </c>
      <c r="N66">
        <v>0.61070000000000002</v>
      </c>
      <c r="O66">
        <v>24.58</v>
      </c>
    </row>
    <row r="67" spans="1:15" x14ac:dyDescent="0.25">
      <c r="A67">
        <v>67</v>
      </c>
      <c r="B67">
        <v>66615</v>
      </c>
      <c r="C67">
        <v>-4196</v>
      </c>
      <c r="D67">
        <v>14204</v>
      </c>
      <c r="E67">
        <v>-7984</v>
      </c>
      <c r="F67">
        <v>-2.5114999999999998</v>
      </c>
      <c r="G67">
        <v>8.5017999999999994</v>
      </c>
      <c r="H67">
        <v>-4.7788000000000004</v>
      </c>
      <c r="I67">
        <v>-194</v>
      </c>
      <c r="J67">
        <v>113</v>
      </c>
      <c r="K67">
        <v>36</v>
      </c>
      <c r="L67">
        <v>-2.9618000000000002</v>
      </c>
      <c r="M67">
        <v>1.7252000000000001</v>
      </c>
      <c r="N67">
        <v>0.54959999999999998</v>
      </c>
      <c r="O67">
        <v>24.58</v>
      </c>
    </row>
    <row r="68" spans="1:15" x14ac:dyDescent="0.25">
      <c r="A68">
        <v>68</v>
      </c>
      <c r="B68">
        <v>67624</v>
      </c>
      <c r="C68">
        <v>-4128</v>
      </c>
      <c r="D68">
        <v>14192</v>
      </c>
      <c r="E68">
        <v>-7992</v>
      </c>
      <c r="F68">
        <v>-2.4708000000000001</v>
      </c>
      <c r="G68">
        <v>8.4946000000000002</v>
      </c>
      <c r="H68">
        <v>-4.7835999999999999</v>
      </c>
      <c r="I68">
        <v>-196</v>
      </c>
      <c r="J68">
        <v>108</v>
      </c>
      <c r="K68">
        <v>18</v>
      </c>
      <c r="L68">
        <v>-2.9923999999999999</v>
      </c>
      <c r="M68">
        <v>1.6489</v>
      </c>
      <c r="N68">
        <v>0.27479999999999999</v>
      </c>
      <c r="O68">
        <v>24.58</v>
      </c>
    </row>
    <row r="69" spans="1:15" x14ac:dyDescent="0.25">
      <c r="A69">
        <v>69</v>
      </c>
      <c r="B69">
        <v>68633</v>
      </c>
      <c r="C69">
        <v>-4208</v>
      </c>
      <c r="D69">
        <v>14152</v>
      </c>
      <c r="E69">
        <v>-8104</v>
      </c>
      <c r="F69">
        <v>-2.5186999999999999</v>
      </c>
      <c r="G69">
        <v>8.4707000000000008</v>
      </c>
      <c r="H69">
        <v>-4.8506999999999998</v>
      </c>
      <c r="I69">
        <v>-189</v>
      </c>
      <c r="J69">
        <v>106</v>
      </c>
      <c r="K69">
        <v>39</v>
      </c>
      <c r="L69">
        <v>-2.8855</v>
      </c>
      <c r="M69">
        <v>1.6183000000000001</v>
      </c>
      <c r="N69">
        <v>0.59540000000000004</v>
      </c>
      <c r="O69">
        <v>24.48</v>
      </c>
    </row>
    <row r="70" spans="1:15" x14ac:dyDescent="0.25">
      <c r="A70">
        <v>70</v>
      </c>
      <c r="B70">
        <v>69642</v>
      </c>
      <c r="C70">
        <v>-4172</v>
      </c>
      <c r="D70">
        <v>14108</v>
      </c>
      <c r="E70">
        <v>-8184</v>
      </c>
      <c r="F70">
        <v>-2.4971999999999999</v>
      </c>
      <c r="G70">
        <v>8.4443000000000001</v>
      </c>
      <c r="H70">
        <v>-4.8985000000000003</v>
      </c>
      <c r="I70">
        <v>-197</v>
      </c>
      <c r="J70">
        <v>113</v>
      </c>
      <c r="K70">
        <v>21</v>
      </c>
      <c r="L70">
        <v>-3.0760000000000001</v>
      </c>
      <c r="M70">
        <v>1.7252000000000001</v>
      </c>
      <c r="N70">
        <v>0.3206</v>
      </c>
      <c r="O70">
        <v>24.48</v>
      </c>
    </row>
    <row r="71" spans="1:15" x14ac:dyDescent="0.25">
      <c r="A71">
        <v>71</v>
      </c>
      <c r="B71">
        <v>70651</v>
      </c>
      <c r="C71">
        <v>-4116</v>
      </c>
      <c r="D71">
        <v>14164</v>
      </c>
      <c r="E71">
        <v>-8044</v>
      </c>
      <c r="F71">
        <v>-2.4636</v>
      </c>
      <c r="G71">
        <v>8.4779</v>
      </c>
      <c r="H71">
        <v>-4.8147000000000002</v>
      </c>
      <c r="I71">
        <v>-187</v>
      </c>
      <c r="J71">
        <v>100</v>
      </c>
      <c r="K71">
        <v>20</v>
      </c>
      <c r="L71">
        <v>-2.855</v>
      </c>
      <c r="M71">
        <v>1.5266999999999999</v>
      </c>
      <c r="N71">
        <v>0.30530000000000002</v>
      </c>
      <c r="O71">
        <v>24.48</v>
      </c>
    </row>
    <row r="72" spans="1:15" x14ac:dyDescent="0.25">
      <c r="A72">
        <v>72</v>
      </c>
      <c r="B72">
        <v>71660</v>
      </c>
      <c r="C72">
        <v>-4204</v>
      </c>
      <c r="D72">
        <v>14132</v>
      </c>
      <c r="E72">
        <v>-8088</v>
      </c>
      <c r="F72">
        <v>-2.5163000000000002</v>
      </c>
      <c r="G72">
        <v>8.4587000000000003</v>
      </c>
      <c r="H72">
        <v>-4.8411</v>
      </c>
      <c r="I72">
        <v>-187</v>
      </c>
      <c r="J72">
        <v>114</v>
      </c>
      <c r="K72">
        <v>32</v>
      </c>
      <c r="L72">
        <v>-2.855</v>
      </c>
      <c r="M72">
        <v>1.7404999999999999</v>
      </c>
      <c r="N72">
        <v>0.48849999999999999</v>
      </c>
      <c r="O72">
        <v>24.48</v>
      </c>
    </row>
    <row r="73" spans="1:15" x14ac:dyDescent="0.25">
      <c r="A73">
        <v>73</v>
      </c>
      <c r="B73">
        <v>72669</v>
      </c>
      <c r="C73">
        <v>-4136</v>
      </c>
      <c r="D73">
        <v>14220</v>
      </c>
      <c r="E73">
        <v>-8068</v>
      </c>
      <c r="F73">
        <v>-2.4756</v>
      </c>
      <c r="G73">
        <v>8.5114000000000001</v>
      </c>
      <c r="H73">
        <v>-4.8291000000000004</v>
      </c>
      <c r="I73">
        <v>-198</v>
      </c>
      <c r="J73">
        <v>117</v>
      </c>
      <c r="K73">
        <v>24</v>
      </c>
      <c r="L73">
        <v>-3.0228999999999999</v>
      </c>
      <c r="M73">
        <v>1.7863</v>
      </c>
      <c r="N73">
        <v>0.3664</v>
      </c>
      <c r="O73">
        <v>24.48</v>
      </c>
    </row>
    <row r="74" spans="1:15" x14ac:dyDescent="0.25">
      <c r="A74">
        <v>74</v>
      </c>
      <c r="B74">
        <v>73678</v>
      </c>
      <c r="C74">
        <v>-4180</v>
      </c>
      <c r="D74">
        <v>14052</v>
      </c>
      <c r="E74">
        <v>-8044</v>
      </c>
      <c r="F74">
        <v>-2.5019</v>
      </c>
      <c r="G74">
        <v>8.4108000000000001</v>
      </c>
      <c r="H74">
        <v>-4.8147000000000002</v>
      </c>
      <c r="I74">
        <v>-193</v>
      </c>
      <c r="J74">
        <v>108</v>
      </c>
      <c r="K74">
        <v>37</v>
      </c>
      <c r="L74">
        <v>-2.9466000000000001</v>
      </c>
      <c r="M74">
        <v>1.6489</v>
      </c>
      <c r="N74">
        <v>0.56489999999999996</v>
      </c>
      <c r="O74">
        <v>24.48</v>
      </c>
    </row>
    <row r="75" spans="1:15" x14ac:dyDescent="0.25">
      <c r="A75">
        <v>75</v>
      </c>
      <c r="B75">
        <v>74687</v>
      </c>
      <c r="C75">
        <v>-4224</v>
      </c>
      <c r="D75">
        <v>14068</v>
      </c>
      <c r="E75">
        <v>-8012</v>
      </c>
      <c r="F75">
        <v>-2.5283000000000002</v>
      </c>
      <c r="G75">
        <v>8.4204000000000008</v>
      </c>
      <c r="H75">
        <v>-4.7956000000000003</v>
      </c>
      <c r="I75">
        <v>-205</v>
      </c>
      <c r="J75">
        <v>117</v>
      </c>
      <c r="K75">
        <v>36</v>
      </c>
      <c r="L75">
        <v>-3.1297999999999999</v>
      </c>
      <c r="M75">
        <v>1.7863</v>
      </c>
      <c r="N75">
        <v>0.54959999999999998</v>
      </c>
      <c r="O75">
        <v>24.58</v>
      </c>
    </row>
    <row r="76" spans="1:15" x14ac:dyDescent="0.25">
      <c r="A76">
        <v>76</v>
      </c>
      <c r="B76">
        <v>75696</v>
      </c>
      <c r="C76">
        <v>-4132</v>
      </c>
      <c r="D76">
        <v>14184</v>
      </c>
      <c r="E76">
        <v>-8140</v>
      </c>
      <c r="F76">
        <v>-2.4731999999999998</v>
      </c>
      <c r="G76">
        <v>8.4898000000000007</v>
      </c>
      <c r="H76">
        <v>-4.8722000000000003</v>
      </c>
      <c r="I76">
        <v>-193</v>
      </c>
      <c r="J76">
        <v>111</v>
      </c>
      <c r="K76">
        <v>24</v>
      </c>
      <c r="L76">
        <v>-2.9466000000000001</v>
      </c>
      <c r="M76">
        <v>1.6947000000000001</v>
      </c>
      <c r="N76">
        <v>0.3664</v>
      </c>
      <c r="O76">
        <v>24.48</v>
      </c>
    </row>
    <row r="77" spans="1:15" x14ac:dyDescent="0.25">
      <c r="A77">
        <v>77</v>
      </c>
      <c r="B77">
        <v>76705</v>
      </c>
      <c r="C77">
        <v>-4200</v>
      </c>
      <c r="D77">
        <v>14112</v>
      </c>
      <c r="E77">
        <v>-8108</v>
      </c>
      <c r="F77">
        <v>-2.5139</v>
      </c>
      <c r="G77">
        <v>8.4466999999999999</v>
      </c>
      <c r="H77">
        <v>-4.8529999999999998</v>
      </c>
      <c r="I77">
        <v>-196</v>
      </c>
      <c r="J77">
        <v>115</v>
      </c>
      <c r="K77">
        <v>36</v>
      </c>
      <c r="L77">
        <v>-2.9923999999999999</v>
      </c>
      <c r="M77">
        <v>1.7557</v>
      </c>
      <c r="N77">
        <v>0.54959999999999998</v>
      </c>
      <c r="O77">
        <v>24.48</v>
      </c>
    </row>
    <row r="78" spans="1:15" x14ac:dyDescent="0.25">
      <c r="A78">
        <v>78</v>
      </c>
      <c r="B78">
        <v>77714</v>
      </c>
      <c r="C78">
        <v>-4148</v>
      </c>
      <c r="D78">
        <v>14160</v>
      </c>
      <c r="E78">
        <v>-8136</v>
      </c>
      <c r="F78">
        <v>-2.4828000000000001</v>
      </c>
      <c r="G78">
        <v>8.4755000000000003</v>
      </c>
      <c r="H78">
        <v>-4.8697999999999997</v>
      </c>
      <c r="I78">
        <v>-181</v>
      </c>
      <c r="J78">
        <v>104</v>
      </c>
      <c r="K78">
        <v>19</v>
      </c>
      <c r="L78">
        <v>-2.7633999999999999</v>
      </c>
      <c r="M78">
        <v>1.5878000000000001</v>
      </c>
      <c r="N78">
        <v>0.29010000000000002</v>
      </c>
      <c r="O78">
        <v>24.67</v>
      </c>
    </row>
    <row r="79" spans="1:15" x14ac:dyDescent="0.25">
      <c r="A79">
        <v>79</v>
      </c>
      <c r="B79">
        <v>78723</v>
      </c>
      <c r="C79">
        <v>-4140</v>
      </c>
      <c r="D79">
        <v>14128</v>
      </c>
      <c r="E79">
        <v>-8092</v>
      </c>
      <c r="F79">
        <v>-2.4780000000000002</v>
      </c>
      <c r="G79">
        <v>8.4563000000000006</v>
      </c>
      <c r="H79">
        <v>-4.8434999999999997</v>
      </c>
      <c r="I79">
        <v>-208</v>
      </c>
      <c r="J79">
        <v>120</v>
      </c>
      <c r="K79">
        <v>31</v>
      </c>
      <c r="L79">
        <v>-3.1756000000000002</v>
      </c>
      <c r="M79">
        <v>1.8321000000000001</v>
      </c>
      <c r="N79">
        <v>0.4733</v>
      </c>
      <c r="O79">
        <v>24.48</v>
      </c>
    </row>
    <row r="80" spans="1:15" x14ac:dyDescent="0.25">
      <c r="A80">
        <v>80</v>
      </c>
      <c r="B80">
        <v>79732</v>
      </c>
      <c r="C80">
        <v>-4152</v>
      </c>
      <c r="D80">
        <v>14192</v>
      </c>
      <c r="E80">
        <v>-8156</v>
      </c>
      <c r="F80">
        <v>-2.4851999999999999</v>
      </c>
      <c r="G80">
        <v>8.4946000000000002</v>
      </c>
      <c r="H80">
        <v>-4.8818000000000001</v>
      </c>
      <c r="I80">
        <v>-190</v>
      </c>
      <c r="J80">
        <v>106</v>
      </c>
      <c r="K80">
        <v>18</v>
      </c>
      <c r="L80">
        <v>-2.9007999999999998</v>
      </c>
      <c r="M80">
        <v>1.6183000000000001</v>
      </c>
      <c r="N80">
        <v>0.27479999999999999</v>
      </c>
      <c r="O80">
        <v>24.48</v>
      </c>
    </row>
    <row r="81" spans="1:15" x14ac:dyDescent="0.25">
      <c r="A81">
        <v>81</v>
      </c>
      <c r="B81">
        <v>80741</v>
      </c>
      <c r="C81">
        <v>-4148</v>
      </c>
      <c r="D81">
        <v>14140</v>
      </c>
      <c r="E81">
        <v>-7996</v>
      </c>
      <c r="F81">
        <v>-2.4828000000000001</v>
      </c>
      <c r="G81">
        <v>8.4634999999999998</v>
      </c>
      <c r="H81">
        <v>-4.7859999999999996</v>
      </c>
      <c r="I81">
        <v>-197</v>
      </c>
      <c r="J81">
        <v>104</v>
      </c>
      <c r="K81">
        <v>32</v>
      </c>
      <c r="L81">
        <v>-3.0760000000000001</v>
      </c>
      <c r="M81">
        <v>1.5878000000000001</v>
      </c>
      <c r="N81">
        <v>0.48849999999999999</v>
      </c>
      <c r="O81">
        <v>24.58</v>
      </c>
    </row>
    <row r="82" spans="1:15" x14ac:dyDescent="0.25">
      <c r="A82">
        <v>82</v>
      </c>
      <c r="B82">
        <v>81750</v>
      </c>
      <c r="C82">
        <v>-4096</v>
      </c>
      <c r="D82">
        <v>14208</v>
      </c>
      <c r="E82">
        <v>-8064</v>
      </c>
      <c r="F82">
        <v>-2.4517000000000002</v>
      </c>
      <c r="G82">
        <v>8.5042000000000009</v>
      </c>
      <c r="H82">
        <v>-4.8266999999999998</v>
      </c>
      <c r="I82">
        <v>-183</v>
      </c>
      <c r="J82">
        <v>104</v>
      </c>
      <c r="K82">
        <v>22</v>
      </c>
      <c r="L82">
        <v>-2.7938999999999998</v>
      </c>
      <c r="M82">
        <v>1.5878000000000001</v>
      </c>
      <c r="N82">
        <v>0.33589999999999998</v>
      </c>
      <c r="O82">
        <v>24.58</v>
      </c>
    </row>
    <row r="83" spans="1:15" x14ac:dyDescent="0.25">
      <c r="A83">
        <v>83</v>
      </c>
      <c r="B83">
        <v>82759</v>
      </c>
      <c r="C83">
        <v>-4200</v>
      </c>
      <c r="D83">
        <v>14096</v>
      </c>
      <c r="E83">
        <v>-8232</v>
      </c>
      <c r="F83">
        <v>-2.5139</v>
      </c>
      <c r="G83">
        <v>8.4372000000000007</v>
      </c>
      <c r="H83">
        <v>-4.9272999999999998</v>
      </c>
      <c r="I83">
        <v>-204</v>
      </c>
      <c r="J83">
        <v>108</v>
      </c>
      <c r="K83">
        <v>25</v>
      </c>
      <c r="L83">
        <v>-3.1145</v>
      </c>
      <c r="M83">
        <v>1.6489</v>
      </c>
      <c r="N83">
        <v>0.38169999999999998</v>
      </c>
      <c r="O83">
        <v>24.58</v>
      </c>
    </row>
    <row r="84" spans="1:15" x14ac:dyDescent="0.25">
      <c r="A84">
        <v>84</v>
      </c>
      <c r="B84">
        <v>83768</v>
      </c>
      <c r="C84">
        <v>-4156</v>
      </c>
      <c r="D84">
        <v>13956</v>
      </c>
      <c r="E84">
        <v>-8232</v>
      </c>
      <c r="F84">
        <v>-2.4876</v>
      </c>
      <c r="G84">
        <v>8.3534000000000006</v>
      </c>
      <c r="H84">
        <v>-4.9272999999999998</v>
      </c>
      <c r="I84">
        <v>-199</v>
      </c>
      <c r="J84">
        <v>108</v>
      </c>
      <c r="K84">
        <v>37</v>
      </c>
      <c r="L84">
        <v>-3.0381999999999998</v>
      </c>
      <c r="M84">
        <v>1.6489</v>
      </c>
      <c r="N84">
        <v>0.56489999999999996</v>
      </c>
      <c r="O84">
        <v>24.58</v>
      </c>
    </row>
    <row r="85" spans="1:15" x14ac:dyDescent="0.25">
      <c r="A85">
        <v>85</v>
      </c>
      <c r="B85">
        <v>84777</v>
      </c>
      <c r="C85">
        <v>-4172</v>
      </c>
      <c r="D85">
        <v>13984</v>
      </c>
      <c r="E85">
        <v>-8084</v>
      </c>
      <c r="F85">
        <v>-2.4971999999999999</v>
      </c>
      <c r="G85">
        <v>8.3701000000000008</v>
      </c>
      <c r="H85">
        <v>-4.8387000000000002</v>
      </c>
      <c r="I85">
        <v>-190</v>
      </c>
      <c r="J85">
        <v>123</v>
      </c>
      <c r="K85">
        <v>37</v>
      </c>
      <c r="L85">
        <v>-2.9007999999999998</v>
      </c>
      <c r="M85">
        <v>1.8778999999999999</v>
      </c>
      <c r="N85">
        <v>0.56489999999999996</v>
      </c>
      <c r="O85">
        <v>24.58</v>
      </c>
    </row>
    <row r="86" spans="1:15" x14ac:dyDescent="0.25">
      <c r="A86">
        <v>86</v>
      </c>
      <c r="B86">
        <v>85786</v>
      </c>
      <c r="C86">
        <v>-4220</v>
      </c>
      <c r="D86">
        <v>14072</v>
      </c>
      <c r="E86">
        <v>-7944</v>
      </c>
      <c r="F86">
        <v>-2.5259</v>
      </c>
      <c r="G86">
        <v>8.4228000000000005</v>
      </c>
      <c r="H86">
        <v>-4.7549000000000001</v>
      </c>
      <c r="I86">
        <v>-193</v>
      </c>
      <c r="J86">
        <v>101</v>
      </c>
      <c r="K86">
        <v>21</v>
      </c>
      <c r="L86">
        <v>-2.9466000000000001</v>
      </c>
      <c r="M86">
        <v>1.542</v>
      </c>
      <c r="N86">
        <v>0.3206</v>
      </c>
      <c r="O86">
        <v>24.48</v>
      </c>
    </row>
    <row r="87" spans="1:15" x14ac:dyDescent="0.25">
      <c r="A87">
        <v>87</v>
      </c>
      <c r="B87">
        <v>86795</v>
      </c>
      <c r="C87">
        <v>-4144</v>
      </c>
      <c r="D87">
        <v>14052</v>
      </c>
      <c r="E87">
        <v>-8268</v>
      </c>
      <c r="F87">
        <v>-2.4803999999999999</v>
      </c>
      <c r="G87">
        <v>8.4108000000000001</v>
      </c>
      <c r="H87">
        <v>-4.9488000000000003</v>
      </c>
      <c r="I87">
        <v>-200</v>
      </c>
      <c r="J87">
        <v>112</v>
      </c>
      <c r="K87">
        <v>24</v>
      </c>
      <c r="L87">
        <v>-3.0533999999999999</v>
      </c>
      <c r="M87">
        <v>1.7099</v>
      </c>
      <c r="N87">
        <v>0.3664</v>
      </c>
      <c r="O87">
        <v>24.58</v>
      </c>
    </row>
    <row r="88" spans="1:15" x14ac:dyDescent="0.25">
      <c r="A88">
        <v>88</v>
      </c>
      <c r="B88">
        <v>87804</v>
      </c>
      <c r="C88">
        <v>-4168</v>
      </c>
      <c r="D88">
        <v>14172</v>
      </c>
      <c r="E88">
        <v>-8056</v>
      </c>
      <c r="F88">
        <v>-2.4948000000000001</v>
      </c>
      <c r="G88">
        <v>8.4826999999999995</v>
      </c>
      <c r="H88">
        <v>-4.8219000000000003</v>
      </c>
      <c r="I88">
        <v>-194</v>
      </c>
      <c r="J88">
        <v>98</v>
      </c>
      <c r="K88">
        <v>27</v>
      </c>
      <c r="L88">
        <v>-2.9618000000000002</v>
      </c>
      <c r="M88">
        <v>1.4962</v>
      </c>
      <c r="N88">
        <v>0.41220000000000001</v>
      </c>
      <c r="O88">
        <v>24.58</v>
      </c>
    </row>
    <row r="89" spans="1:15" x14ac:dyDescent="0.25">
      <c r="A89">
        <v>89</v>
      </c>
      <c r="B89">
        <v>88813</v>
      </c>
      <c r="C89">
        <v>-4156</v>
      </c>
      <c r="D89">
        <v>14232</v>
      </c>
      <c r="E89">
        <v>-8148</v>
      </c>
      <c r="F89">
        <v>-2.4876</v>
      </c>
      <c r="G89">
        <v>8.5185999999999993</v>
      </c>
      <c r="H89">
        <v>-4.8769999999999998</v>
      </c>
      <c r="I89">
        <v>-189</v>
      </c>
      <c r="J89">
        <v>107</v>
      </c>
      <c r="K89">
        <v>32</v>
      </c>
      <c r="L89">
        <v>-2.8855</v>
      </c>
      <c r="M89">
        <v>1.6335999999999999</v>
      </c>
      <c r="N89">
        <v>0.48849999999999999</v>
      </c>
      <c r="O89">
        <v>24.48</v>
      </c>
    </row>
    <row r="90" spans="1:15" x14ac:dyDescent="0.25">
      <c r="A90">
        <v>90</v>
      </c>
      <c r="B90">
        <v>89822</v>
      </c>
      <c r="C90">
        <v>-4120</v>
      </c>
      <c r="D90">
        <v>14000</v>
      </c>
      <c r="E90">
        <v>-8160</v>
      </c>
      <c r="F90">
        <v>-2.4660000000000002</v>
      </c>
      <c r="G90">
        <v>8.3796999999999997</v>
      </c>
      <c r="H90">
        <v>-4.8841999999999999</v>
      </c>
      <c r="I90">
        <v>-204</v>
      </c>
      <c r="J90">
        <v>105</v>
      </c>
      <c r="K90">
        <v>26</v>
      </c>
      <c r="L90">
        <v>-3.1145</v>
      </c>
      <c r="M90">
        <v>1.6031</v>
      </c>
      <c r="N90">
        <v>0.39689999999999998</v>
      </c>
      <c r="O90">
        <v>24.48</v>
      </c>
    </row>
    <row r="91" spans="1:15" x14ac:dyDescent="0.25">
      <c r="A91">
        <v>91</v>
      </c>
      <c r="B91">
        <v>90831</v>
      </c>
      <c r="C91">
        <v>-4136</v>
      </c>
      <c r="D91">
        <v>14200</v>
      </c>
      <c r="E91">
        <v>-8220</v>
      </c>
      <c r="F91">
        <v>-2.4756</v>
      </c>
      <c r="G91">
        <v>8.4993999999999996</v>
      </c>
      <c r="H91">
        <v>-4.9200999999999997</v>
      </c>
      <c r="I91">
        <v>-190</v>
      </c>
      <c r="J91">
        <v>107</v>
      </c>
      <c r="K91">
        <v>25</v>
      </c>
      <c r="L91">
        <v>-2.9007999999999998</v>
      </c>
      <c r="M91">
        <v>1.6335999999999999</v>
      </c>
      <c r="N91">
        <v>0.38169999999999998</v>
      </c>
      <c r="O91">
        <v>24.58</v>
      </c>
    </row>
    <row r="92" spans="1:15" x14ac:dyDescent="0.25">
      <c r="A92">
        <v>92</v>
      </c>
      <c r="B92">
        <v>91840</v>
      </c>
      <c r="C92">
        <v>-4176</v>
      </c>
      <c r="D92">
        <v>14108</v>
      </c>
      <c r="E92">
        <v>-8168</v>
      </c>
      <c r="F92">
        <v>-2.4994999999999998</v>
      </c>
      <c r="G92">
        <v>8.4443000000000001</v>
      </c>
      <c r="H92">
        <v>-4.8890000000000002</v>
      </c>
      <c r="I92">
        <v>-192</v>
      </c>
      <c r="J92">
        <v>116</v>
      </c>
      <c r="K92">
        <v>31</v>
      </c>
      <c r="L92">
        <v>-2.9312999999999998</v>
      </c>
      <c r="M92">
        <v>1.7709999999999999</v>
      </c>
      <c r="N92">
        <v>0.4733</v>
      </c>
      <c r="O92">
        <v>24.58</v>
      </c>
    </row>
    <row r="93" spans="1:15" x14ac:dyDescent="0.25">
      <c r="A93">
        <v>93</v>
      </c>
      <c r="B93">
        <v>92849</v>
      </c>
      <c r="C93">
        <v>-4068</v>
      </c>
      <c r="D93">
        <v>14188</v>
      </c>
      <c r="E93">
        <v>-8264</v>
      </c>
      <c r="F93">
        <v>-2.4348999999999998</v>
      </c>
      <c r="G93">
        <v>8.4922000000000004</v>
      </c>
      <c r="H93">
        <v>-4.9463999999999997</v>
      </c>
      <c r="I93">
        <v>-203</v>
      </c>
      <c r="J93">
        <v>112</v>
      </c>
      <c r="K93">
        <v>27</v>
      </c>
      <c r="L93">
        <v>-3.0992000000000002</v>
      </c>
      <c r="M93">
        <v>1.7099</v>
      </c>
      <c r="N93">
        <v>0.41220000000000001</v>
      </c>
      <c r="O93">
        <v>24.67</v>
      </c>
    </row>
    <row r="94" spans="1:15" x14ac:dyDescent="0.25">
      <c r="A94">
        <v>94</v>
      </c>
      <c r="B94">
        <v>93858</v>
      </c>
      <c r="C94">
        <v>-4244</v>
      </c>
      <c r="D94">
        <v>14152</v>
      </c>
      <c r="E94">
        <v>-8052</v>
      </c>
      <c r="F94">
        <v>-2.5402</v>
      </c>
      <c r="G94">
        <v>8.4707000000000008</v>
      </c>
      <c r="H94">
        <v>-4.8194999999999997</v>
      </c>
      <c r="I94">
        <v>-196</v>
      </c>
      <c r="J94">
        <v>111</v>
      </c>
      <c r="K94">
        <v>27</v>
      </c>
      <c r="L94">
        <v>-2.9923999999999999</v>
      </c>
      <c r="M94">
        <v>1.6947000000000001</v>
      </c>
      <c r="N94">
        <v>0.41220000000000001</v>
      </c>
      <c r="O94">
        <v>24.67</v>
      </c>
    </row>
    <row r="95" spans="1:15" x14ac:dyDescent="0.25">
      <c r="A95">
        <v>95</v>
      </c>
      <c r="B95">
        <v>94867</v>
      </c>
      <c r="C95">
        <v>-4136</v>
      </c>
      <c r="D95">
        <v>14144</v>
      </c>
      <c r="E95">
        <v>-8132</v>
      </c>
      <c r="F95">
        <v>-2.4756</v>
      </c>
      <c r="G95">
        <v>8.4658999999999995</v>
      </c>
      <c r="H95">
        <v>-4.8673999999999999</v>
      </c>
      <c r="I95">
        <v>-188</v>
      </c>
      <c r="J95">
        <v>111</v>
      </c>
      <c r="K95">
        <v>15</v>
      </c>
      <c r="L95">
        <v>-2.8702000000000001</v>
      </c>
      <c r="M95">
        <v>1.6947000000000001</v>
      </c>
      <c r="N95">
        <v>0.22900000000000001</v>
      </c>
      <c r="O95">
        <v>24.48</v>
      </c>
    </row>
    <row r="96" spans="1:15" x14ac:dyDescent="0.25">
      <c r="A96">
        <v>96</v>
      </c>
      <c r="B96">
        <v>95876</v>
      </c>
      <c r="C96">
        <v>-4096</v>
      </c>
      <c r="D96">
        <v>14068</v>
      </c>
      <c r="E96">
        <v>-8120</v>
      </c>
      <c r="F96">
        <v>-2.4517000000000002</v>
      </c>
      <c r="G96">
        <v>8.4204000000000008</v>
      </c>
      <c r="H96">
        <v>-4.8601999999999999</v>
      </c>
      <c r="I96">
        <v>-198</v>
      </c>
      <c r="J96">
        <v>109</v>
      </c>
      <c r="K96">
        <v>26</v>
      </c>
      <c r="L96">
        <v>-3.0228999999999999</v>
      </c>
      <c r="M96">
        <v>1.6640999999999999</v>
      </c>
      <c r="N96">
        <v>0.39689999999999998</v>
      </c>
      <c r="O96">
        <v>24.48</v>
      </c>
    </row>
    <row r="97" spans="1:15" x14ac:dyDescent="0.25">
      <c r="A97">
        <v>97</v>
      </c>
      <c r="B97">
        <v>96885</v>
      </c>
      <c r="C97">
        <v>-4148</v>
      </c>
      <c r="D97">
        <v>14116</v>
      </c>
      <c r="E97">
        <v>-8080</v>
      </c>
      <c r="F97">
        <v>-2.4828000000000001</v>
      </c>
      <c r="G97">
        <v>8.4490999999999996</v>
      </c>
      <c r="H97">
        <v>-4.8362999999999996</v>
      </c>
      <c r="I97">
        <v>-196</v>
      </c>
      <c r="J97">
        <v>107</v>
      </c>
      <c r="K97">
        <v>23</v>
      </c>
      <c r="L97">
        <v>-2.9923999999999999</v>
      </c>
      <c r="M97">
        <v>1.6335999999999999</v>
      </c>
      <c r="N97">
        <v>0.35110000000000002</v>
      </c>
      <c r="O97">
        <v>24.58</v>
      </c>
    </row>
    <row r="98" spans="1:15" x14ac:dyDescent="0.25">
      <c r="A98">
        <v>98</v>
      </c>
      <c r="B98">
        <v>97894</v>
      </c>
      <c r="C98">
        <v>-4128</v>
      </c>
      <c r="D98">
        <v>14212</v>
      </c>
      <c r="E98">
        <v>-8104</v>
      </c>
      <c r="F98">
        <v>-2.4708000000000001</v>
      </c>
      <c r="G98">
        <v>8.5066000000000006</v>
      </c>
      <c r="H98">
        <v>-4.8506999999999998</v>
      </c>
      <c r="I98">
        <v>-201</v>
      </c>
      <c r="J98">
        <v>109</v>
      </c>
      <c r="K98">
        <v>27</v>
      </c>
      <c r="L98">
        <v>-3.0687000000000002</v>
      </c>
      <c r="M98">
        <v>1.6640999999999999</v>
      </c>
      <c r="N98">
        <v>0.41220000000000001</v>
      </c>
      <c r="O98">
        <v>24.58</v>
      </c>
    </row>
    <row r="99" spans="1:15" x14ac:dyDescent="0.25">
      <c r="A99">
        <v>99</v>
      </c>
      <c r="B99">
        <v>98903</v>
      </c>
      <c r="C99">
        <v>-4176</v>
      </c>
      <c r="D99">
        <v>14120</v>
      </c>
      <c r="E99">
        <v>-8176</v>
      </c>
      <c r="F99">
        <v>-2.4994999999999998</v>
      </c>
      <c r="G99">
        <v>8.4514999999999993</v>
      </c>
      <c r="H99">
        <v>-4.8936999999999999</v>
      </c>
      <c r="I99">
        <v>-202</v>
      </c>
      <c r="J99">
        <v>107</v>
      </c>
      <c r="K99">
        <v>25</v>
      </c>
      <c r="L99">
        <v>-3.0840000000000001</v>
      </c>
      <c r="M99">
        <v>1.6335999999999999</v>
      </c>
      <c r="N99">
        <v>0.38169999999999998</v>
      </c>
      <c r="O99">
        <v>24.58</v>
      </c>
    </row>
    <row r="100" spans="1:15" x14ac:dyDescent="0.25">
      <c r="A100">
        <v>100</v>
      </c>
      <c r="B100">
        <v>99912</v>
      </c>
      <c r="C100">
        <v>-4128</v>
      </c>
      <c r="D100">
        <v>14148</v>
      </c>
      <c r="E100">
        <v>-8016</v>
      </c>
      <c r="F100">
        <v>-2.4708000000000001</v>
      </c>
      <c r="G100">
        <v>8.4682999999999993</v>
      </c>
      <c r="H100">
        <v>-4.798</v>
      </c>
      <c r="I100">
        <v>-197</v>
      </c>
      <c r="J100">
        <v>107</v>
      </c>
      <c r="K100">
        <v>22</v>
      </c>
      <c r="L100">
        <v>-3.0760000000000001</v>
      </c>
      <c r="M100">
        <v>1.6335999999999999</v>
      </c>
      <c r="N100">
        <v>0.33589999999999998</v>
      </c>
      <c r="O100">
        <v>24.48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res3_vb3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Almaldein Sameer</cp:lastModifiedBy>
  <dcterms:created xsi:type="dcterms:W3CDTF">2023-04-12T23:30:51Z</dcterms:created>
  <dcterms:modified xsi:type="dcterms:W3CDTF">2023-04-19T13:58:25Z</dcterms:modified>
</cp:coreProperties>
</file>