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40" windowWidth="22716" windowHeight="10524"/>
  </bookViews>
  <sheets>
    <sheet name="Bug #1 (interest) 20_80" sheetId="1" r:id="rId1"/>
    <sheet name="Bug #2 (annoyance) 40_60" sheetId="2" r:id="rId2"/>
    <sheet name="Bug #1 + Bug #2, .2" sheetId="3" r:id="rId3"/>
    <sheet name="Bug #1 + Bug #2, .5" sheetId="4" r:id="rId4"/>
    <sheet name="General data buggyness + Bug #1" sheetId="5" state="hidden" r:id="rId5"/>
  </sheets>
  <calcPr calcId="145621"/>
</workbook>
</file>

<file path=xl/calcChain.xml><?xml version="1.0" encoding="utf-8"?>
<calcChain xmlns="http://schemas.openxmlformats.org/spreadsheetml/2006/main">
  <c r="I21" i="5" l="1"/>
  <c r="J20" i="5"/>
  <c r="J19" i="5" s="1"/>
  <c r="H19" i="5"/>
  <c r="J18" i="5"/>
  <c r="K18" i="5" s="1"/>
  <c r="J17" i="5"/>
  <c r="K17" i="5" s="1"/>
  <c r="J16" i="5"/>
  <c r="H16" i="5"/>
  <c r="K16" i="5" s="1"/>
  <c r="J15" i="5"/>
  <c r="H15" i="5"/>
  <c r="K15" i="5" s="1"/>
  <c r="J13" i="5"/>
  <c r="J14" i="5" s="1"/>
  <c r="K14" i="5" s="1"/>
  <c r="L7" i="5"/>
  <c r="L6" i="5"/>
  <c r="L5" i="5"/>
  <c r="L4" i="5"/>
  <c r="L3" i="5"/>
  <c r="I21" i="4"/>
  <c r="K20" i="4"/>
  <c r="J20" i="4"/>
  <c r="K19" i="4"/>
  <c r="F6" i="4" s="1"/>
  <c r="G6" i="4" s="1"/>
  <c r="H6" i="4" s="1"/>
  <c r="J19" i="4"/>
  <c r="K18" i="4"/>
  <c r="F28" i="4" s="1"/>
  <c r="J18" i="4"/>
  <c r="K17" i="4"/>
  <c r="N4" i="4" s="1"/>
  <c r="J17" i="4"/>
  <c r="K15" i="4"/>
  <c r="F31" i="4" s="1"/>
  <c r="J15" i="4"/>
  <c r="J16" i="4" s="1"/>
  <c r="K16" i="4" s="1"/>
  <c r="F33" i="4" s="1"/>
  <c r="K13" i="4"/>
  <c r="N7" i="4" s="1"/>
  <c r="J13" i="4"/>
  <c r="J14" i="4" s="1"/>
  <c r="K14" i="4" s="1"/>
  <c r="L7" i="4"/>
  <c r="O7" i="4" s="1"/>
  <c r="P7" i="4" s="1"/>
  <c r="L6" i="4"/>
  <c r="L5" i="4"/>
  <c r="F5" i="4"/>
  <c r="G5" i="4" s="1"/>
  <c r="H5" i="4" s="1"/>
  <c r="L4" i="4"/>
  <c r="O4" i="4" s="1"/>
  <c r="P4" i="4" s="1"/>
  <c r="L3" i="4"/>
  <c r="I21" i="3"/>
  <c r="J20" i="3"/>
  <c r="H20" i="3"/>
  <c r="K20" i="3" s="1"/>
  <c r="J19" i="3"/>
  <c r="H19" i="3"/>
  <c r="K19" i="3" s="1"/>
  <c r="F6" i="3" s="1"/>
  <c r="G6" i="3" s="1"/>
  <c r="H6" i="3" s="1"/>
  <c r="K18" i="3"/>
  <c r="J18" i="3"/>
  <c r="K17" i="3"/>
  <c r="J17" i="3"/>
  <c r="H16" i="3"/>
  <c r="J15" i="3"/>
  <c r="J16" i="3" s="1"/>
  <c r="H15" i="3"/>
  <c r="K15" i="3" s="1"/>
  <c r="K13" i="3"/>
  <c r="J13" i="3"/>
  <c r="J14" i="3" s="1"/>
  <c r="K14" i="3" s="1"/>
  <c r="L7" i="3"/>
  <c r="L6" i="3"/>
  <c r="L5" i="3"/>
  <c r="F5" i="3"/>
  <c r="G5" i="3" s="1"/>
  <c r="H5" i="3" s="1"/>
  <c r="L4" i="3"/>
  <c r="L3" i="3"/>
  <c r="I21" i="2"/>
  <c r="K20" i="2"/>
  <c r="J20" i="2"/>
  <c r="K19" i="2"/>
  <c r="F6" i="2" s="1"/>
  <c r="J19" i="2"/>
  <c r="K18" i="2"/>
  <c r="F28" i="2" s="1"/>
  <c r="J18" i="2"/>
  <c r="K17" i="2"/>
  <c r="N4" i="2" s="1"/>
  <c r="J17" i="2"/>
  <c r="K15" i="2"/>
  <c r="J15" i="2"/>
  <c r="J16" i="2" s="1"/>
  <c r="K16" i="2" s="1"/>
  <c r="F33" i="2" s="1"/>
  <c r="K13" i="2"/>
  <c r="J13" i="2"/>
  <c r="J14" i="2" s="1"/>
  <c r="K14" i="2" s="1"/>
  <c r="L7" i="2"/>
  <c r="L6" i="2"/>
  <c r="G6" i="2"/>
  <c r="H6" i="2" s="1"/>
  <c r="L5" i="2"/>
  <c r="H5" i="2"/>
  <c r="F5" i="2"/>
  <c r="G5" i="2" s="1"/>
  <c r="O4" i="2"/>
  <c r="P4" i="2" s="1"/>
  <c r="L4" i="2"/>
  <c r="L3" i="2"/>
  <c r="I21" i="1"/>
  <c r="J20" i="1"/>
  <c r="K20" i="1" s="1"/>
  <c r="J19" i="1"/>
  <c r="K19" i="1" s="1"/>
  <c r="F6" i="1" s="1"/>
  <c r="G6" i="1" s="1"/>
  <c r="J18" i="1"/>
  <c r="K18" i="1" s="1"/>
  <c r="F28" i="1" s="1"/>
  <c r="J17" i="1"/>
  <c r="K17" i="1" s="1"/>
  <c r="J15" i="1"/>
  <c r="K15" i="1" s="1"/>
  <c r="J13" i="1"/>
  <c r="K13" i="1" s="1"/>
  <c r="L7" i="1"/>
  <c r="L6" i="1"/>
  <c r="L5" i="1"/>
  <c r="L4" i="1"/>
  <c r="L3" i="1"/>
  <c r="F30" i="1" l="1"/>
  <c r="F25" i="1"/>
  <c r="F27" i="1"/>
  <c r="F5" i="1"/>
  <c r="G5" i="1" s="1"/>
  <c r="N4" i="1"/>
  <c r="O4" i="1" s="1"/>
  <c r="F26" i="2"/>
  <c r="F32" i="2"/>
  <c r="N3" i="2"/>
  <c r="O3" i="2" s="1"/>
  <c r="P3" i="2" s="1"/>
  <c r="F3" i="2"/>
  <c r="N5" i="2"/>
  <c r="F31" i="1"/>
  <c r="J14" i="1"/>
  <c r="K14" i="1" s="1"/>
  <c r="N3" i="1" s="1"/>
  <c r="O3" i="1" s="1"/>
  <c r="J16" i="1"/>
  <c r="K16" i="1" s="1"/>
  <c r="F33" i="1" s="1"/>
  <c r="N7" i="2"/>
  <c r="O7" i="2" s="1"/>
  <c r="P7" i="2" s="1"/>
  <c r="F25" i="2"/>
  <c r="F30" i="2"/>
  <c r="F32" i="3"/>
  <c r="N5" i="3"/>
  <c r="F3" i="3"/>
  <c r="F31" i="3"/>
  <c r="K16" i="3"/>
  <c r="F33" i="3" s="1"/>
  <c r="N4" i="3"/>
  <c r="F28" i="3"/>
  <c r="F26" i="4"/>
  <c r="F32" i="4"/>
  <c r="N5" i="4"/>
  <c r="N3" i="4"/>
  <c r="O3" i="4" s="1"/>
  <c r="P3" i="4" s="1"/>
  <c r="F3" i="4"/>
  <c r="F26" i="5"/>
  <c r="F32" i="5"/>
  <c r="O5" i="2"/>
  <c r="P5" i="2" s="1"/>
  <c r="F31" i="2"/>
  <c r="N6" i="2"/>
  <c r="O6" i="2" s="1"/>
  <c r="P6" i="2" s="1"/>
  <c r="F4" i="2"/>
  <c r="G4" i="2" s="1"/>
  <c r="H4" i="2" s="1"/>
  <c r="F27" i="2"/>
  <c r="O4" i="3"/>
  <c r="P4" i="3" s="1"/>
  <c r="O5" i="3"/>
  <c r="P5" i="3" s="1"/>
  <c r="O7" i="3"/>
  <c r="P7" i="3" s="1"/>
  <c r="N7" i="3"/>
  <c r="O5" i="4"/>
  <c r="P5" i="4" s="1"/>
  <c r="F31" i="5"/>
  <c r="F4" i="5"/>
  <c r="G4" i="5" s="1"/>
  <c r="H4" i="5" s="1"/>
  <c r="N4" i="5"/>
  <c r="O4" i="5" s="1"/>
  <c r="P4" i="5" s="1"/>
  <c r="F5" i="5"/>
  <c r="G5" i="5" s="1"/>
  <c r="H5" i="5" s="1"/>
  <c r="K19" i="5"/>
  <c r="F25" i="3"/>
  <c r="F27" i="3"/>
  <c r="F30" i="3"/>
  <c r="F25" i="4"/>
  <c r="F27" i="4"/>
  <c r="F30" i="4"/>
  <c r="K13" i="5"/>
  <c r="H20" i="5"/>
  <c r="K20" i="5" s="1"/>
  <c r="F33" i="5" s="1"/>
  <c r="F4" i="4"/>
  <c r="G4" i="4" s="1"/>
  <c r="H4" i="4" s="1"/>
  <c r="N6" i="4"/>
  <c r="O6" i="4" s="1"/>
  <c r="P6" i="4" s="1"/>
  <c r="P8" i="2" l="1"/>
  <c r="P8" i="4"/>
  <c r="F28" i="5"/>
  <c r="N6" i="3"/>
  <c r="O6" i="3" s="1"/>
  <c r="P6" i="3" s="1"/>
  <c r="G3" i="3"/>
  <c r="H3" i="3" s="1"/>
  <c r="F26" i="3"/>
  <c r="N6" i="1"/>
  <c r="O6" i="1" s="1"/>
  <c r="F4" i="1"/>
  <c r="G4" i="1" s="1"/>
  <c r="F3" i="1"/>
  <c r="N7" i="5"/>
  <c r="O7" i="5" s="1"/>
  <c r="P7" i="5" s="1"/>
  <c r="F30" i="5"/>
  <c r="F25" i="5"/>
  <c r="N5" i="5"/>
  <c r="O5" i="5" s="1"/>
  <c r="P5" i="5" s="1"/>
  <c r="N3" i="5"/>
  <c r="O3" i="5" s="1"/>
  <c r="P3" i="5" s="1"/>
  <c r="F3" i="5"/>
  <c r="F6" i="5"/>
  <c r="G6" i="5" s="1"/>
  <c r="H6" i="5" s="1"/>
  <c r="F27" i="5"/>
  <c r="N6" i="5"/>
  <c r="O6" i="5" s="1"/>
  <c r="P6" i="5" s="1"/>
  <c r="G3" i="4"/>
  <c r="H3" i="4" s="1"/>
  <c r="H7" i="4" s="1"/>
  <c r="F7" i="4"/>
  <c r="F4" i="3"/>
  <c r="G4" i="3" s="1"/>
  <c r="H4" i="3" s="1"/>
  <c r="N3" i="3"/>
  <c r="O3" i="3" s="1"/>
  <c r="P3" i="3" s="1"/>
  <c r="P8" i="3" s="1"/>
  <c r="F32" i="1"/>
  <c r="F26" i="1"/>
  <c r="F7" i="2"/>
  <c r="G3" i="2"/>
  <c r="H3" i="2" s="1"/>
  <c r="H7" i="2" s="1"/>
  <c r="N7" i="1"/>
  <c r="O7" i="1" s="1"/>
  <c r="N5" i="1"/>
  <c r="O5" i="1" s="1"/>
  <c r="G3" i="5" l="1"/>
  <c r="H3" i="5" s="1"/>
  <c r="H7" i="5" s="1"/>
  <c r="F7" i="5"/>
  <c r="G3" i="1"/>
  <c r="F7" i="1"/>
  <c r="F7" i="3"/>
  <c r="P8" i="5"/>
  <c r="H7" i="3"/>
</calcChain>
</file>

<file path=xl/sharedStrings.xml><?xml version="1.0" encoding="utf-8"?>
<sst xmlns="http://schemas.openxmlformats.org/spreadsheetml/2006/main" count="316" uniqueCount="42">
  <si>
    <t>How much of the dataset contains the bug?</t>
  </si>
  <si>
    <t>HAP says:</t>
  </si>
  <si>
    <t>Adjust:</t>
  </si>
  <si>
    <t>Based on Matrix:</t>
  </si>
  <si>
    <t>WANT:</t>
  </si>
  <si>
    <t>Based on HAP matrix:</t>
  </si>
  <si>
    <t>Need to adjust by?</t>
  </si>
  <si>
    <t>HT AT</t>
  </si>
  <si>
    <t>Total HT</t>
  </si>
  <si>
    <t>HT AF</t>
  </si>
  <si>
    <t>Total HF</t>
  </si>
  <si>
    <t>HF AT</t>
  </si>
  <si>
    <t>Total AT</t>
  </si>
  <si>
    <t>HF AF</t>
  </si>
  <si>
    <t>Total AF</t>
  </si>
  <si>
    <t>Basic Confusion:</t>
  </si>
  <si>
    <t>AT</t>
  </si>
  <si>
    <t>AF</t>
  </si>
  <si>
    <t>Total</t>
  </si>
  <si>
    <t>HT</t>
  </si>
  <si>
    <t>HF</t>
  </si>
  <si>
    <t>Prompt relizability</t>
  </si>
  <si>
    <t>H</t>
  </si>
  <si>
    <t>A</t>
  </si>
  <si>
    <t>P</t>
  </si>
  <si>
    <t>Buggy %</t>
  </si>
  <si>
    <t>Amazing Prompt %</t>
  </si>
  <si>
    <t>Unreliable Prompt %</t>
  </si>
  <si>
    <t>Total (buggy + unreliable)</t>
  </si>
  <si>
    <t>Bug #1</t>
  </si>
  <si>
    <t>T</t>
  </si>
  <si>
    <t>F</t>
  </si>
  <si>
    <t>Bug #2</t>
  </si>
  <si>
    <t>HT PT</t>
  </si>
  <si>
    <t>HT PF</t>
  </si>
  <si>
    <t>HF PT</t>
  </si>
  <si>
    <t>HF PF</t>
  </si>
  <si>
    <t>PT AT</t>
  </si>
  <si>
    <t>PT AF</t>
  </si>
  <si>
    <t>PF AT</t>
  </si>
  <si>
    <t>PF AF</t>
  </si>
  <si>
    <t>Level of buggyness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</si>
</sst>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color rgb="FF000000"/>
      <name val="Arial"/>
    </font>
    <font>
      <i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  <font>
      <b/>
      <i/>
      <u/>
      <sz val="10"/>
      <color rgb="FF000000"/>
      <name val="Arial"/>
    </font>
    <font>
      <b/>
      <sz val="10"/>
      <color rgb="FF000000"/>
      <name val="Arial"/>
    </font>
    <font>
      <b/>
      <sz val="10"/>
      <color rgb="FF000000"/>
      <name val="Arial"/>
    </font>
  </fonts>
  <fills count="14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1" fillId="0" borderId="2" xfId="0" applyFont="1" applyBorder="1" applyAlignment="1">
      <alignment wrapText="1"/>
    </xf>
    <xf numFmtId="0" fontId="0" fillId="2" borderId="3" xfId="0" applyFill="1" applyBorder="1" applyAlignment="1">
      <alignment wrapText="1"/>
    </xf>
    <xf numFmtId="0" fontId="2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3" borderId="0" xfId="0" applyFill="1" applyAlignment="1">
      <alignment wrapText="1"/>
    </xf>
    <xf numFmtId="0" fontId="0" fillId="4" borderId="6" xfId="0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3" fillId="6" borderId="8" xfId="0" applyFont="1" applyFill="1" applyBorder="1" applyAlignment="1">
      <alignment wrapText="1"/>
    </xf>
    <xf numFmtId="0" fontId="4" fillId="7" borderId="9" xfId="0" applyFont="1" applyFill="1" applyBorder="1" applyAlignment="1">
      <alignment wrapText="1"/>
    </xf>
    <xf numFmtId="0" fontId="0" fillId="8" borderId="10" xfId="0" applyFill="1" applyBorder="1" applyAlignment="1">
      <alignment wrapText="1"/>
    </xf>
    <xf numFmtId="0" fontId="0" fillId="0" borderId="11" xfId="0" applyBorder="1" applyAlignment="1">
      <alignment wrapText="1"/>
    </xf>
    <xf numFmtId="0" fontId="0" fillId="9" borderId="0" xfId="0" applyFill="1" applyAlignment="1">
      <alignment wrapText="1"/>
    </xf>
    <xf numFmtId="0" fontId="0" fillId="10" borderId="12" xfId="0" applyFill="1" applyBorder="1" applyAlignment="1">
      <alignment wrapText="1"/>
    </xf>
    <xf numFmtId="0" fontId="0" fillId="0" borderId="13" xfId="0" applyBorder="1" applyAlignment="1">
      <alignment wrapText="1"/>
    </xf>
    <xf numFmtId="0" fontId="5" fillId="0" borderId="0" xfId="0" applyFont="1" applyAlignment="1">
      <alignment wrapText="1"/>
    </xf>
    <xf numFmtId="0" fontId="0" fillId="11" borderId="0" xfId="0" applyFill="1" applyAlignment="1">
      <alignment wrapText="1"/>
    </xf>
    <xf numFmtId="0" fontId="6" fillId="12" borderId="0" xfId="0" applyFont="1" applyFill="1" applyAlignment="1">
      <alignment wrapText="1"/>
    </xf>
    <xf numFmtId="0" fontId="0" fillId="0" borderId="14" xfId="0" applyBorder="1" applyAlignment="1">
      <alignment wrapText="1"/>
    </xf>
    <xf numFmtId="0" fontId="7" fillId="13" borderId="15" xfId="0" applyFont="1" applyFill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/>
  </sheetViews>
  <sheetFormatPr defaultColWidth="17.109375" defaultRowHeight="12.75" customHeight="1" x14ac:dyDescent="0.25"/>
  <cols>
    <col min="2" max="3" width="8.33203125" customWidth="1"/>
    <col min="5" max="7" width="7.109375" customWidth="1"/>
    <col min="8" max="10" width="7.33203125" customWidth="1"/>
    <col min="12" max="12" width="7" customWidth="1"/>
    <col min="13" max="13" width="6.44140625" customWidth="1"/>
  </cols>
  <sheetData>
    <row r="1" spans="1:15" ht="12.75" customHeight="1" x14ac:dyDescent="0.25">
      <c r="B1" s="13"/>
    </row>
    <row r="2" spans="1:15" ht="12.75" customHeight="1" x14ac:dyDescent="0.25">
      <c r="A2" s="5" t="s">
        <v>0</v>
      </c>
      <c r="B2" s="15">
        <v>0.2</v>
      </c>
      <c r="C2" s="1"/>
      <c r="F2" t="s">
        <v>1</v>
      </c>
      <c r="G2" t="s">
        <v>2</v>
      </c>
      <c r="L2" t="s">
        <v>3</v>
      </c>
      <c r="M2" s="4" t="s">
        <v>4</v>
      </c>
      <c r="N2" t="s">
        <v>5</v>
      </c>
      <c r="O2" t="s">
        <v>6</v>
      </c>
    </row>
    <row r="3" spans="1:15" ht="12.75" customHeight="1" x14ac:dyDescent="0.25">
      <c r="A3" s="5"/>
      <c r="B3" s="16"/>
      <c r="C3" s="1"/>
      <c r="E3" t="s">
        <v>7</v>
      </c>
      <c r="F3">
        <f>SUM(K13:K14)</f>
        <v>30</v>
      </c>
      <c r="G3" s="14">
        <f>F3-B8</f>
        <v>0</v>
      </c>
      <c r="K3" t="s">
        <v>8</v>
      </c>
      <c r="L3">
        <f>B8+C8</f>
        <v>50</v>
      </c>
      <c r="M3" s="4">
        <v>50</v>
      </c>
      <c r="N3">
        <f>SUM(K13:K16)</f>
        <v>50</v>
      </c>
      <c r="O3" s="14">
        <f>L3-N3</f>
        <v>0</v>
      </c>
    </row>
    <row r="4" spans="1:15" ht="12.75" customHeight="1" x14ac:dyDescent="0.25">
      <c r="A4" s="5"/>
      <c r="B4" s="16"/>
      <c r="C4" s="1"/>
      <c r="E4" t="s">
        <v>9</v>
      </c>
      <c r="F4">
        <f>SUM(K15:K16)</f>
        <v>20</v>
      </c>
      <c r="G4" s="14">
        <f>F4-C8</f>
        <v>0</v>
      </c>
      <c r="K4" t="s">
        <v>10</v>
      </c>
      <c r="L4">
        <f>B9+C9</f>
        <v>50</v>
      </c>
      <c r="M4" s="4">
        <v>50</v>
      </c>
      <c r="N4">
        <f>SUM(K17:K20)</f>
        <v>50</v>
      </c>
      <c r="O4" s="14">
        <f>L4-N4</f>
        <v>0</v>
      </c>
    </row>
    <row r="5" spans="1:15" ht="12.75" customHeight="1" x14ac:dyDescent="0.25">
      <c r="A5" s="5"/>
      <c r="B5" s="20"/>
      <c r="C5" s="1"/>
      <c r="E5" t="s">
        <v>11</v>
      </c>
      <c r="F5">
        <f>SUM(K17:K18)</f>
        <v>10</v>
      </c>
      <c r="G5" s="14">
        <f>F5-B9</f>
        <v>0</v>
      </c>
      <c r="K5" t="s">
        <v>12</v>
      </c>
      <c r="L5">
        <f>B8+B9</f>
        <v>40</v>
      </c>
      <c r="M5" s="4"/>
      <c r="N5">
        <f>SUM(K13:K14)+SUM(K17:K18)</f>
        <v>40</v>
      </c>
      <c r="O5" s="14">
        <f>L5-N5</f>
        <v>0</v>
      </c>
    </row>
    <row r="6" spans="1:15" ht="12.75" customHeight="1" x14ac:dyDescent="0.25">
      <c r="B6" s="6"/>
      <c r="E6" t="s">
        <v>13</v>
      </c>
      <c r="F6">
        <f>SUM(K19:K20)</f>
        <v>40</v>
      </c>
      <c r="G6" s="14">
        <f>F6-C9</f>
        <v>0</v>
      </c>
      <c r="K6" t="s">
        <v>14</v>
      </c>
      <c r="L6">
        <f>C8+C9</f>
        <v>60</v>
      </c>
      <c r="M6" s="4"/>
      <c r="N6">
        <f>SUM(K15:K16)+SUM(K19:K20)</f>
        <v>60</v>
      </c>
      <c r="O6" s="14">
        <f>L6-N6</f>
        <v>0</v>
      </c>
    </row>
    <row r="7" spans="1:15" ht="12.75" customHeight="1" x14ac:dyDescent="0.25">
      <c r="A7" t="s">
        <v>15</v>
      </c>
      <c r="B7" s="13" t="s">
        <v>16</v>
      </c>
      <c r="C7" s="13" t="s">
        <v>17</v>
      </c>
      <c r="F7">
        <f>SUM(F3:F6)</f>
        <v>100</v>
      </c>
      <c r="K7" t="s">
        <v>18</v>
      </c>
      <c r="L7">
        <f>SUM(B8:C9)</f>
        <v>100</v>
      </c>
      <c r="M7" s="4">
        <v>100</v>
      </c>
      <c r="N7">
        <f>SUM(K13:K20)</f>
        <v>100</v>
      </c>
      <c r="O7" s="14">
        <f>L7-N7</f>
        <v>0</v>
      </c>
    </row>
    <row r="8" spans="1:15" ht="12.75" customHeight="1" x14ac:dyDescent="0.25">
      <c r="A8" s="5" t="s">
        <v>19</v>
      </c>
      <c r="B8" s="12">
        <v>30</v>
      </c>
      <c r="C8" s="8">
        <v>20</v>
      </c>
      <c r="D8" s="1"/>
    </row>
    <row r="9" spans="1:15" ht="12.75" customHeight="1" x14ac:dyDescent="0.25">
      <c r="A9" s="5" t="s">
        <v>20</v>
      </c>
      <c r="B9" s="9">
        <v>10</v>
      </c>
      <c r="C9" s="3">
        <v>40</v>
      </c>
      <c r="D9" s="1"/>
    </row>
    <row r="10" spans="1:15" ht="12.75" customHeight="1" x14ac:dyDescent="0.25">
      <c r="B10" s="6"/>
      <c r="C10" s="6"/>
    </row>
    <row r="11" spans="1:15" ht="12.75" customHeight="1" x14ac:dyDescent="0.25">
      <c r="A11" t="s">
        <v>21</v>
      </c>
      <c r="B11" s="7">
        <v>0.9</v>
      </c>
    </row>
    <row r="12" spans="1:15" ht="12.75" customHeight="1" x14ac:dyDescent="0.25">
      <c r="E12" t="s">
        <v>22</v>
      </c>
      <c r="F12" t="s">
        <v>23</v>
      </c>
      <c r="G12" t="s">
        <v>24</v>
      </c>
      <c r="H12" s="18" t="s">
        <v>25</v>
      </c>
      <c r="I12" s="18" t="s">
        <v>26</v>
      </c>
      <c r="J12" t="s">
        <v>27</v>
      </c>
      <c r="K12" s="13" t="s">
        <v>28</v>
      </c>
    </row>
    <row r="13" spans="1:15" ht="12.75" customHeight="1" x14ac:dyDescent="0.25">
      <c r="D13" s="22" t="s">
        <v>29</v>
      </c>
      <c r="E13" t="s">
        <v>30</v>
      </c>
      <c r="F13" t="s">
        <v>30</v>
      </c>
      <c r="G13" t="s">
        <v>30</v>
      </c>
      <c r="H13" s="18">
        <v>20</v>
      </c>
      <c r="I13" s="18">
        <v>12.5</v>
      </c>
      <c r="J13" s="5">
        <f>I13*B11</f>
        <v>11.25</v>
      </c>
      <c r="K13" s="10">
        <f t="shared" ref="K13:K20" si="0">(H13*$B$2)+(J13*(1-$B$2))</f>
        <v>13</v>
      </c>
      <c r="L13" s="1"/>
    </row>
    <row r="14" spans="1:15" ht="12.75" customHeight="1" x14ac:dyDescent="0.25">
      <c r="D14" s="22"/>
      <c r="E14" t="s">
        <v>30</v>
      </c>
      <c r="F14" t="s">
        <v>30</v>
      </c>
      <c r="G14" t="s">
        <v>31</v>
      </c>
      <c r="H14" s="18">
        <v>80</v>
      </c>
      <c r="I14" s="19">
        <v>0</v>
      </c>
      <c r="J14" s="5">
        <f>I13-J13</f>
        <v>1.25</v>
      </c>
      <c r="K14" s="2">
        <f t="shared" si="0"/>
        <v>17</v>
      </c>
      <c r="L14" s="1"/>
    </row>
    <row r="15" spans="1:15" ht="12.75" customHeight="1" x14ac:dyDescent="0.25">
      <c r="E15" t="s">
        <v>30</v>
      </c>
      <c r="F15" t="s">
        <v>31</v>
      </c>
      <c r="G15" t="s">
        <v>30</v>
      </c>
      <c r="H15" s="18">
        <v>0</v>
      </c>
      <c r="I15" s="18">
        <v>25</v>
      </c>
      <c r="J15" s="5">
        <f>I15*B11</f>
        <v>22.5</v>
      </c>
      <c r="K15" s="11">
        <f t="shared" si="0"/>
        <v>18</v>
      </c>
      <c r="L15" s="1"/>
    </row>
    <row r="16" spans="1:15" ht="12.75" customHeight="1" x14ac:dyDescent="0.25">
      <c r="E16" t="s">
        <v>30</v>
      </c>
      <c r="F16" t="s">
        <v>31</v>
      </c>
      <c r="G16" t="s">
        <v>31</v>
      </c>
      <c r="H16" s="18">
        <v>0</v>
      </c>
      <c r="I16" s="19">
        <v>0</v>
      </c>
      <c r="J16" s="5">
        <f>I15-J15</f>
        <v>2.5</v>
      </c>
      <c r="K16" s="2">
        <f t="shared" si="0"/>
        <v>2</v>
      </c>
      <c r="L16" s="1"/>
    </row>
    <row r="17" spans="4:12" ht="12.75" customHeight="1" x14ac:dyDescent="0.25">
      <c r="D17" s="22" t="s">
        <v>32</v>
      </c>
      <c r="E17" t="s">
        <v>31</v>
      </c>
      <c r="F17" t="s">
        <v>30</v>
      </c>
      <c r="G17" t="s">
        <v>30</v>
      </c>
      <c r="H17" s="18">
        <v>0</v>
      </c>
      <c r="I17" s="19">
        <v>0</v>
      </c>
      <c r="J17" s="5">
        <f>I18-J18</f>
        <v>1.25</v>
      </c>
      <c r="K17" s="2">
        <f t="shared" si="0"/>
        <v>1</v>
      </c>
      <c r="L17" s="1"/>
    </row>
    <row r="18" spans="4:12" ht="12.75" customHeight="1" x14ac:dyDescent="0.25">
      <c r="D18" s="22"/>
      <c r="E18" t="s">
        <v>31</v>
      </c>
      <c r="F18" t="s">
        <v>30</v>
      </c>
      <c r="G18" t="s">
        <v>31</v>
      </c>
      <c r="H18" s="18">
        <v>0</v>
      </c>
      <c r="I18" s="18">
        <v>12.5</v>
      </c>
      <c r="J18" s="5">
        <f>I18*B11</f>
        <v>11.25</v>
      </c>
      <c r="K18" s="11">
        <f t="shared" si="0"/>
        <v>9</v>
      </c>
      <c r="L18" s="1"/>
    </row>
    <row r="19" spans="4:12" ht="12.75" customHeight="1" x14ac:dyDescent="0.25">
      <c r="E19" t="s">
        <v>31</v>
      </c>
      <c r="F19" t="s">
        <v>31</v>
      </c>
      <c r="G19" t="s">
        <v>30</v>
      </c>
      <c r="H19" s="18">
        <v>0</v>
      </c>
      <c r="I19" s="19">
        <v>0</v>
      </c>
      <c r="J19" s="5">
        <f>I20-J20</f>
        <v>5</v>
      </c>
      <c r="K19" s="2">
        <f t="shared" si="0"/>
        <v>4</v>
      </c>
      <c r="L19" s="1"/>
    </row>
    <row r="20" spans="4:12" ht="12.75" customHeight="1" x14ac:dyDescent="0.25">
      <c r="E20" t="s">
        <v>31</v>
      </c>
      <c r="F20" t="s">
        <v>31</v>
      </c>
      <c r="G20" t="s">
        <v>31</v>
      </c>
      <c r="H20" s="18">
        <v>0</v>
      </c>
      <c r="I20" s="18">
        <v>50</v>
      </c>
      <c r="J20" s="5">
        <f>B11*I20</f>
        <v>45</v>
      </c>
      <c r="K20" s="21">
        <f t="shared" si="0"/>
        <v>36</v>
      </c>
      <c r="L20" s="1"/>
    </row>
    <row r="21" spans="4:12" ht="12.75" customHeight="1" x14ac:dyDescent="0.25">
      <c r="I21">
        <f>SUM(I13:I20)</f>
        <v>100</v>
      </c>
      <c r="K21" s="6"/>
    </row>
    <row r="25" spans="4:12" ht="12.75" customHeight="1" x14ac:dyDescent="0.25">
      <c r="E25" t="s">
        <v>33</v>
      </c>
      <c r="F25">
        <f>K13+K15</f>
        <v>31</v>
      </c>
    </row>
    <row r="26" spans="4:12" ht="12.75" customHeight="1" x14ac:dyDescent="0.25">
      <c r="E26" t="s">
        <v>34</v>
      </c>
      <c r="F26">
        <f>K14+K16</f>
        <v>19</v>
      </c>
    </row>
    <row r="27" spans="4:12" ht="12.75" customHeight="1" x14ac:dyDescent="0.25">
      <c r="E27" t="s">
        <v>35</v>
      </c>
      <c r="F27">
        <f>K17+K19</f>
        <v>5</v>
      </c>
    </row>
    <row r="28" spans="4:12" ht="12.75" customHeight="1" x14ac:dyDescent="0.25">
      <c r="E28" t="s">
        <v>36</v>
      </c>
      <c r="F28">
        <f>K18+K20</f>
        <v>45</v>
      </c>
    </row>
    <row r="30" spans="4:12" ht="12.75" customHeight="1" x14ac:dyDescent="0.25">
      <c r="E30" t="s">
        <v>37</v>
      </c>
      <c r="F30">
        <f>K13+K17</f>
        <v>14</v>
      </c>
    </row>
    <row r="31" spans="4:12" ht="12.75" customHeight="1" x14ac:dyDescent="0.25">
      <c r="E31" t="s">
        <v>38</v>
      </c>
      <c r="F31">
        <f>K15+K19</f>
        <v>22</v>
      </c>
    </row>
    <row r="32" spans="4:12" ht="12.75" customHeight="1" x14ac:dyDescent="0.25">
      <c r="E32" t="s">
        <v>39</v>
      </c>
      <c r="F32">
        <f>K14+K18</f>
        <v>26</v>
      </c>
    </row>
    <row r="33" spans="5:6" ht="12.75" customHeight="1" x14ac:dyDescent="0.25">
      <c r="E33" t="s">
        <v>40</v>
      </c>
      <c r="F33">
        <f>K16+K20</f>
        <v>38</v>
      </c>
    </row>
  </sheetData>
  <mergeCells count="2">
    <mergeCell ref="D13:D14"/>
    <mergeCell ref="D17:D1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ColWidth="17.109375" defaultRowHeight="12.75" customHeight="1" x14ac:dyDescent="0.25"/>
  <cols>
    <col min="2" max="3" width="8.33203125" customWidth="1"/>
    <col min="5" max="7" width="7.109375" customWidth="1"/>
    <col min="8" max="10" width="7.33203125" customWidth="1"/>
    <col min="12" max="12" width="7" customWidth="1"/>
    <col min="13" max="13" width="6.44140625" customWidth="1"/>
  </cols>
  <sheetData>
    <row r="1" spans="1:16" ht="12.75" customHeight="1" x14ac:dyDescent="0.25">
      <c r="B1" s="13"/>
    </row>
    <row r="2" spans="1:16" ht="12.75" customHeight="1" x14ac:dyDescent="0.25">
      <c r="A2" s="5" t="s">
        <v>0</v>
      </c>
      <c r="B2" s="15">
        <v>0.2</v>
      </c>
      <c r="C2" s="1"/>
      <c r="F2" t="s">
        <v>1</v>
      </c>
      <c r="G2" t="s">
        <v>2</v>
      </c>
      <c r="L2" t="s">
        <v>3</v>
      </c>
      <c r="M2" s="4" t="s">
        <v>4</v>
      </c>
      <c r="N2" t="s">
        <v>5</v>
      </c>
      <c r="O2" t="s">
        <v>6</v>
      </c>
    </row>
    <row r="3" spans="1:16" ht="12.75" customHeight="1" x14ac:dyDescent="0.25">
      <c r="A3" s="5"/>
      <c r="B3" s="16"/>
      <c r="C3" s="1"/>
      <c r="E3" t="s">
        <v>7</v>
      </c>
      <c r="F3">
        <f>SUM(K13:K14)</f>
        <v>40</v>
      </c>
      <c r="G3" s="14">
        <f>F3-B8</f>
        <v>0</v>
      </c>
      <c r="H3">
        <f>ABS(G3)</f>
        <v>0</v>
      </c>
      <c r="K3" t="s">
        <v>8</v>
      </c>
      <c r="L3">
        <f>B8+C8</f>
        <v>50</v>
      </c>
      <c r="M3" s="4">
        <v>50</v>
      </c>
      <c r="N3">
        <f>SUM(K13:K16)</f>
        <v>49.6</v>
      </c>
      <c r="O3" s="14">
        <f>L3-N3</f>
        <v>0.39999999999999858</v>
      </c>
      <c r="P3">
        <f>ABS(O3)</f>
        <v>0.39999999999999858</v>
      </c>
    </row>
    <row r="4" spans="1:16" ht="12.75" customHeight="1" x14ac:dyDescent="0.25">
      <c r="A4" s="5"/>
      <c r="B4" s="16"/>
      <c r="C4" s="1"/>
      <c r="E4" t="s">
        <v>9</v>
      </c>
      <c r="F4">
        <f>SUM(K15:K16)</f>
        <v>9.6</v>
      </c>
      <c r="G4" s="14">
        <f>F4-C8</f>
        <v>-0.40000000000000036</v>
      </c>
      <c r="H4">
        <f>ABS(G4)</f>
        <v>0.40000000000000036</v>
      </c>
      <c r="K4" t="s">
        <v>10</v>
      </c>
      <c r="L4">
        <f>B9+C9</f>
        <v>50</v>
      </c>
      <c r="M4" s="4">
        <v>50</v>
      </c>
      <c r="N4">
        <f>SUM(K17:K20)</f>
        <v>50.400000000000006</v>
      </c>
      <c r="O4" s="14">
        <f>L4-N4</f>
        <v>-0.40000000000000568</v>
      </c>
      <c r="P4">
        <f>ABS(O4)</f>
        <v>0.40000000000000568</v>
      </c>
    </row>
    <row r="5" spans="1:16" ht="12.75" customHeight="1" x14ac:dyDescent="0.25">
      <c r="A5" s="5"/>
      <c r="B5" s="20"/>
      <c r="C5" s="1"/>
      <c r="E5" t="s">
        <v>11</v>
      </c>
      <c r="F5">
        <f>SUM(K17:K18)</f>
        <v>25.599999999999998</v>
      </c>
      <c r="G5" s="14">
        <f>F5-B9</f>
        <v>0.59999999999999787</v>
      </c>
      <c r="H5">
        <f>ABS(G5)</f>
        <v>0.59999999999999787</v>
      </c>
      <c r="K5" t="s">
        <v>12</v>
      </c>
      <c r="L5">
        <f>B8+B9</f>
        <v>65</v>
      </c>
      <c r="M5" s="4"/>
      <c r="N5">
        <f>SUM(K13:K14)+SUM(K17:K18)</f>
        <v>65.599999999999994</v>
      </c>
      <c r="O5" s="14">
        <f>L5-N5</f>
        <v>-0.59999999999999432</v>
      </c>
      <c r="P5">
        <f>ABS(O5)</f>
        <v>0.59999999999999432</v>
      </c>
    </row>
    <row r="6" spans="1:16" ht="12.75" customHeight="1" x14ac:dyDescent="0.25">
      <c r="B6" s="6"/>
      <c r="E6" t="s">
        <v>13</v>
      </c>
      <c r="F6">
        <f>SUM(K19:K20)</f>
        <v>24.800000000000004</v>
      </c>
      <c r="G6" s="14">
        <f>F6-C9</f>
        <v>-0.19999999999999574</v>
      </c>
      <c r="H6">
        <f>ABS(G6)</f>
        <v>0.19999999999999574</v>
      </c>
      <c r="K6" t="s">
        <v>14</v>
      </c>
      <c r="L6">
        <f>C8+C9</f>
        <v>35</v>
      </c>
      <c r="M6" s="4"/>
      <c r="N6">
        <f>SUM(K15:K16)+SUM(K19:K20)</f>
        <v>34.400000000000006</v>
      </c>
      <c r="O6" s="14">
        <f>L6-N6</f>
        <v>0.59999999999999432</v>
      </c>
      <c r="P6">
        <f>ABS(O6)</f>
        <v>0.59999999999999432</v>
      </c>
    </row>
    <row r="7" spans="1:16" ht="12.75" customHeight="1" x14ac:dyDescent="0.25">
      <c r="A7" t="s">
        <v>15</v>
      </c>
      <c r="B7" s="13" t="s">
        <v>16</v>
      </c>
      <c r="C7" s="13" t="s">
        <v>17</v>
      </c>
      <c r="F7">
        <f>SUM(F3:F6)</f>
        <v>100</v>
      </c>
      <c r="H7" s="17">
        <f>SUM(H3:H6)</f>
        <v>1.199999999999994</v>
      </c>
      <c r="K7" t="s">
        <v>18</v>
      </c>
      <c r="L7">
        <f>SUM(B8:C9)</f>
        <v>100</v>
      </c>
      <c r="M7" s="4">
        <v>100</v>
      </c>
      <c r="N7">
        <f>SUM(K13:K20)</f>
        <v>100</v>
      </c>
      <c r="O7" s="14">
        <f>L7-N7</f>
        <v>0</v>
      </c>
      <c r="P7">
        <f>ABS(O7)</f>
        <v>0</v>
      </c>
    </row>
    <row r="8" spans="1:16" ht="12.75" customHeight="1" x14ac:dyDescent="0.25">
      <c r="A8" s="5" t="s">
        <v>19</v>
      </c>
      <c r="B8" s="12">
        <v>40</v>
      </c>
      <c r="C8" s="8">
        <v>10</v>
      </c>
      <c r="D8" s="1"/>
      <c r="P8" s="17">
        <f>SUM(P3:P7)</f>
        <v>1.9999999999999929</v>
      </c>
    </row>
    <row r="9" spans="1:16" ht="12.75" customHeight="1" x14ac:dyDescent="0.25">
      <c r="A9" s="5" t="s">
        <v>20</v>
      </c>
      <c r="B9" s="9">
        <v>25</v>
      </c>
      <c r="C9" s="3">
        <v>25</v>
      </c>
      <c r="D9" s="1"/>
    </row>
    <row r="10" spans="1:16" ht="12.75" customHeight="1" x14ac:dyDescent="0.25">
      <c r="B10" s="6"/>
      <c r="C10" s="6"/>
    </row>
    <row r="11" spans="1:16" ht="12.75" customHeight="1" x14ac:dyDescent="0.25">
      <c r="A11" t="s">
        <v>21</v>
      </c>
      <c r="B11" s="7">
        <v>0.9</v>
      </c>
    </row>
    <row r="12" spans="1:16" ht="12.75" customHeight="1" x14ac:dyDescent="0.25">
      <c r="E12" t="s">
        <v>22</v>
      </c>
      <c r="F12" t="s">
        <v>23</v>
      </c>
      <c r="G12" t="s">
        <v>24</v>
      </c>
      <c r="H12" s="18" t="s">
        <v>25</v>
      </c>
      <c r="I12" s="18" t="s">
        <v>26</v>
      </c>
      <c r="J12" t="s">
        <v>27</v>
      </c>
      <c r="K12" s="13" t="s">
        <v>28</v>
      </c>
    </row>
    <row r="13" spans="1:16" ht="12.75" customHeight="1" x14ac:dyDescent="0.25">
      <c r="D13" s="22" t="s">
        <v>29</v>
      </c>
      <c r="E13" t="s">
        <v>30</v>
      </c>
      <c r="F13" t="s">
        <v>30</v>
      </c>
      <c r="G13" t="s">
        <v>30</v>
      </c>
      <c r="H13" s="18">
        <v>0</v>
      </c>
      <c r="I13" s="18">
        <v>50</v>
      </c>
      <c r="J13" s="5">
        <f>I13*B11</f>
        <v>45</v>
      </c>
      <c r="K13" s="10">
        <f t="shared" ref="K13:K20" si="0">(H13*$B$2)+(J13*(1-$B$2))</f>
        <v>36</v>
      </c>
      <c r="L13" s="1"/>
    </row>
    <row r="14" spans="1:16" ht="12.75" customHeight="1" x14ac:dyDescent="0.25">
      <c r="D14" s="22"/>
      <c r="E14" t="s">
        <v>30</v>
      </c>
      <c r="F14" t="s">
        <v>30</v>
      </c>
      <c r="G14" t="s">
        <v>31</v>
      </c>
      <c r="H14" s="18">
        <v>0</v>
      </c>
      <c r="I14" s="19">
        <v>0</v>
      </c>
      <c r="J14" s="5">
        <f>I13-J13</f>
        <v>5</v>
      </c>
      <c r="K14" s="2">
        <f t="shared" si="0"/>
        <v>4</v>
      </c>
      <c r="L14" s="1"/>
    </row>
    <row r="15" spans="1:16" ht="12.75" customHeight="1" x14ac:dyDescent="0.25">
      <c r="E15" t="s">
        <v>30</v>
      </c>
      <c r="F15" t="s">
        <v>31</v>
      </c>
      <c r="G15" t="s">
        <v>30</v>
      </c>
      <c r="H15" s="18">
        <v>0</v>
      </c>
      <c r="I15" s="18">
        <v>12</v>
      </c>
      <c r="J15" s="5">
        <f>I15*B11</f>
        <v>10.8</v>
      </c>
      <c r="K15" s="11">
        <f t="shared" si="0"/>
        <v>8.64</v>
      </c>
      <c r="L15" s="1"/>
    </row>
    <row r="16" spans="1:16" ht="12.75" customHeight="1" x14ac:dyDescent="0.25">
      <c r="E16" t="s">
        <v>30</v>
      </c>
      <c r="F16" t="s">
        <v>31</v>
      </c>
      <c r="G16" t="s">
        <v>31</v>
      </c>
      <c r="H16" s="18">
        <v>0</v>
      </c>
      <c r="I16" s="19">
        <v>0</v>
      </c>
      <c r="J16" s="5">
        <f>I15-J15</f>
        <v>1.1999999999999993</v>
      </c>
      <c r="K16" s="2">
        <f t="shared" si="0"/>
        <v>0.95999999999999952</v>
      </c>
      <c r="L16" s="1"/>
    </row>
    <row r="17" spans="4:12" ht="12.75" customHeight="1" x14ac:dyDescent="0.25">
      <c r="D17" s="22" t="s">
        <v>32</v>
      </c>
      <c r="E17" t="s">
        <v>31</v>
      </c>
      <c r="F17" t="s">
        <v>30</v>
      </c>
      <c r="G17" t="s">
        <v>30</v>
      </c>
      <c r="H17" s="18">
        <v>80</v>
      </c>
      <c r="I17" s="19">
        <v>0</v>
      </c>
      <c r="J17" s="5">
        <f>I18-J18</f>
        <v>0.70000000000000018</v>
      </c>
      <c r="K17" s="2">
        <f t="shared" si="0"/>
        <v>16.559999999999999</v>
      </c>
      <c r="L17" s="1"/>
    </row>
    <row r="18" spans="4:12" ht="12.75" customHeight="1" x14ac:dyDescent="0.25">
      <c r="D18" s="22"/>
      <c r="E18" t="s">
        <v>31</v>
      </c>
      <c r="F18" t="s">
        <v>30</v>
      </c>
      <c r="G18" t="s">
        <v>31</v>
      </c>
      <c r="H18" s="18">
        <v>20</v>
      </c>
      <c r="I18" s="18">
        <v>7</v>
      </c>
      <c r="J18" s="5">
        <f>I18*B11</f>
        <v>6.3</v>
      </c>
      <c r="K18" s="11">
        <f t="shared" si="0"/>
        <v>9.0399999999999991</v>
      </c>
      <c r="L18" s="1"/>
    </row>
    <row r="19" spans="4:12" ht="12.75" customHeight="1" x14ac:dyDescent="0.25">
      <c r="E19" t="s">
        <v>31</v>
      </c>
      <c r="F19" t="s">
        <v>31</v>
      </c>
      <c r="G19" t="s">
        <v>30</v>
      </c>
      <c r="H19" s="18">
        <v>0</v>
      </c>
      <c r="I19" s="19">
        <v>0</v>
      </c>
      <c r="J19" s="5">
        <f>I20-J20</f>
        <v>3.0999999999999979</v>
      </c>
      <c r="K19" s="2">
        <f t="shared" si="0"/>
        <v>2.4799999999999986</v>
      </c>
      <c r="L19" s="1"/>
    </row>
    <row r="20" spans="4:12" ht="12.75" customHeight="1" x14ac:dyDescent="0.25">
      <c r="E20" t="s">
        <v>31</v>
      </c>
      <c r="F20" t="s">
        <v>31</v>
      </c>
      <c r="G20" t="s">
        <v>31</v>
      </c>
      <c r="H20" s="18">
        <v>0</v>
      </c>
      <c r="I20" s="18">
        <v>31</v>
      </c>
      <c r="J20" s="5">
        <f>B11*I20</f>
        <v>27.900000000000002</v>
      </c>
      <c r="K20" s="21">
        <f t="shared" si="0"/>
        <v>22.320000000000004</v>
      </c>
      <c r="L20" s="1"/>
    </row>
    <row r="21" spans="4:12" ht="12.75" customHeight="1" x14ac:dyDescent="0.25">
      <c r="I21">
        <f>SUM(I13:I20)</f>
        <v>100</v>
      </c>
      <c r="K21" s="6"/>
    </row>
    <row r="25" spans="4:12" ht="12.75" customHeight="1" x14ac:dyDescent="0.25">
      <c r="E25" t="s">
        <v>33</v>
      </c>
      <c r="F25">
        <f>K13+K15</f>
        <v>44.64</v>
      </c>
    </row>
    <row r="26" spans="4:12" ht="12.75" customHeight="1" x14ac:dyDescent="0.25">
      <c r="E26" t="s">
        <v>34</v>
      </c>
      <c r="F26">
        <f>K14+K16</f>
        <v>4.9599999999999991</v>
      </c>
    </row>
    <row r="27" spans="4:12" ht="12.75" customHeight="1" x14ac:dyDescent="0.25">
      <c r="E27" t="s">
        <v>35</v>
      </c>
      <c r="F27">
        <f>K17+K19</f>
        <v>19.04</v>
      </c>
    </row>
    <row r="28" spans="4:12" ht="12.75" customHeight="1" x14ac:dyDescent="0.25">
      <c r="E28" t="s">
        <v>36</v>
      </c>
      <c r="F28">
        <f>K18+K20</f>
        <v>31.360000000000003</v>
      </c>
    </row>
    <row r="30" spans="4:12" ht="12.75" customHeight="1" x14ac:dyDescent="0.25">
      <c r="E30" t="s">
        <v>37</v>
      </c>
      <c r="F30">
        <f>K13+K17</f>
        <v>52.56</v>
      </c>
    </row>
    <row r="31" spans="4:12" ht="12.75" customHeight="1" x14ac:dyDescent="0.25">
      <c r="E31" t="s">
        <v>38</v>
      </c>
      <c r="F31">
        <f>K15+K19</f>
        <v>11.12</v>
      </c>
    </row>
    <row r="32" spans="4:12" ht="12.75" customHeight="1" x14ac:dyDescent="0.25">
      <c r="E32" t="s">
        <v>39</v>
      </c>
      <c r="F32">
        <f>K14+K18</f>
        <v>13.04</v>
      </c>
    </row>
    <row r="33" spans="5:6" ht="12.75" customHeight="1" x14ac:dyDescent="0.25">
      <c r="E33" t="s">
        <v>40</v>
      </c>
      <c r="F33">
        <f>K16+K20</f>
        <v>23.280000000000005</v>
      </c>
    </row>
  </sheetData>
  <mergeCells count="2">
    <mergeCell ref="D13:D14"/>
    <mergeCell ref="D17:D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ColWidth="17.109375" defaultRowHeight="12.75" customHeight="1" x14ac:dyDescent="0.25"/>
  <cols>
    <col min="2" max="3" width="8.33203125" customWidth="1"/>
    <col min="5" max="7" width="7.109375" customWidth="1"/>
    <col min="8" max="10" width="7.33203125" customWidth="1"/>
    <col min="12" max="12" width="7" customWidth="1"/>
    <col min="13" max="13" width="6.44140625" customWidth="1"/>
  </cols>
  <sheetData>
    <row r="1" spans="1:16" ht="12.75" customHeight="1" x14ac:dyDescent="0.25">
      <c r="B1" s="13"/>
    </row>
    <row r="2" spans="1:16" ht="12.75" customHeight="1" x14ac:dyDescent="0.25">
      <c r="A2" s="5" t="s">
        <v>0</v>
      </c>
      <c r="B2" s="15">
        <v>0.2</v>
      </c>
      <c r="C2" s="1"/>
      <c r="F2" t="s">
        <v>1</v>
      </c>
      <c r="G2" t="s">
        <v>2</v>
      </c>
      <c r="L2" t="s">
        <v>3</v>
      </c>
      <c r="M2" s="4" t="s">
        <v>4</v>
      </c>
      <c r="N2" t="s">
        <v>5</v>
      </c>
      <c r="O2" t="s">
        <v>6</v>
      </c>
    </row>
    <row r="3" spans="1:16" ht="12.75" customHeight="1" x14ac:dyDescent="0.25">
      <c r="A3" s="5"/>
      <c r="B3" s="16"/>
      <c r="C3" s="1"/>
      <c r="E3" t="s">
        <v>7</v>
      </c>
      <c r="F3">
        <f>SUM(K13:K14)</f>
        <v>34.800000000000004</v>
      </c>
      <c r="G3" s="14">
        <f>F3-B8</f>
        <v>-0.19999999999999574</v>
      </c>
      <c r="H3">
        <f>ABS(G3)</f>
        <v>0.19999999999999574</v>
      </c>
      <c r="K3" t="s">
        <v>8</v>
      </c>
      <c r="L3">
        <f>B8+C8</f>
        <v>50</v>
      </c>
      <c r="M3" s="4">
        <v>50</v>
      </c>
      <c r="N3">
        <f>SUM(K13:K16)</f>
        <v>50</v>
      </c>
      <c r="O3" s="14">
        <f>L3-N3</f>
        <v>0</v>
      </c>
      <c r="P3">
        <f>ABS(O3)</f>
        <v>0</v>
      </c>
    </row>
    <row r="4" spans="1:16" ht="12.75" customHeight="1" x14ac:dyDescent="0.25">
      <c r="A4" s="5"/>
      <c r="B4" s="16"/>
      <c r="C4" s="1"/>
      <c r="E4" t="s">
        <v>9</v>
      </c>
      <c r="F4">
        <f>SUM(K15:K16)</f>
        <v>15.200000000000001</v>
      </c>
      <c r="G4" s="14">
        <f>F4-C8</f>
        <v>0.20000000000000107</v>
      </c>
      <c r="H4">
        <f>ABS(G4)</f>
        <v>0.20000000000000107</v>
      </c>
      <c r="K4" t="s">
        <v>10</v>
      </c>
      <c r="L4">
        <f>B9+C9</f>
        <v>50</v>
      </c>
      <c r="M4" s="4">
        <v>50</v>
      </c>
      <c r="N4">
        <f>SUM(K17:K20)</f>
        <v>50</v>
      </c>
      <c r="O4" s="14">
        <f>L4-N4</f>
        <v>0</v>
      </c>
      <c r="P4">
        <f>ABS(O4)</f>
        <v>0</v>
      </c>
    </row>
    <row r="5" spans="1:16" ht="12.75" customHeight="1" x14ac:dyDescent="0.25">
      <c r="A5" s="5"/>
      <c r="B5" s="20"/>
      <c r="C5" s="1"/>
      <c r="E5" t="s">
        <v>11</v>
      </c>
      <c r="F5">
        <f>SUM(K17:K18)</f>
        <v>20</v>
      </c>
      <c r="G5" s="14">
        <f>F5-B9</f>
        <v>0</v>
      </c>
      <c r="H5">
        <f>ABS(G5)</f>
        <v>0</v>
      </c>
      <c r="K5" t="s">
        <v>12</v>
      </c>
      <c r="L5">
        <f>B8+B9</f>
        <v>55</v>
      </c>
      <c r="M5" s="4"/>
      <c r="N5">
        <f>SUM(K13:K14)+SUM(K17:K18)</f>
        <v>54.800000000000004</v>
      </c>
      <c r="O5" s="14">
        <f>L5-N5</f>
        <v>0.19999999999999574</v>
      </c>
      <c r="P5">
        <f>ABS(O5)</f>
        <v>0.19999999999999574</v>
      </c>
    </row>
    <row r="6" spans="1:16" ht="12.75" customHeight="1" x14ac:dyDescent="0.25">
      <c r="B6" s="6"/>
      <c r="E6" t="s">
        <v>13</v>
      </c>
      <c r="F6">
        <f>SUM(K19:K20)</f>
        <v>30</v>
      </c>
      <c r="G6" s="14">
        <f>F6-C9</f>
        <v>0</v>
      </c>
      <c r="H6">
        <f>ABS(G6)</f>
        <v>0</v>
      </c>
      <c r="K6" t="s">
        <v>14</v>
      </c>
      <c r="L6">
        <f>C8+C9</f>
        <v>45</v>
      </c>
      <c r="M6" s="4"/>
      <c r="N6">
        <f>SUM(K15:K16)+SUM(K19:K20)</f>
        <v>45.2</v>
      </c>
      <c r="O6" s="14">
        <f>L6-N6</f>
        <v>-0.20000000000000284</v>
      </c>
      <c r="P6">
        <f>ABS(O6)</f>
        <v>0.20000000000000284</v>
      </c>
    </row>
    <row r="7" spans="1:16" ht="12.75" customHeight="1" x14ac:dyDescent="0.25">
      <c r="A7" t="s">
        <v>15</v>
      </c>
      <c r="B7" s="13" t="s">
        <v>16</v>
      </c>
      <c r="C7" s="13" t="s">
        <v>17</v>
      </c>
      <c r="F7">
        <f>SUM(F3:F6)</f>
        <v>100</v>
      </c>
      <c r="H7" s="17">
        <f>SUM(H3:H6)</f>
        <v>0.3999999999999968</v>
      </c>
      <c r="K7" t="s">
        <v>18</v>
      </c>
      <c r="L7">
        <f>SUM(B8:C9)</f>
        <v>100</v>
      </c>
      <c r="M7" s="4">
        <v>100</v>
      </c>
      <c r="N7">
        <f>SUM(K13:K20)</f>
        <v>100</v>
      </c>
      <c r="O7" s="14">
        <f>L7-N7</f>
        <v>0</v>
      </c>
      <c r="P7">
        <f>ABS(O7)</f>
        <v>0</v>
      </c>
    </row>
    <row r="8" spans="1:16" ht="12.75" customHeight="1" x14ac:dyDescent="0.25">
      <c r="A8" s="5" t="s">
        <v>19</v>
      </c>
      <c r="B8" s="12">
        <v>35</v>
      </c>
      <c r="C8" s="8">
        <v>15</v>
      </c>
      <c r="D8" s="1"/>
      <c r="P8" s="17">
        <f>SUM(P3:P7)</f>
        <v>0.39999999999999858</v>
      </c>
    </row>
    <row r="9" spans="1:16" ht="12.75" customHeight="1" x14ac:dyDescent="0.25">
      <c r="A9" s="5" t="s">
        <v>20</v>
      </c>
      <c r="B9" s="9">
        <v>20</v>
      </c>
      <c r="C9" s="3">
        <v>30</v>
      </c>
      <c r="D9" s="1"/>
    </row>
    <row r="10" spans="1:16" ht="12.75" customHeight="1" x14ac:dyDescent="0.25">
      <c r="B10" s="6"/>
      <c r="C10" s="6"/>
    </row>
    <row r="11" spans="1:16" ht="12.75" customHeight="1" x14ac:dyDescent="0.25">
      <c r="A11" t="s">
        <v>21</v>
      </c>
      <c r="B11" s="7">
        <v>0.9</v>
      </c>
    </row>
    <row r="12" spans="1:16" ht="12.75" customHeight="1" x14ac:dyDescent="0.25">
      <c r="E12" t="s">
        <v>22</v>
      </c>
      <c r="F12" t="s">
        <v>23</v>
      </c>
      <c r="G12" t="s">
        <v>24</v>
      </c>
      <c r="H12" s="18" t="s">
        <v>25</v>
      </c>
      <c r="I12" s="18" t="s">
        <v>26</v>
      </c>
      <c r="J12" t="s">
        <v>27</v>
      </c>
      <c r="K12" s="13" t="s">
        <v>28</v>
      </c>
    </row>
    <row r="13" spans="1:16" ht="12.75" customHeight="1" x14ac:dyDescent="0.25">
      <c r="B13" s="7"/>
      <c r="D13" s="22" t="s">
        <v>29</v>
      </c>
      <c r="E13" t="s">
        <v>30</v>
      </c>
      <c r="F13" t="s">
        <v>30</v>
      </c>
      <c r="G13" t="s">
        <v>30</v>
      </c>
      <c r="H13" s="18">
        <v>15</v>
      </c>
      <c r="I13" s="18">
        <v>31</v>
      </c>
      <c r="J13" s="5">
        <f>I13*B11</f>
        <v>27.900000000000002</v>
      </c>
      <c r="K13" s="10">
        <f t="shared" ref="K13:K20" si="0">(H13*$B$2)+(J13*(1-$B$2))</f>
        <v>25.320000000000004</v>
      </c>
      <c r="L13" s="1"/>
    </row>
    <row r="14" spans="1:16" ht="12.75" customHeight="1" x14ac:dyDescent="0.25">
      <c r="D14" s="22"/>
      <c r="E14" t="s">
        <v>30</v>
      </c>
      <c r="F14" t="s">
        <v>30</v>
      </c>
      <c r="G14" t="s">
        <v>31</v>
      </c>
      <c r="H14" s="18">
        <v>35</v>
      </c>
      <c r="I14" s="19">
        <v>0</v>
      </c>
      <c r="J14" s="5">
        <f>I13-J13</f>
        <v>3.0999999999999979</v>
      </c>
      <c r="K14" s="2">
        <f t="shared" si="0"/>
        <v>9.4799999999999986</v>
      </c>
      <c r="L14" s="1"/>
    </row>
    <row r="15" spans="1:16" ht="12.75" customHeight="1" x14ac:dyDescent="0.25">
      <c r="E15" t="s">
        <v>30</v>
      </c>
      <c r="F15" t="s">
        <v>31</v>
      </c>
      <c r="G15" t="s">
        <v>30</v>
      </c>
      <c r="H15" s="18">
        <f>0</f>
        <v>0</v>
      </c>
      <c r="I15" s="18">
        <v>19</v>
      </c>
      <c r="J15" s="5">
        <f>I15*B11</f>
        <v>17.100000000000001</v>
      </c>
      <c r="K15" s="11">
        <f t="shared" si="0"/>
        <v>13.680000000000001</v>
      </c>
      <c r="L15" s="1"/>
    </row>
    <row r="16" spans="1:16" ht="12.75" customHeight="1" x14ac:dyDescent="0.25">
      <c r="E16" t="s">
        <v>30</v>
      </c>
      <c r="F16" t="s">
        <v>31</v>
      </c>
      <c r="G16" t="s">
        <v>31</v>
      </c>
      <c r="H16" s="18">
        <f>10*B13</f>
        <v>0</v>
      </c>
      <c r="I16" s="19">
        <v>0</v>
      </c>
      <c r="J16" s="5">
        <f>I15-J15</f>
        <v>1.8999999999999986</v>
      </c>
      <c r="K16" s="2">
        <f t="shared" si="0"/>
        <v>1.5199999999999989</v>
      </c>
      <c r="L16" s="1"/>
    </row>
    <row r="17" spans="4:12" ht="12.75" customHeight="1" x14ac:dyDescent="0.25">
      <c r="D17" s="22" t="s">
        <v>32</v>
      </c>
      <c r="E17" t="s">
        <v>31</v>
      </c>
      <c r="F17" t="s">
        <v>30</v>
      </c>
      <c r="G17" t="s">
        <v>30</v>
      </c>
      <c r="H17" s="18">
        <v>35</v>
      </c>
      <c r="I17" s="19">
        <v>0</v>
      </c>
      <c r="J17" s="5">
        <f>I18-J18</f>
        <v>1.25</v>
      </c>
      <c r="K17" s="2">
        <f t="shared" si="0"/>
        <v>8</v>
      </c>
      <c r="L17" s="1"/>
    </row>
    <row r="18" spans="4:12" ht="12.75" customHeight="1" x14ac:dyDescent="0.25">
      <c r="D18" s="22"/>
      <c r="E18" t="s">
        <v>31</v>
      </c>
      <c r="F18" t="s">
        <v>30</v>
      </c>
      <c r="G18" t="s">
        <v>31</v>
      </c>
      <c r="H18" s="18">
        <v>15</v>
      </c>
      <c r="I18" s="18">
        <v>12.5</v>
      </c>
      <c r="J18" s="5">
        <f>I18*B11</f>
        <v>11.25</v>
      </c>
      <c r="K18" s="11">
        <f t="shared" si="0"/>
        <v>12</v>
      </c>
      <c r="L18" s="1"/>
    </row>
    <row r="19" spans="4:12" ht="12.75" customHeight="1" x14ac:dyDescent="0.25">
      <c r="E19" t="s">
        <v>31</v>
      </c>
      <c r="F19" t="s">
        <v>31</v>
      </c>
      <c r="G19" t="s">
        <v>30</v>
      </c>
      <c r="H19" s="18">
        <f>10*B13</f>
        <v>0</v>
      </c>
      <c r="I19" s="19">
        <v>0</v>
      </c>
      <c r="J19" s="5">
        <f>I20-J20</f>
        <v>3.75</v>
      </c>
      <c r="K19" s="2">
        <f t="shared" si="0"/>
        <v>3</v>
      </c>
      <c r="L19" s="1"/>
    </row>
    <row r="20" spans="4:12" ht="12.75" customHeight="1" x14ac:dyDescent="0.25">
      <c r="E20" t="s">
        <v>31</v>
      </c>
      <c r="F20" t="s">
        <v>31</v>
      </c>
      <c r="G20" t="s">
        <v>31</v>
      </c>
      <c r="H20" s="18">
        <f>0</f>
        <v>0</v>
      </c>
      <c r="I20" s="18">
        <v>37.5</v>
      </c>
      <c r="J20" s="5">
        <f>B11*I20</f>
        <v>33.75</v>
      </c>
      <c r="K20" s="21">
        <f t="shared" si="0"/>
        <v>27</v>
      </c>
      <c r="L20" s="1"/>
    </row>
    <row r="21" spans="4:12" ht="12.75" customHeight="1" x14ac:dyDescent="0.25">
      <c r="I21">
        <f>SUM(I13:I20)</f>
        <v>100</v>
      </c>
      <c r="K21" s="6"/>
    </row>
    <row r="25" spans="4:12" ht="12.75" customHeight="1" x14ac:dyDescent="0.25">
      <c r="E25" t="s">
        <v>33</v>
      </c>
      <c r="F25">
        <f>K13+K15</f>
        <v>39.000000000000007</v>
      </c>
    </row>
    <row r="26" spans="4:12" ht="12.75" customHeight="1" x14ac:dyDescent="0.25">
      <c r="E26" t="s">
        <v>34</v>
      </c>
      <c r="F26">
        <f>K14+K16</f>
        <v>10.999999999999998</v>
      </c>
    </row>
    <row r="27" spans="4:12" ht="12.75" customHeight="1" x14ac:dyDescent="0.25">
      <c r="E27" t="s">
        <v>35</v>
      </c>
      <c r="F27">
        <f>K17+K19</f>
        <v>11</v>
      </c>
    </row>
    <row r="28" spans="4:12" ht="12.75" customHeight="1" x14ac:dyDescent="0.25">
      <c r="E28" t="s">
        <v>36</v>
      </c>
      <c r="F28">
        <f>K18+K20</f>
        <v>39</v>
      </c>
    </row>
    <row r="30" spans="4:12" ht="12.75" customHeight="1" x14ac:dyDescent="0.25">
      <c r="E30" t="s">
        <v>37</v>
      </c>
      <c r="F30">
        <f>K13+K17</f>
        <v>33.320000000000007</v>
      </c>
    </row>
    <row r="31" spans="4:12" ht="12.75" customHeight="1" x14ac:dyDescent="0.25">
      <c r="E31" t="s">
        <v>38</v>
      </c>
      <c r="F31">
        <f>K15+K19</f>
        <v>16.68</v>
      </c>
    </row>
    <row r="32" spans="4:12" ht="12.75" customHeight="1" x14ac:dyDescent="0.25">
      <c r="E32" t="s">
        <v>39</v>
      </c>
      <c r="F32">
        <f>K14+K18</f>
        <v>21.479999999999997</v>
      </c>
    </row>
    <row r="33" spans="5:6" ht="12.75" customHeight="1" x14ac:dyDescent="0.25">
      <c r="E33" t="s">
        <v>40</v>
      </c>
      <c r="F33">
        <f>K16+K20</f>
        <v>28.52</v>
      </c>
    </row>
  </sheetData>
  <mergeCells count="2">
    <mergeCell ref="D13:D14"/>
    <mergeCell ref="D17:D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ColWidth="17.109375" defaultRowHeight="12.75" customHeight="1" x14ac:dyDescent="0.25"/>
  <cols>
    <col min="2" max="3" width="8.33203125" customWidth="1"/>
    <col min="5" max="7" width="7.109375" customWidth="1"/>
    <col min="8" max="10" width="7.33203125" customWidth="1"/>
    <col min="12" max="12" width="7" customWidth="1"/>
    <col min="13" max="13" width="6.44140625" customWidth="1"/>
  </cols>
  <sheetData>
    <row r="1" spans="1:16" ht="12.75" customHeight="1" x14ac:dyDescent="0.25">
      <c r="B1" s="13"/>
    </row>
    <row r="2" spans="1:16" ht="12.75" customHeight="1" x14ac:dyDescent="0.25">
      <c r="A2" s="5" t="s">
        <v>0</v>
      </c>
      <c r="B2" s="15">
        <v>0.5</v>
      </c>
      <c r="C2" s="1"/>
      <c r="F2" t="s">
        <v>1</v>
      </c>
      <c r="G2" t="s">
        <v>2</v>
      </c>
      <c r="L2" t="s">
        <v>3</v>
      </c>
      <c r="M2" s="4" t="s">
        <v>4</v>
      </c>
      <c r="N2" t="s">
        <v>5</v>
      </c>
      <c r="O2" t="s">
        <v>6</v>
      </c>
    </row>
    <row r="3" spans="1:16" ht="12.75" customHeight="1" x14ac:dyDescent="0.25">
      <c r="A3" s="5"/>
      <c r="B3" s="16"/>
      <c r="C3" s="1"/>
      <c r="E3" t="s">
        <v>7</v>
      </c>
      <c r="F3">
        <f>SUM(K13:K14)</f>
        <v>35</v>
      </c>
      <c r="G3" s="14">
        <f>F3-B8</f>
        <v>0</v>
      </c>
      <c r="H3">
        <f>ABS(G3)</f>
        <v>0</v>
      </c>
      <c r="K3" t="s">
        <v>8</v>
      </c>
      <c r="L3">
        <f>B8+C8</f>
        <v>50</v>
      </c>
      <c r="M3" s="4">
        <v>50</v>
      </c>
      <c r="N3">
        <f>SUM(K13:K16)</f>
        <v>50</v>
      </c>
      <c r="O3" s="14">
        <f>L3-N3</f>
        <v>0</v>
      </c>
      <c r="P3">
        <f>ABS(O3)</f>
        <v>0</v>
      </c>
    </row>
    <row r="4" spans="1:16" ht="12.75" customHeight="1" x14ac:dyDescent="0.25">
      <c r="A4" s="5"/>
      <c r="B4" s="16"/>
      <c r="C4" s="1"/>
      <c r="E4" t="s">
        <v>9</v>
      </c>
      <c r="F4">
        <f>SUM(K15:K16)</f>
        <v>15</v>
      </c>
      <c r="G4" s="14">
        <f>F4-C8</f>
        <v>0</v>
      </c>
      <c r="H4">
        <f>ABS(G4)</f>
        <v>0</v>
      </c>
      <c r="K4" t="s">
        <v>10</v>
      </c>
      <c r="L4">
        <f>B9+C9</f>
        <v>50</v>
      </c>
      <c r="M4" s="4">
        <v>50</v>
      </c>
      <c r="N4">
        <f>SUM(K17:K20)</f>
        <v>50</v>
      </c>
      <c r="O4" s="14">
        <f>L4-N4</f>
        <v>0</v>
      </c>
      <c r="P4">
        <f>ABS(O4)</f>
        <v>0</v>
      </c>
    </row>
    <row r="5" spans="1:16" ht="12.75" customHeight="1" x14ac:dyDescent="0.25">
      <c r="A5" s="5"/>
      <c r="B5" s="20"/>
      <c r="C5" s="1"/>
      <c r="E5" t="s">
        <v>11</v>
      </c>
      <c r="F5">
        <f>SUM(K17:K18)</f>
        <v>20</v>
      </c>
      <c r="G5" s="14">
        <f>F5-B9</f>
        <v>0</v>
      </c>
      <c r="H5">
        <f>ABS(G5)</f>
        <v>0</v>
      </c>
      <c r="K5" t="s">
        <v>12</v>
      </c>
      <c r="L5">
        <f>B8+B9</f>
        <v>55</v>
      </c>
      <c r="M5" s="4"/>
      <c r="N5">
        <f>SUM(K13:K14)+SUM(K17:K18)</f>
        <v>55</v>
      </c>
      <c r="O5" s="14">
        <f>L5-N5</f>
        <v>0</v>
      </c>
      <c r="P5">
        <f>ABS(O5)</f>
        <v>0</v>
      </c>
    </row>
    <row r="6" spans="1:16" ht="12.75" customHeight="1" x14ac:dyDescent="0.25">
      <c r="B6" s="6"/>
      <c r="E6" t="s">
        <v>13</v>
      </c>
      <c r="F6">
        <f>SUM(K19:K20)</f>
        <v>30</v>
      </c>
      <c r="G6" s="14">
        <f>F6-C9</f>
        <v>0</v>
      </c>
      <c r="H6">
        <f>ABS(G6)</f>
        <v>0</v>
      </c>
      <c r="K6" t="s">
        <v>14</v>
      </c>
      <c r="L6">
        <f>C8+C9</f>
        <v>45</v>
      </c>
      <c r="M6" s="4"/>
      <c r="N6">
        <f>SUM(K15:K16)+SUM(K19:K20)</f>
        <v>45</v>
      </c>
      <c r="O6" s="14">
        <f>L6-N6</f>
        <v>0</v>
      </c>
      <c r="P6">
        <f>ABS(O6)</f>
        <v>0</v>
      </c>
    </row>
    <row r="7" spans="1:16" ht="12.75" customHeight="1" x14ac:dyDescent="0.25">
      <c r="A7" t="s">
        <v>15</v>
      </c>
      <c r="B7" s="13" t="s">
        <v>16</v>
      </c>
      <c r="C7" s="13" t="s">
        <v>17</v>
      </c>
      <c r="F7">
        <f>SUM(F3:F6)</f>
        <v>100</v>
      </c>
      <c r="H7" s="17">
        <f>SUM(H3:H6)</f>
        <v>0</v>
      </c>
      <c r="K7" t="s">
        <v>18</v>
      </c>
      <c r="L7">
        <f>SUM(B8:C9)</f>
        <v>100</v>
      </c>
      <c r="M7" s="4">
        <v>100</v>
      </c>
      <c r="N7">
        <f>SUM(K13:K20)</f>
        <v>100</v>
      </c>
      <c r="O7" s="14">
        <f>L7-N7</f>
        <v>0</v>
      </c>
      <c r="P7">
        <f>ABS(O7)</f>
        <v>0</v>
      </c>
    </row>
    <row r="8" spans="1:16" ht="12.75" customHeight="1" x14ac:dyDescent="0.25">
      <c r="A8" s="5" t="s">
        <v>19</v>
      </c>
      <c r="B8" s="12">
        <v>35</v>
      </c>
      <c r="C8" s="8">
        <v>15</v>
      </c>
      <c r="D8" s="1"/>
      <c r="P8" s="17">
        <f>SUM(P3:P7)</f>
        <v>0</v>
      </c>
    </row>
    <row r="9" spans="1:16" ht="12.75" customHeight="1" x14ac:dyDescent="0.25">
      <c r="A9" s="5" t="s">
        <v>20</v>
      </c>
      <c r="B9" s="9">
        <v>20</v>
      </c>
      <c r="C9" s="3">
        <v>30</v>
      </c>
      <c r="D9" s="1"/>
    </row>
    <row r="10" spans="1:16" ht="12.75" customHeight="1" x14ac:dyDescent="0.25">
      <c r="B10" s="6"/>
      <c r="C10" s="6"/>
    </row>
    <row r="11" spans="1:16" ht="12.75" customHeight="1" x14ac:dyDescent="0.25">
      <c r="A11" t="s">
        <v>21</v>
      </c>
      <c r="B11" s="7">
        <v>0.9</v>
      </c>
    </row>
    <row r="12" spans="1:16" ht="12.75" customHeight="1" x14ac:dyDescent="0.25">
      <c r="E12" t="s">
        <v>22</v>
      </c>
      <c r="F12" t="s">
        <v>23</v>
      </c>
      <c r="G12" t="s">
        <v>24</v>
      </c>
      <c r="H12" s="18" t="s">
        <v>25</v>
      </c>
      <c r="I12" s="18" t="s">
        <v>26</v>
      </c>
      <c r="J12" t="s">
        <v>27</v>
      </c>
      <c r="K12" s="13" t="s">
        <v>28</v>
      </c>
    </row>
    <row r="13" spans="1:16" ht="12.75" customHeight="1" x14ac:dyDescent="0.25">
      <c r="D13" s="22" t="s">
        <v>29</v>
      </c>
      <c r="E13" t="s">
        <v>30</v>
      </c>
      <c r="F13" t="s">
        <v>30</v>
      </c>
      <c r="G13" t="s">
        <v>30</v>
      </c>
      <c r="H13" s="18">
        <v>10</v>
      </c>
      <c r="I13" s="18">
        <v>10</v>
      </c>
      <c r="J13" s="5">
        <f>I13*B11</f>
        <v>9</v>
      </c>
      <c r="K13" s="10">
        <f t="shared" ref="K13:K20" si="0">(H13*$B$2)+(J13*(1-$B$2))</f>
        <v>9.5</v>
      </c>
      <c r="L13" s="1"/>
    </row>
    <row r="14" spans="1:16" ht="12.75" customHeight="1" x14ac:dyDescent="0.25">
      <c r="D14" s="22"/>
      <c r="E14" t="s">
        <v>30</v>
      </c>
      <c r="F14" t="s">
        <v>30</v>
      </c>
      <c r="G14" t="s">
        <v>31</v>
      </c>
      <c r="H14" s="18">
        <v>50</v>
      </c>
      <c r="I14" s="19">
        <v>0</v>
      </c>
      <c r="J14" s="5">
        <f>I13-J13</f>
        <v>1</v>
      </c>
      <c r="K14" s="2">
        <f t="shared" si="0"/>
        <v>25.5</v>
      </c>
      <c r="L14" s="1"/>
    </row>
    <row r="15" spans="1:16" ht="12.75" customHeight="1" x14ac:dyDescent="0.25">
      <c r="E15" t="s">
        <v>30</v>
      </c>
      <c r="F15" t="s">
        <v>31</v>
      </c>
      <c r="G15" t="s">
        <v>30</v>
      </c>
      <c r="H15" s="18">
        <v>0</v>
      </c>
      <c r="I15" s="18">
        <v>30</v>
      </c>
      <c r="J15" s="5">
        <f>I15*B11</f>
        <v>27</v>
      </c>
      <c r="K15" s="11">
        <f t="shared" si="0"/>
        <v>13.5</v>
      </c>
      <c r="L15" s="1"/>
    </row>
    <row r="16" spans="1:16" ht="12.75" customHeight="1" x14ac:dyDescent="0.25">
      <c r="E16" t="s">
        <v>30</v>
      </c>
      <c r="F16" t="s">
        <v>31</v>
      </c>
      <c r="G16" t="s">
        <v>31</v>
      </c>
      <c r="H16" s="18">
        <v>0</v>
      </c>
      <c r="I16" s="19">
        <v>0</v>
      </c>
      <c r="J16" s="5">
        <f>I15-J15</f>
        <v>3</v>
      </c>
      <c r="K16" s="2">
        <f t="shared" si="0"/>
        <v>1.5</v>
      </c>
      <c r="L16" s="1"/>
    </row>
    <row r="17" spans="4:12" ht="12.75" customHeight="1" x14ac:dyDescent="0.25">
      <c r="D17" s="22" t="s">
        <v>32</v>
      </c>
      <c r="E17" t="s">
        <v>31</v>
      </c>
      <c r="F17" t="s">
        <v>30</v>
      </c>
      <c r="G17" t="s">
        <v>30</v>
      </c>
      <c r="H17" s="18">
        <v>30</v>
      </c>
      <c r="I17" s="19">
        <v>0</v>
      </c>
      <c r="J17" s="5">
        <f>I18-J18</f>
        <v>0</v>
      </c>
      <c r="K17" s="2">
        <f t="shared" si="0"/>
        <v>15</v>
      </c>
      <c r="L17" s="1"/>
    </row>
    <row r="18" spans="4:12" ht="12.75" customHeight="1" x14ac:dyDescent="0.25">
      <c r="D18" s="22"/>
      <c r="E18" t="s">
        <v>31</v>
      </c>
      <c r="F18" t="s">
        <v>30</v>
      </c>
      <c r="G18" t="s">
        <v>31</v>
      </c>
      <c r="H18" s="18">
        <v>10</v>
      </c>
      <c r="I18" s="18">
        <v>0</v>
      </c>
      <c r="J18" s="5">
        <f>I18*B11</f>
        <v>0</v>
      </c>
      <c r="K18" s="11">
        <f t="shared" si="0"/>
        <v>5</v>
      </c>
      <c r="L18" s="1"/>
    </row>
    <row r="19" spans="4:12" ht="12.75" customHeight="1" x14ac:dyDescent="0.25">
      <c r="E19" t="s">
        <v>31</v>
      </c>
      <c r="F19" t="s">
        <v>31</v>
      </c>
      <c r="G19" t="s">
        <v>30</v>
      </c>
      <c r="H19" s="18">
        <v>0</v>
      </c>
      <c r="I19" s="19">
        <v>0</v>
      </c>
      <c r="J19" s="5">
        <f>I20-J20</f>
        <v>6</v>
      </c>
      <c r="K19" s="2">
        <f t="shared" si="0"/>
        <v>3</v>
      </c>
      <c r="L19" s="1"/>
    </row>
    <row r="20" spans="4:12" ht="12.75" customHeight="1" x14ac:dyDescent="0.25">
      <c r="E20" t="s">
        <v>31</v>
      </c>
      <c r="F20" t="s">
        <v>31</v>
      </c>
      <c r="G20" t="s">
        <v>31</v>
      </c>
      <c r="H20" s="18">
        <v>0</v>
      </c>
      <c r="I20" s="18">
        <v>60</v>
      </c>
      <c r="J20" s="5">
        <f>B11*I20</f>
        <v>54</v>
      </c>
      <c r="K20" s="21">
        <f t="shared" si="0"/>
        <v>27</v>
      </c>
      <c r="L20" s="1"/>
    </row>
    <row r="21" spans="4:12" ht="12.75" customHeight="1" x14ac:dyDescent="0.25">
      <c r="I21">
        <f>SUM(I13:I20)</f>
        <v>100</v>
      </c>
      <c r="K21" s="6"/>
    </row>
    <row r="25" spans="4:12" ht="12.75" customHeight="1" x14ac:dyDescent="0.25">
      <c r="E25" t="s">
        <v>33</v>
      </c>
      <c r="F25">
        <f>K13+K15</f>
        <v>23</v>
      </c>
    </row>
    <row r="26" spans="4:12" ht="12.75" customHeight="1" x14ac:dyDescent="0.25">
      <c r="E26" t="s">
        <v>34</v>
      </c>
      <c r="F26">
        <f>K14+K16</f>
        <v>27</v>
      </c>
    </row>
    <row r="27" spans="4:12" ht="12.75" customHeight="1" x14ac:dyDescent="0.25">
      <c r="E27" t="s">
        <v>35</v>
      </c>
      <c r="F27">
        <f>K17+K19</f>
        <v>18</v>
      </c>
    </row>
    <row r="28" spans="4:12" ht="12.75" customHeight="1" x14ac:dyDescent="0.25">
      <c r="E28" t="s">
        <v>36</v>
      </c>
      <c r="F28">
        <f>K18+K20</f>
        <v>32</v>
      </c>
    </row>
    <row r="30" spans="4:12" ht="12.75" customHeight="1" x14ac:dyDescent="0.25">
      <c r="E30" t="s">
        <v>37</v>
      </c>
      <c r="F30">
        <f>K13+K17</f>
        <v>24.5</v>
      </c>
    </row>
    <row r="31" spans="4:12" ht="12.75" customHeight="1" x14ac:dyDescent="0.25">
      <c r="E31" t="s">
        <v>38</v>
      </c>
      <c r="F31">
        <f>K15+K19</f>
        <v>16.5</v>
      </c>
    </row>
    <row r="32" spans="4:12" ht="12.75" customHeight="1" x14ac:dyDescent="0.25">
      <c r="E32" t="s">
        <v>39</v>
      </c>
      <c r="F32">
        <f>K14+K18</f>
        <v>30.5</v>
      </c>
    </row>
    <row r="33" spans="5:6" ht="12.75" customHeight="1" x14ac:dyDescent="0.25">
      <c r="E33" t="s">
        <v>40</v>
      </c>
      <c r="F33">
        <f>K16+K20</f>
        <v>28.5</v>
      </c>
    </row>
  </sheetData>
  <mergeCells count="2">
    <mergeCell ref="D13:D14"/>
    <mergeCell ref="D17:D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/>
  </sheetViews>
  <sheetFormatPr defaultColWidth="17.109375" defaultRowHeight="12.75" customHeight="1" x14ac:dyDescent="0.25"/>
  <cols>
    <col min="2" max="3" width="8.33203125" customWidth="1"/>
    <col min="5" max="7" width="7.109375" customWidth="1"/>
    <col min="8" max="10" width="7.33203125" customWidth="1"/>
    <col min="12" max="12" width="7" customWidth="1"/>
    <col min="13" max="13" width="6.44140625" customWidth="1"/>
  </cols>
  <sheetData>
    <row r="1" spans="1:16" ht="12.75" customHeight="1" x14ac:dyDescent="0.25">
      <c r="B1" s="13"/>
    </row>
    <row r="2" spans="1:16" ht="12.75" customHeight="1" x14ac:dyDescent="0.25">
      <c r="A2" s="5" t="s">
        <v>0</v>
      </c>
      <c r="B2" s="15">
        <v>0.5</v>
      </c>
      <c r="C2" s="1"/>
      <c r="F2" t="s">
        <v>1</v>
      </c>
      <c r="G2" t="s">
        <v>2</v>
      </c>
      <c r="L2" t="s">
        <v>3</v>
      </c>
      <c r="M2" s="4" t="s">
        <v>4</v>
      </c>
      <c r="N2" t="s">
        <v>5</v>
      </c>
      <c r="O2" t="s">
        <v>6</v>
      </c>
    </row>
    <row r="3" spans="1:16" ht="12.75" customHeight="1" x14ac:dyDescent="0.25">
      <c r="A3" s="5"/>
      <c r="B3" s="16"/>
      <c r="C3" s="1"/>
      <c r="E3" t="s">
        <v>7</v>
      </c>
      <c r="F3">
        <f>SUM(K13:K14)</f>
        <v>35</v>
      </c>
      <c r="G3" s="14">
        <f>F3-B8</f>
        <v>0</v>
      </c>
      <c r="H3">
        <f>ABS(G3)</f>
        <v>0</v>
      </c>
      <c r="K3" t="s">
        <v>8</v>
      </c>
      <c r="L3">
        <f>B8+C8</f>
        <v>50</v>
      </c>
      <c r="M3" s="4">
        <v>50</v>
      </c>
      <c r="N3">
        <f>SUM(K13:K16)</f>
        <v>50</v>
      </c>
      <c r="O3" s="14">
        <f>L3-N3</f>
        <v>0</v>
      </c>
      <c r="P3">
        <f>ABS(O3)</f>
        <v>0</v>
      </c>
    </row>
    <row r="4" spans="1:16" ht="12.75" customHeight="1" x14ac:dyDescent="0.25">
      <c r="A4" s="5"/>
      <c r="B4" s="16"/>
      <c r="C4" s="1"/>
      <c r="E4" t="s">
        <v>9</v>
      </c>
      <c r="F4">
        <f>SUM(K15:K16)</f>
        <v>15</v>
      </c>
      <c r="G4" s="14">
        <f>F4-C8</f>
        <v>0</v>
      </c>
      <c r="H4">
        <f>ABS(G4)</f>
        <v>0</v>
      </c>
      <c r="K4" t="s">
        <v>10</v>
      </c>
      <c r="L4">
        <f>B9+C9</f>
        <v>50</v>
      </c>
      <c r="M4" s="4">
        <v>50</v>
      </c>
      <c r="N4">
        <f>SUM(K17:K20)</f>
        <v>50</v>
      </c>
      <c r="O4" s="14">
        <f>L4-N4</f>
        <v>0</v>
      </c>
      <c r="P4">
        <f>ABS(O4)</f>
        <v>0</v>
      </c>
    </row>
    <row r="5" spans="1:16" ht="12.75" customHeight="1" x14ac:dyDescent="0.25">
      <c r="A5" s="5"/>
      <c r="B5" s="20"/>
      <c r="C5" s="1"/>
      <c r="E5" t="s">
        <v>11</v>
      </c>
      <c r="F5">
        <f>SUM(K17:K18)</f>
        <v>20</v>
      </c>
      <c r="G5" s="14">
        <f>F5-B9</f>
        <v>0</v>
      </c>
      <c r="H5">
        <f>ABS(G5)</f>
        <v>0</v>
      </c>
      <c r="K5" t="s">
        <v>12</v>
      </c>
      <c r="L5">
        <f>B8+B9</f>
        <v>55</v>
      </c>
      <c r="M5" s="4"/>
      <c r="N5">
        <f>SUM(K13:K14)+SUM(K17:K18)</f>
        <v>55</v>
      </c>
      <c r="O5" s="14">
        <f>L5-N5</f>
        <v>0</v>
      </c>
      <c r="P5">
        <f>ABS(O5)</f>
        <v>0</v>
      </c>
    </row>
    <row r="6" spans="1:16" ht="12.75" customHeight="1" x14ac:dyDescent="0.25">
      <c r="B6" s="6"/>
      <c r="E6" t="s">
        <v>13</v>
      </c>
      <c r="F6">
        <f>SUM(K19:K20)</f>
        <v>30</v>
      </c>
      <c r="G6" s="14">
        <f>F6-C9</f>
        <v>0</v>
      </c>
      <c r="H6">
        <f>ABS(G6)</f>
        <v>0</v>
      </c>
      <c r="K6" t="s">
        <v>14</v>
      </c>
      <c r="L6">
        <f>C8+C9</f>
        <v>45</v>
      </c>
      <c r="M6" s="4"/>
      <c r="N6">
        <f>SUM(K15:K16)+SUM(K19:K20)</f>
        <v>45</v>
      </c>
      <c r="O6" s="14">
        <f>L6-N6</f>
        <v>0</v>
      </c>
      <c r="P6">
        <f>ABS(O6)</f>
        <v>0</v>
      </c>
    </row>
    <row r="7" spans="1:16" ht="12.75" customHeight="1" x14ac:dyDescent="0.25">
      <c r="A7" t="s">
        <v>15</v>
      </c>
      <c r="B7" s="13" t="s">
        <v>16</v>
      </c>
      <c r="C7" s="13" t="s">
        <v>17</v>
      </c>
      <c r="F7">
        <f>SUM(F3:F6)</f>
        <v>100</v>
      </c>
      <c r="H7" s="17">
        <f>SUM(H3:H6)</f>
        <v>0</v>
      </c>
      <c r="K7" t="s">
        <v>18</v>
      </c>
      <c r="L7">
        <f>SUM(B8:C9)</f>
        <v>100</v>
      </c>
      <c r="M7" s="4">
        <v>100</v>
      </c>
      <c r="N7">
        <f>SUM(K13:K20)</f>
        <v>100</v>
      </c>
      <c r="O7" s="14">
        <f>L7-N7</f>
        <v>0</v>
      </c>
      <c r="P7">
        <f>ABS(O7)</f>
        <v>0</v>
      </c>
    </row>
    <row r="8" spans="1:16" ht="12.75" customHeight="1" x14ac:dyDescent="0.25">
      <c r="A8" s="5" t="s">
        <v>19</v>
      </c>
      <c r="B8" s="12">
        <v>35</v>
      </c>
      <c r="C8" s="8">
        <v>15</v>
      </c>
      <c r="D8" s="1"/>
      <c r="P8" s="17">
        <f>SUM(P3:P7)</f>
        <v>0</v>
      </c>
    </row>
    <row r="9" spans="1:16" ht="12.75" customHeight="1" x14ac:dyDescent="0.25">
      <c r="A9" s="5" t="s">
        <v>20</v>
      </c>
      <c r="B9" s="9">
        <v>20</v>
      </c>
      <c r="C9" s="3">
        <v>30</v>
      </c>
      <c r="D9" s="1"/>
    </row>
    <row r="10" spans="1:16" ht="12.75" customHeight="1" x14ac:dyDescent="0.25">
      <c r="B10" s="6"/>
      <c r="C10" s="6"/>
    </row>
    <row r="11" spans="1:16" ht="12.75" customHeight="1" x14ac:dyDescent="0.25">
      <c r="A11" t="s">
        <v>21</v>
      </c>
      <c r="B11" s="7">
        <v>0.9</v>
      </c>
    </row>
    <row r="12" spans="1:16" ht="12.75" customHeight="1" x14ac:dyDescent="0.25">
      <c r="E12" t="s">
        <v>22</v>
      </c>
      <c r="F12" t="s">
        <v>23</v>
      </c>
      <c r="G12" t="s">
        <v>24</v>
      </c>
      <c r="H12" s="18" t="s">
        <v>25</v>
      </c>
      <c r="I12" s="18" t="s">
        <v>26</v>
      </c>
      <c r="J12" t="s">
        <v>27</v>
      </c>
      <c r="K12" s="13" t="s">
        <v>28</v>
      </c>
    </row>
    <row r="13" spans="1:16" ht="12.75" customHeight="1" x14ac:dyDescent="0.25">
      <c r="A13" t="s">
        <v>41</v>
      </c>
      <c r="B13" s="7">
        <v>0.2</v>
      </c>
      <c r="D13" s="22" t="s">
        <v>29</v>
      </c>
      <c r="E13" t="s">
        <v>30</v>
      </c>
      <c r="F13" t="s">
        <v>30</v>
      </c>
      <c r="G13" t="s">
        <v>30</v>
      </c>
      <c r="H13" s="18">
        <v>10</v>
      </c>
      <c r="I13" s="18">
        <v>30</v>
      </c>
      <c r="J13" s="5">
        <f>I13*B11</f>
        <v>27</v>
      </c>
      <c r="K13" s="10">
        <f t="shared" ref="K13:K20" si="0">(H13*$B$2)+(J13*(1-$B$2))</f>
        <v>18.5</v>
      </c>
      <c r="L13" s="1"/>
    </row>
    <row r="14" spans="1:16" ht="12.75" customHeight="1" x14ac:dyDescent="0.25">
      <c r="D14" s="22"/>
      <c r="E14" t="s">
        <v>30</v>
      </c>
      <c r="F14" t="s">
        <v>30</v>
      </c>
      <c r="G14" t="s">
        <v>31</v>
      </c>
      <c r="H14" s="18">
        <v>30</v>
      </c>
      <c r="I14" s="19">
        <v>0</v>
      </c>
      <c r="J14" s="5">
        <f>I13-J13</f>
        <v>3</v>
      </c>
      <c r="K14" s="2">
        <f t="shared" si="0"/>
        <v>16.5</v>
      </c>
      <c r="L14" s="1"/>
    </row>
    <row r="15" spans="1:16" ht="12.75" customHeight="1" x14ac:dyDescent="0.25">
      <c r="E15" t="s">
        <v>30</v>
      </c>
      <c r="F15" t="s">
        <v>31</v>
      </c>
      <c r="G15" t="s">
        <v>30</v>
      </c>
      <c r="H15" s="18">
        <f>10-H16</f>
        <v>8</v>
      </c>
      <c r="I15" s="18">
        <v>20</v>
      </c>
      <c r="J15" s="5">
        <f>I15*B11</f>
        <v>18</v>
      </c>
      <c r="K15" s="11">
        <f t="shared" si="0"/>
        <v>13</v>
      </c>
      <c r="L15" s="1"/>
    </row>
    <row r="16" spans="1:16" ht="12.75" customHeight="1" x14ac:dyDescent="0.25">
      <c r="E16" t="s">
        <v>30</v>
      </c>
      <c r="F16" t="s">
        <v>31</v>
      </c>
      <c r="G16" t="s">
        <v>31</v>
      </c>
      <c r="H16" s="18">
        <f>10*B13</f>
        <v>2</v>
      </c>
      <c r="I16" s="19">
        <v>0</v>
      </c>
      <c r="J16" s="5">
        <f>I15-J15</f>
        <v>2</v>
      </c>
      <c r="K16" s="2">
        <f t="shared" si="0"/>
        <v>2</v>
      </c>
      <c r="L16" s="1"/>
    </row>
    <row r="17" spans="4:12" ht="12.75" customHeight="1" x14ac:dyDescent="0.25">
      <c r="D17" s="22" t="s">
        <v>32</v>
      </c>
      <c r="E17" t="s">
        <v>31</v>
      </c>
      <c r="F17" t="s">
        <v>30</v>
      </c>
      <c r="G17" t="s">
        <v>30</v>
      </c>
      <c r="H17" s="18">
        <v>30</v>
      </c>
      <c r="I17" s="19">
        <v>0</v>
      </c>
      <c r="J17" s="5">
        <f>I18-J18</f>
        <v>0</v>
      </c>
      <c r="K17" s="2">
        <f t="shared" si="0"/>
        <v>15</v>
      </c>
      <c r="L17" s="1"/>
    </row>
    <row r="18" spans="4:12" ht="12.75" customHeight="1" x14ac:dyDescent="0.25">
      <c r="D18" s="22"/>
      <c r="E18" t="s">
        <v>31</v>
      </c>
      <c r="F18" t="s">
        <v>30</v>
      </c>
      <c r="G18" t="s">
        <v>31</v>
      </c>
      <c r="H18" s="18">
        <v>10</v>
      </c>
      <c r="I18" s="18">
        <v>0</v>
      </c>
      <c r="J18" s="5">
        <f>I18*B11</f>
        <v>0</v>
      </c>
      <c r="K18" s="11">
        <f t="shared" si="0"/>
        <v>5</v>
      </c>
      <c r="L18" s="1"/>
    </row>
    <row r="19" spans="4:12" ht="12.75" customHeight="1" x14ac:dyDescent="0.25">
      <c r="E19" t="s">
        <v>31</v>
      </c>
      <c r="F19" t="s">
        <v>31</v>
      </c>
      <c r="G19" t="s">
        <v>30</v>
      </c>
      <c r="H19" s="18">
        <f>10*B13</f>
        <v>2</v>
      </c>
      <c r="I19" s="19">
        <v>0</v>
      </c>
      <c r="J19" s="5">
        <f>I20-J20</f>
        <v>5</v>
      </c>
      <c r="K19" s="2">
        <f t="shared" si="0"/>
        <v>3.5</v>
      </c>
      <c r="L19" s="1"/>
    </row>
    <row r="20" spans="4:12" ht="12.75" customHeight="1" x14ac:dyDescent="0.25">
      <c r="E20" t="s">
        <v>31</v>
      </c>
      <c r="F20" t="s">
        <v>31</v>
      </c>
      <c r="G20" t="s">
        <v>31</v>
      </c>
      <c r="H20" s="18">
        <f>10-H19</f>
        <v>8</v>
      </c>
      <c r="I20" s="18">
        <v>50</v>
      </c>
      <c r="J20" s="5">
        <f>B11*I20</f>
        <v>45</v>
      </c>
      <c r="K20" s="21">
        <f t="shared" si="0"/>
        <v>26.5</v>
      </c>
      <c r="L20" s="1"/>
    </row>
    <row r="21" spans="4:12" ht="12.75" customHeight="1" x14ac:dyDescent="0.25">
      <c r="I21">
        <f>SUM(I13:I20)</f>
        <v>100</v>
      </c>
      <c r="K21" s="6"/>
    </row>
    <row r="25" spans="4:12" ht="12.75" customHeight="1" x14ac:dyDescent="0.25">
      <c r="E25" t="s">
        <v>33</v>
      </c>
      <c r="F25">
        <f>K13+K15</f>
        <v>31.5</v>
      </c>
    </row>
    <row r="26" spans="4:12" ht="12.75" customHeight="1" x14ac:dyDescent="0.25">
      <c r="E26" t="s">
        <v>34</v>
      </c>
      <c r="F26">
        <f>K14+K16</f>
        <v>18.5</v>
      </c>
    </row>
    <row r="27" spans="4:12" ht="12.75" customHeight="1" x14ac:dyDescent="0.25">
      <c r="E27" t="s">
        <v>35</v>
      </c>
      <c r="F27">
        <f>K17+K19</f>
        <v>18.5</v>
      </c>
    </row>
    <row r="28" spans="4:12" ht="12.75" customHeight="1" x14ac:dyDescent="0.25">
      <c r="E28" t="s">
        <v>36</v>
      </c>
      <c r="F28">
        <f>K18+K20</f>
        <v>31.5</v>
      </c>
    </row>
    <row r="30" spans="4:12" ht="12.75" customHeight="1" x14ac:dyDescent="0.25">
      <c r="E30" t="s">
        <v>37</v>
      </c>
      <c r="F30">
        <f>K13+K17</f>
        <v>33.5</v>
      </c>
    </row>
    <row r="31" spans="4:12" ht="12.75" customHeight="1" x14ac:dyDescent="0.25">
      <c r="E31" t="s">
        <v>38</v>
      </c>
      <c r="F31">
        <f>K15+K19</f>
        <v>16.5</v>
      </c>
    </row>
    <row r="32" spans="4:12" ht="12.75" customHeight="1" x14ac:dyDescent="0.25">
      <c r="E32" t="s">
        <v>39</v>
      </c>
      <c r="F32">
        <f>K14+K18</f>
        <v>21.5</v>
      </c>
    </row>
    <row r="33" spans="5:6" ht="12.75" customHeight="1" x14ac:dyDescent="0.25">
      <c r="E33" t="s">
        <v>40</v>
      </c>
      <c r="F33">
        <f>K16+K20</f>
        <v>28.5</v>
      </c>
    </row>
  </sheetData>
  <mergeCells count="2">
    <mergeCell ref="D13:D14"/>
    <mergeCell ref="D17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Bug #1 (interest) 20_80</vt:lpstr>
      <vt:lpstr>Bug #2 (annoyance) 40_60</vt:lpstr>
      <vt:lpstr>Bug #1 + Bug #2, .2</vt:lpstr>
      <vt:lpstr>Bug #1 + Bug #2, .5</vt:lpstr>
      <vt:lpstr>General data buggyness + Bug #1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katie.k</cp:lastModifiedBy>
  <dcterms:modified xsi:type="dcterms:W3CDTF">2013-03-27T21:10:19Z</dcterms:modified>
</cp:coreProperties>
</file>