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897e9350882158/Business/Consulting/Thompson Charles/"/>
    </mc:Choice>
  </mc:AlternateContent>
  <xr:revisionPtr revIDLastSave="39" documentId="8_{D8C9E04F-EBF9-412A-82D1-8E9B6ECF306D}" xr6:coauthVersionLast="46" xr6:coauthVersionMax="46" xr10:uidLastSave="{0295524B-C206-4261-B051-D923A387FB7C}"/>
  <workbookProtection workbookAlgorithmName="SHA-512" workbookHashValue="QSY5hNVEx1UbMfqDNdy5bT7nFiTQ5wBBvkwN3XfQh7IsHgJ4cICTmR6vRXqm4HvB93ZeqfLKauB/mjwTiLf48g==" workbookSaltValue="CTR7GSH0bvc7+dm7eC76SQ==" workbookSpinCount="100000" lockStructure="1"/>
  <bookViews>
    <workbookView xWindow="-120" yWindow="-120" windowWidth="29040" windowHeight="15840" xr2:uid="{42123168-1C09-4AA0-92DB-60E8A7FFF0E4}"/>
  </bookViews>
  <sheets>
    <sheet name="Totals Page" sheetId="3" r:id="rId1"/>
    <sheet name="TS Standards" sheetId="5" r:id="rId2"/>
    <sheet name="Shelter Program" sheetId="4" r:id="rId3"/>
    <sheet name="MH &amp; SA" sheetId="6" r:id="rId4"/>
    <sheet name="Group Living Services" sheetId="7" r:id="rId5"/>
    <sheet name="Counseling Support &amp; Education" sheetId="9" r:id="rId6"/>
    <sheet name="DCF" sheetId="11" r:id="rId7"/>
    <sheet name="CFD" sheetId="10" r:id="rId8"/>
    <sheet name="Rating Scale" sheetId="8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5" l="1"/>
  <c r="G27" i="5"/>
  <c r="G26" i="5"/>
  <c r="E11" i="3"/>
  <c r="E9" i="3"/>
  <c r="E8" i="3"/>
  <c r="D11" i="3"/>
  <c r="D9" i="3"/>
  <c r="D8" i="3"/>
  <c r="C11" i="3"/>
  <c r="C9" i="3"/>
  <c r="C8" i="3"/>
  <c r="B11" i="3"/>
  <c r="B9" i="3"/>
  <c r="B8" i="3"/>
  <c r="E7" i="3"/>
  <c r="D7" i="3"/>
  <c r="C7" i="3"/>
  <c r="B7" i="3"/>
  <c r="G2" i="5"/>
  <c r="B5" i="3" s="1"/>
  <c r="E6" i="3"/>
  <c r="D6" i="3"/>
  <c r="C6" i="3"/>
  <c r="B6" i="3"/>
  <c r="A24" i="11"/>
  <c r="A23" i="11"/>
  <c r="A22" i="11"/>
  <c r="A21" i="11"/>
  <c r="A20" i="11"/>
  <c r="A17" i="11"/>
  <c r="A16" i="11"/>
  <c r="A15" i="11"/>
  <c r="A12" i="11"/>
  <c r="A11" i="11"/>
  <c r="A10" i="11"/>
  <c r="G4" i="10"/>
  <c r="G5" i="10" s="1"/>
  <c r="G3" i="10"/>
  <c r="G2" i="10"/>
  <c r="G4" i="11"/>
  <c r="D10" i="3" s="1"/>
  <c r="G3" i="11"/>
  <c r="C10" i="3" s="1"/>
  <c r="G2" i="11"/>
  <c r="B10" i="3" s="1"/>
  <c r="G4" i="9"/>
  <c r="G5" i="9" s="1"/>
  <c r="G3" i="9"/>
  <c r="G2" i="9"/>
  <c r="G4" i="7"/>
  <c r="G5" i="7" s="1"/>
  <c r="G3" i="7"/>
  <c r="G2" i="7"/>
  <c r="G4" i="6"/>
  <c r="G5" i="6" s="1"/>
  <c r="G3" i="6"/>
  <c r="G2" i="6"/>
  <c r="G4" i="4"/>
  <c r="G3" i="4"/>
  <c r="G2" i="4"/>
  <c r="G4" i="5"/>
  <c r="D5" i="3" s="1"/>
  <c r="G3" i="5"/>
  <c r="C5" i="3" s="1"/>
  <c r="A4" i="7"/>
  <c r="A5" i="7" s="1"/>
  <c r="A6" i="7" s="1"/>
  <c r="A7" i="7" s="1"/>
  <c r="A8" i="7" s="1"/>
  <c r="A9" i="7" s="1"/>
  <c r="A1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40" i="5"/>
  <c r="A41" i="5" s="1"/>
  <c r="A4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2" i="4" s="1"/>
  <c r="A23" i="4" s="1"/>
  <c r="A24" i="4" s="1"/>
  <c r="A25" i="4" s="1"/>
  <c r="A26" i="4" s="1"/>
  <c r="G29" i="5" l="1"/>
  <c r="C12" i="3"/>
  <c r="D12" i="3"/>
  <c r="B12" i="3"/>
  <c r="G5" i="11"/>
  <c r="E10" i="3" s="1"/>
  <c r="G5" i="4"/>
  <c r="G5" i="5"/>
  <c r="E5" i="3" s="1"/>
  <c r="E12" i="3" l="1"/>
</calcChain>
</file>

<file path=xl/sharedStrings.xml><?xml version="1.0" encoding="utf-8"?>
<sst xmlns="http://schemas.openxmlformats.org/spreadsheetml/2006/main" count="253" uniqueCount="172">
  <si>
    <t>Scores</t>
  </si>
  <si>
    <t>Rating Scale</t>
  </si>
  <si>
    <t>No or Not in Place</t>
  </si>
  <si>
    <t>No activities or elements of component are in place and/or this element has not been initiated</t>
  </si>
  <si>
    <t>Sometimes or partially in place</t>
  </si>
  <si>
    <t>Some activities or elements of this component are in place and/or initiated</t>
  </si>
  <si>
    <t>Yes or Fully in Place</t>
  </si>
  <si>
    <t>All dimensions of the element are adhered and there is clear evidence to support this</t>
  </si>
  <si>
    <t xml:space="preserve"> </t>
  </si>
  <si>
    <t>Logic Models</t>
  </si>
  <si>
    <t>Shelter Program</t>
  </si>
  <si>
    <t>Organizational policy</t>
  </si>
  <si>
    <t>Organizational Policy</t>
  </si>
  <si>
    <t>Understanding Homelessness</t>
  </si>
  <si>
    <t>Understanding Stigma and Labeling</t>
  </si>
  <si>
    <t>Harm Reduction</t>
  </si>
  <si>
    <t>Recognizing &amp; Responding to Signs of Suicide Risk</t>
  </si>
  <si>
    <t>Individuals Coping with Mental and Substance Use Issues (incl. Dual Diagnosis)</t>
  </si>
  <si>
    <t>Coping with Trauma</t>
  </si>
  <si>
    <t>Individuals with HIV and AIDS</t>
  </si>
  <si>
    <t>LGBTQIA+</t>
  </si>
  <si>
    <t>Victims of Violence, Abuse, or Neglect</t>
  </si>
  <si>
    <t>Human Trafficking or Sexual Exploitation</t>
  </si>
  <si>
    <t>Pregnant or Parenting Mothers/Fathers with Young Children</t>
  </si>
  <si>
    <t>Runaway or Homeless Children/Youth</t>
  </si>
  <si>
    <t>Persons with Criminal Justice Involvement</t>
  </si>
  <si>
    <t>Persons with Child Welfare System Involvement</t>
  </si>
  <si>
    <t>Persons with DD</t>
  </si>
  <si>
    <t>Older Adults</t>
  </si>
  <si>
    <t>TS Standards</t>
  </si>
  <si>
    <t>Reviewed Anually</t>
  </si>
  <si>
    <t>Incorporates a variety of educational methods</t>
  </si>
  <si>
    <t>Individualized</t>
  </si>
  <si>
    <t>Specific competencies and expectations for every position</t>
  </si>
  <si>
    <t>Opportunities for advancement within the organization</t>
  </si>
  <si>
    <t>Opportunities for continuing ed</t>
  </si>
  <si>
    <t>New employees are oriented within the 1st three months of hire</t>
  </si>
  <si>
    <t>Mandatory reporting</t>
  </si>
  <si>
    <t>Disclosure of confidential information</t>
  </si>
  <si>
    <t>Duty to warn</t>
  </si>
  <si>
    <t>Agency policies and procedures on confidentiality</t>
  </si>
  <si>
    <t>Legal rights of the clients/ Client Rights</t>
  </si>
  <si>
    <t>Proper documentation</t>
  </si>
  <si>
    <t>Maintenance of security records</t>
  </si>
  <si>
    <t>Use of technology and IS</t>
  </si>
  <si>
    <t>Direct service personnel</t>
  </si>
  <si>
    <t>Communicating effectively and respectfully with clients</t>
  </si>
  <si>
    <t>Engaging clients (trust, rapport, professional relationships)</t>
  </si>
  <si>
    <t>Impact of trauma on individuals, family, and staff</t>
  </si>
  <si>
    <t>Trauma-informed care &amp; screening assessments</t>
  </si>
  <si>
    <t>Culture &amp; socioeconomic factors of clients</t>
  </si>
  <si>
    <t>Culture, Diversity, &amp; Human Bx</t>
  </si>
  <si>
    <t>Working with non-English speakers</t>
  </si>
  <si>
    <t>Understanding bias and discrimination</t>
  </si>
  <si>
    <t>Recognizing individuals with special needs</t>
  </si>
  <si>
    <t>Recognizing mental health crisis in families</t>
  </si>
  <si>
    <t>Victims, of violence, abuse, &amp; neglect</t>
  </si>
  <si>
    <t>Basic health and medical needs</t>
  </si>
  <si>
    <t>ID and Access community resources</t>
  </si>
  <si>
    <t>Collaborate with service providers</t>
  </si>
  <si>
    <t>Advocacy training</t>
  </si>
  <si>
    <t>Government assistance and subsidies</t>
  </si>
  <si>
    <t>Psychosocial issues, medical conditions, and challenging behaviors</t>
  </si>
  <si>
    <t>Practices that promote positive behavior</t>
  </si>
  <si>
    <t>Impact of personal behaviors on behavioral recipients (self-awareness)</t>
  </si>
  <si>
    <t>Physical environment and other factors in crisis</t>
  </si>
  <si>
    <t>De-escalating volatile situations (TCI)</t>
  </si>
  <si>
    <t>Supervision</t>
  </si>
  <si>
    <t>Supervision Framework</t>
  </si>
  <si>
    <t>Trained in administrative, educational, and supportive functioning</t>
  </si>
  <si>
    <t>Trained in alignment with framework</t>
  </si>
  <si>
    <t>Courses that meet the requirements</t>
  </si>
  <si>
    <t>Case Managers</t>
  </si>
  <si>
    <t>Basic counseling skills</t>
  </si>
  <si>
    <t>Conducting safety assessments</t>
  </si>
  <si>
    <t>Local housing resources</t>
  </si>
  <si>
    <t>Landlord engagement</t>
  </si>
  <si>
    <t>Reconnecting runaway and homeless youth to their families</t>
  </si>
  <si>
    <t>CPR Training</t>
  </si>
  <si>
    <t>Mental Health &amp; Substance Abuse</t>
  </si>
  <si>
    <t>Logic Model</t>
  </si>
  <si>
    <t>Therapeutic intervention prior to contact with service population</t>
  </si>
  <si>
    <t>Clinical personnel have the education and licenses required</t>
  </si>
  <si>
    <t>Evidence-based practices</t>
  </si>
  <si>
    <t>Psychosocial and ecological perspectives</t>
  </si>
  <si>
    <t>Criteria to determine the need for more intensive services</t>
  </si>
  <si>
    <t>Crisis prevention and intervention methods (incl. suicide)</t>
  </si>
  <si>
    <t>Child development and family functioning</t>
  </si>
  <si>
    <t>Working with difficult to reach or disengaged families</t>
  </si>
  <si>
    <t>Working with individuals with co-occurring with physical, mental health and substance abuse</t>
  </si>
  <si>
    <t>Collaborating with other disciplines and services</t>
  </si>
  <si>
    <t>Signs and symptoms of withdrawal</t>
  </si>
  <si>
    <t>Addiction as a disease</t>
  </si>
  <si>
    <t>Relapse prevention</t>
  </si>
  <si>
    <t>Respect for culture</t>
  </si>
  <si>
    <t>Crisis plans have all needed items</t>
  </si>
  <si>
    <t>CPR</t>
  </si>
  <si>
    <t>Human labor and sex trafficking</t>
  </si>
  <si>
    <t>Procedures for responding to residents who run away</t>
  </si>
  <si>
    <t>Interventions for acute needs of trauma victims</t>
  </si>
  <si>
    <t>Collaborating with law enforcement</t>
  </si>
  <si>
    <t>Group Living Services</t>
  </si>
  <si>
    <t>Resident searches</t>
  </si>
  <si>
    <t>Counseling Support &amp; Education</t>
  </si>
  <si>
    <t>Appropriate referrals</t>
  </si>
  <si>
    <t>Recognizing and responding to symptoms of trauma &amp; suicide</t>
  </si>
  <si>
    <t>Engaging and motivating group members</t>
  </si>
  <si>
    <t>Understanding or managing group dynamics</t>
  </si>
  <si>
    <t>Facilitating group activities</t>
  </si>
  <si>
    <t>Leading discussions</t>
  </si>
  <si>
    <t>Providing Counseling and Support</t>
  </si>
  <si>
    <t>Child Development and individual/family functioning</t>
  </si>
  <si>
    <t>Ecological or person-in-environment perspectives</t>
  </si>
  <si>
    <t>Working with difficult-to-reach, traumatized, or disengaged individuals</t>
  </si>
  <si>
    <t>Child and Family Development and Support Services</t>
  </si>
  <si>
    <t>Therapeutic inverventions prior to coming into contact with clients</t>
  </si>
  <si>
    <t>Establishing professional boundaries</t>
  </si>
  <si>
    <t>Encouraging independence</t>
  </si>
  <si>
    <t>Adult, child, and family functioning</t>
  </si>
  <si>
    <t>Educating families about child development</t>
  </si>
  <si>
    <t>Identifying and building on strengths and protective factors</t>
  </si>
  <si>
    <t>Assessing needs, risk, and safety</t>
  </si>
  <si>
    <t>Substance abuse, mental health, and domestic violence</t>
  </si>
  <si>
    <t>Responding to signs of depression</t>
  </si>
  <si>
    <t>Early Intervention Services</t>
  </si>
  <si>
    <t>Administering early intervention techniques</t>
  </si>
  <si>
    <t>Children with DD</t>
  </si>
  <si>
    <t>Supporting and promoting children's healthy development</t>
  </si>
  <si>
    <t>Parent Education Services</t>
  </si>
  <si>
    <t>Educating, engaging, and motivating group members</t>
  </si>
  <si>
    <t>Understanding group dynamics</t>
  </si>
  <si>
    <t>Promoting respectful interactions</t>
  </si>
  <si>
    <t>Department of Children and Families</t>
  </si>
  <si>
    <t>Staff development plan for every staff</t>
  </si>
  <si>
    <t>Staff development plan reviewed annually, signed, &amp; dated</t>
  </si>
  <si>
    <t>Training curriculum for every training</t>
  </si>
  <si>
    <t>New Staff Orientation</t>
  </si>
  <si>
    <t>Within 6 mos of hire date</t>
  </si>
  <si>
    <t>2 hr educational course on HIV</t>
  </si>
  <si>
    <t>Overdose Prevention</t>
  </si>
  <si>
    <t>Risk factors of overdose</t>
  </si>
  <si>
    <t>Overdose recognition and response</t>
  </si>
  <si>
    <t>Naloxone</t>
  </si>
  <si>
    <t>Renewed every two years</t>
  </si>
  <si>
    <t>Incident review procedures</t>
  </si>
  <si>
    <t>Affirmative duty requirements and protections</t>
  </si>
  <si>
    <t>Title V of the ADA</t>
  </si>
  <si>
    <t>2 hrs of verbal de-escalation techniques (2 hrs annually afterwards)</t>
  </si>
  <si>
    <t>CPR (copy in personnel record)</t>
  </si>
  <si>
    <t>10 hrs of training per year</t>
  </si>
  <si>
    <t>Duties &amp; responsibilities</t>
  </si>
  <si>
    <t>Infection control</t>
  </si>
  <si>
    <t>Fire prevention</t>
  </si>
  <si>
    <t>Safety awareness program</t>
  </si>
  <si>
    <t>Client rights</t>
  </si>
  <si>
    <t>Confidentiality</t>
  </si>
  <si>
    <t>Special Training for Clinical Staff</t>
  </si>
  <si>
    <t>12 hours of competency based training related to substance abuse treatment and recovery within the first year</t>
  </si>
  <si>
    <t>12 hours of basic science-based prevention within the first year</t>
  </si>
  <si>
    <t>2.5 hrs of Medication administration</t>
  </si>
  <si>
    <t>Rating</t>
  </si>
  <si>
    <t>% Compliance</t>
  </si>
  <si>
    <t>Total 0:</t>
  </si>
  <si>
    <t>Total 1:</t>
  </si>
  <si>
    <t>Total 2:</t>
  </si>
  <si>
    <t>MH &amp; SA</t>
  </si>
  <si>
    <t>DCF</t>
  </si>
  <si>
    <t>CFD</t>
  </si>
  <si>
    <t>Total 0's</t>
  </si>
  <si>
    <t>Total 1's</t>
  </si>
  <si>
    <t>Total 2's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</si>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</sst>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vertical="center" wrapText="1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9" fontId="4" fillId="0" borderId="8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0" fillId="5" borderId="0" xfId="0" applyFill="1"/>
    <xf numFmtId="0" fontId="0" fillId="3" borderId="0" xfId="0" applyFill="1" applyAlignment="1">
      <alignment wrapText="1"/>
    </xf>
    <xf numFmtId="0" fontId="4" fillId="0" borderId="6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/>
    <xf numFmtId="0" fontId="2" fillId="0" borderId="9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/>
    <xf numFmtId="1" fontId="2" fillId="2" borderId="0" xfId="0" applyNumberFormat="1" applyFont="1" applyFill="1" applyAlignment="1">
      <alignment horizontal="center" vertical="center" wrapText="1"/>
    </xf>
    <xf numFmtId="9" fontId="2" fillId="2" borderId="0" xfId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400050</xdr:rowOff>
    </xdr:from>
    <xdr:to>
      <xdr:col>5</xdr:col>
      <xdr:colOff>0</xdr:colOff>
      <xdr:row>19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C273531-39B5-4D02-AA7E-AE9DD7187790}"/>
            </a:ext>
          </a:extLst>
        </xdr:cNvPr>
        <xdr:cNvSpPr/>
      </xdr:nvSpPr>
      <xdr:spPr>
        <a:xfrm>
          <a:off x="228600" y="2771775"/>
          <a:ext cx="6410325" cy="16097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Rating Scale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or Not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activities or elements of component are in place and/or this element has not been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Sometimes or partially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 activities or elements of this component are in place and/or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Yes or Fully in Place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dimensions of the element are adhered and there is clear evidence to support this</a:t>
          </a:r>
          <a:r>
            <a:rPr lang="en-US" sz="1200" b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14</xdr:col>
      <xdr:colOff>571500</xdr:colOff>
      <xdr:row>11</xdr:row>
      <xdr:rowOff>352425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E785260-D6CE-4DF6-A70A-C5DF12AD529F}"/>
            </a:ext>
          </a:extLst>
        </xdr:cNvPr>
        <xdr:cNvSpPr/>
      </xdr:nvSpPr>
      <xdr:spPr>
        <a:xfrm>
          <a:off x="8343900" y="1390650"/>
          <a:ext cx="6410325" cy="16097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Rating Scale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or Not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activities or elements of component are in place and/or this element has not been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Sometimes or partially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 activities or elements of this component are in place and/or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Yes or Fully in Place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dimensions of the element are adhered and there is clear evidence to support this</a:t>
          </a:r>
          <a:r>
            <a:rPr lang="en-US" sz="1200" b="1"/>
            <a:t> 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14</xdr:col>
      <xdr:colOff>542925</xdr:colOff>
      <xdr:row>36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8CE128E-6A4E-409D-8DA8-A14F13B1A8BB}"/>
            </a:ext>
          </a:extLst>
        </xdr:cNvPr>
        <xdr:cNvSpPr/>
      </xdr:nvSpPr>
      <xdr:spPr>
        <a:xfrm>
          <a:off x="8667750" y="1304925"/>
          <a:ext cx="6410325" cy="16097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Rating Scale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or Not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activities or elements of component are in place and/or this element has not been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Sometimes or partially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 activities or elements of this component are in place and/or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Yes or Fully in Place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dimensions of the element are adhered and there is clear evidence to support this</a:t>
          </a:r>
          <a:r>
            <a:rPr lang="en-US" sz="1200" b="1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14</xdr:col>
      <xdr:colOff>542925</xdr:colOff>
      <xdr:row>12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4CD73CF-E1D9-4791-9BBF-A501194ABE2A}"/>
            </a:ext>
          </a:extLst>
        </xdr:cNvPr>
        <xdr:cNvSpPr/>
      </xdr:nvSpPr>
      <xdr:spPr>
        <a:xfrm>
          <a:off x="8667750" y="1304925"/>
          <a:ext cx="6410325" cy="16097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Rating Scale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or Not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activities or elements of component are in place and/or this element has not been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Sometimes or partially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 activities or elements of this component are in place and/or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Yes or Fully in Place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dimensions of the element are adhered and there is clear evidence to support this</a:t>
          </a:r>
          <a:r>
            <a:rPr lang="en-US" sz="1200" b="1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14</xdr:col>
      <xdr:colOff>457200</xdr:colOff>
      <xdr:row>13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F64305-92F7-43C5-BA45-2F9F02B2C9EA}"/>
            </a:ext>
          </a:extLst>
        </xdr:cNvPr>
        <xdr:cNvSpPr/>
      </xdr:nvSpPr>
      <xdr:spPr>
        <a:xfrm>
          <a:off x="8648700" y="1419225"/>
          <a:ext cx="6410325" cy="16097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Rating Scale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or Not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activities or elements of component are in place and/or this element has not been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Sometimes or partially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 activities or elements of this component are in place and/or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Yes or Fully in Place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dimensions of the element are adhered and there is clear evidence to support this</a:t>
          </a:r>
          <a:r>
            <a:rPr lang="en-US" sz="1200" b="1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14</xdr:col>
      <xdr:colOff>323850</xdr:colOff>
      <xdr:row>12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55D7040-FC50-40C2-B59E-412731555A63}"/>
            </a:ext>
          </a:extLst>
        </xdr:cNvPr>
        <xdr:cNvSpPr/>
      </xdr:nvSpPr>
      <xdr:spPr>
        <a:xfrm>
          <a:off x="7610475" y="1285875"/>
          <a:ext cx="6410325" cy="16097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Rating Scale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or Not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activities or elements of component are in place and/or this element has not been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Sometimes or partially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 activities or elements of this component are in place and/or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Yes or Fully in Place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dimensions of the element are adhered and there is clear evidence to support this</a:t>
          </a:r>
          <a:r>
            <a:rPr lang="en-US" sz="1200" b="1"/>
            <a:t>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14</xdr:col>
      <xdr:colOff>542925</xdr:colOff>
      <xdr:row>12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48EDBD-A5DB-4FA8-A3BB-BAC3DFF6B2FD}"/>
            </a:ext>
          </a:extLst>
        </xdr:cNvPr>
        <xdr:cNvSpPr/>
      </xdr:nvSpPr>
      <xdr:spPr>
        <a:xfrm>
          <a:off x="7915275" y="1371600"/>
          <a:ext cx="6410325" cy="16097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Rating Scale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or Not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activities or elements of component are in place and/or this element has not been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Sometimes or partially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 activities or elements of this component are in place and/or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Yes or Fully in Place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dimensions of the element are adhered and there is clear evidence to support this</a:t>
          </a:r>
          <a:r>
            <a:rPr lang="en-US" sz="1200" b="1"/>
            <a:t>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14</xdr:col>
      <xdr:colOff>514350</xdr:colOff>
      <xdr:row>13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FE15A0-1505-432D-A2F9-8ECAB6B6CB13}"/>
            </a:ext>
          </a:extLst>
        </xdr:cNvPr>
        <xdr:cNvSpPr/>
      </xdr:nvSpPr>
      <xdr:spPr>
        <a:xfrm>
          <a:off x="7696200" y="1371600"/>
          <a:ext cx="6410325" cy="16097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Rating Scale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or Not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activities or elements of component are in place and/or this element has not been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Sometimes or partially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 activities or elements of this component are in place and/or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Yes or Fully in Place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dimensions of the element are adhered and there is clear evidence to support this</a:t>
          </a:r>
          <a:r>
            <a:rPr lang="en-US" sz="1200" b="1"/>
            <a:t>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14</xdr:col>
      <xdr:colOff>447675</xdr:colOff>
      <xdr:row>14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8F36C56-D878-45ED-9C89-79D5E97F0665}"/>
            </a:ext>
          </a:extLst>
        </xdr:cNvPr>
        <xdr:cNvSpPr/>
      </xdr:nvSpPr>
      <xdr:spPr>
        <a:xfrm>
          <a:off x="8048625" y="1381125"/>
          <a:ext cx="6410325" cy="16097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Rating Scale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or Not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activities or elements of component are in place and/or this element has not been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Sometimes or partially in place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Some activities or elements of this component are in place and/or initiated</a:t>
          </a:r>
          <a:r>
            <a:rPr lang="en-US" sz="1200" b="1"/>
            <a:t> </a:t>
          </a:r>
        </a:p>
        <a:p>
          <a:pPr algn="l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2 -</a:t>
          </a:r>
          <a:r>
            <a:rPr lang="en-US" sz="1200" b="1"/>
            <a:t>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Yes or Fully in Place</a:t>
          </a:r>
          <a:r>
            <a:rPr lang="en-US" sz="1200" b="1"/>
            <a:t> - 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dimensions of the element are adhered and there is clear evidence to support this</a:t>
          </a:r>
          <a:r>
            <a:rPr lang="en-US" sz="12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DB1B-1B20-4B32-8A95-8114D909D4E9}">
  <dimension ref="A4:G22"/>
  <sheetViews>
    <sheetView tabSelected="1" workbookViewId="0">
      <selection activeCell="E18" sqref="E18"/>
    </sheetView>
  </sheetViews>
  <sheetFormatPr defaultRowHeight="15" x14ac:dyDescent="0.25"/>
  <cols>
    <col min="1" max="1" width="30.7109375" customWidth="1"/>
    <col min="2" max="2" width="17.42578125" customWidth="1"/>
    <col min="3" max="3" width="16" customWidth="1"/>
    <col min="4" max="4" width="15.42578125" customWidth="1"/>
    <col min="5" max="5" width="20" customWidth="1"/>
  </cols>
  <sheetData>
    <row r="4" spans="1:6" x14ac:dyDescent="0.25">
      <c r="A4" s="71" t="s">
        <v>0</v>
      </c>
      <c r="B4" s="9" t="s">
        <v>168</v>
      </c>
      <c r="C4" s="9" t="s">
        <v>169</v>
      </c>
      <c r="D4" s="9" t="s">
        <v>170</v>
      </c>
      <c r="E4" s="70" t="s">
        <v>161</v>
      </c>
      <c r="F4" s="4"/>
    </row>
    <row r="5" spans="1:6" x14ac:dyDescent="0.25">
      <c r="A5" s="31" t="s">
        <v>29</v>
      </c>
      <c r="B5" s="67">
        <f>'TS Standards'!G2</f>
        <v>0</v>
      </c>
      <c r="C5" s="67">
        <f>'TS Standards'!G3</f>
        <v>0</v>
      </c>
      <c r="D5" s="67">
        <f>'TS Standards'!G4</f>
        <v>0</v>
      </c>
      <c r="E5" s="30" t="str">
        <f>'TS Standards'!G5</f>
        <v/>
      </c>
      <c r="F5" s="4"/>
    </row>
    <row r="6" spans="1:6" x14ac:dyDescent="0.25">
      <c r="A6" s="31" t="s">
        <v>10</v>
      </c>
      <c r="B6" s="67">
        <f>'Shelter Program'!G2</f>
        <v>0</v>
      </c>
      <c r="C6" s="67">
        <f>'Shelter Program'!G3</f>
        <v>0</v>
      </c>
      <c r="D6" s="67">
        <f>'Shelter Program'!G4</f>
        <v>0</v>
      </c>
      <c r="E6" s="30" t="str">
        <f>'Shelter Program'!G5</f>
        <v/>
      </c>
      <c r="F6" s="4"/>
    </row>
    <row r="7" spans="1:6" s="62" customFormat="1" x14ac:dyDescent="0.25">
      <c r="A7" s="65" t="s">
        <v>165</v>
      </c>
      <c r="B7" s="68">
        <f>'MH &amp; SA'!G2</f>
        <v>0</v>
      </c>
      <c r="C7" s="68">
        <f>'MH &amp; SA'!G3</f>
        <v>0</v>
      </c>
      <c r="D7" s="68">
        <f>'MH &amp; SA'!G4</f>
        <v>0</v>
      </c>
      <c r="E7" s="69" t="str">
        <f>'MH &amp; SA'!G5</f>
        <v/>
      </c>
    </row>
    <row r="8" spans="1:6" x14ac:dyDescent="0.25">
      <c r="A8" s="66" t="s">
        <v>101</v>
      </c>
      <c r="B8" s="67">
        <f>'Group Living Services'!G2</f>
        <v>0</v>
      </c>
      <c r="C8" s="67">
        <f>'Group Living Services'!G3</f>
        <v>0</v>
      </c>
      <c r="D8" s="67">
        <f>'Group Living Services'!G4</f>
        <v>0</v>
      </c>
      <c r="E8" s="30" t="str">
        <f>'Group Living Services'!G5</f>
        <v/>
      </c>
    </row>
    <row r="9" spans="1:6" x14ac:dyDescent="0.25">
      <c r="A9" s="66" t="s">
        <v>103</v>
      </c>
      <c r="B9" s="67">
        <f>'Counseling Support &amp; Education'!G2</f>
        <v>0</v>
      </c>
      <c r="C9" s="67">
        <f>'Counseling Support &amp; Education'!G3</f>
        <v>0</v>
      </c>
      <c r="D9" s="67">
        <f>'Counseling Support &amp; Education'!G4</f>
        <v>0</v>
      </c>
      <c r="E9" s="30" t="str">
        <f>'Counseling Support &amp; Education'!G5</f>
        <v/>
      </c>
    </row>
    <row r="10" spans="1:6" x14ac:dyDescent="0.25">
      <c r="A10" s="66" t="s">
        <v>166</v>
      </c>
      <c r="B10" s="67">
        <f>DCF!G2</f>
        <v>0</v>
      </c>
      <c r="C10" s="67">
        <f>DCF!G3</f>
        <v>0</v>
      </c>
      <c r="D10" s="67">
        <f>DCF!G4</f>
        <v>0</v>
      </c>
      <c r="E10" s="30" t="str">
        <f>DCF!G5</f>
        <v/>
      </c>
    </row>
    <row r="11" spans="1:6" x14ac:dyDescent="0.25">
      <c r="A11" s="66" t="s">
        <v>167</v>
      </c>
      <c r="B11" s="67">
        <f>CFD!G2</f>
        <v>0</v>
      </c>
      <c r="C11" s="67">
        <f>CFD!G3</f>
        <v>0</v>
      </c>
      <c r="D11" s="67">
        <f>CFD!G4</f>
        <v>0</v>
      </c>
      <c r="E11" s="30" t="str">
        <f>CFD!G5</f>
        <v/>
      </c>
    </row>
    <row r="12" spans="1:6" s="3" customFormat="1" ht="21.75" customHeight="1" x14ac:dyDescent="0.25">
      <c r="A12" s="7" t="s">
        <v>171</v>
      </c>
      <c r="B12" s="72">
        <f>SUM(B5:B11)</f>
        <v>0</v>
      </c>
      <c r="C12" s="72">
        <f>SUM(C5:C11)</f>
        <v>0</v>
      </c>
      <c r="D12" s="72">
        <f>SUM(D5:D11)</f>
        <v>0</v>
      </c>
      <c r="E12" s="73" t="str">
        <f>IFERROR(AVERAGE(E5:E11),"")</f>
        <v/>
      </c>
    </row>
    <row r="13" spans="1:6" s="3" customFormat="1" ht="37.5" customHeight="1" x14ac:dyDescent="0.25"/>
    <row r="14" spans="1:6" s="3" customFormat="1" ht="39" customHeight="1" x14ac:dyDescent="0.25"/>
    <row r="15" spans="1:6" s="1" customFormat="1" x14ac:dyDescent="0.25"/>
    <row r="16" spans="1:6" s="1" customFormat="1" x14ac:dyDescent="0.25"/>
    <row r="20" spans="2:7" ht="15" customHeight="1" x14ac:dyDescent="0.25">
      <c r="B20" s="13"/>
      <c r="C20" s="6"/>
      <c r="D20" s="12"/>
      <c r="E20" s="10"/>
      <c r="F20" s="10"/>
      <c r="G20" s="10"/>
    </row>
    <row r="21" spans="2:7" ht="30" customHeight="1" x14ac:dyDescent="0.25">
      <c r="B21" s="13"/>
      <c r="C21" s="6"/>
      <c r="D21" s="12"/>
      <c r="E21" s="10"/>
      <c r="F21" s="10"/>
      <c r="G21" s="10"/>
    </row>
    <row r="22" spans="2:7" ht="30" customHeight="1" x14ac:dyDescent="0.25">
      <c r="B22" s="13"/>
      <c r="C22" s="6"/>
      <c r="D22" s="12"/>
      <c r="E22" s="10"/>
      <c r="F22" s="10"/>
      <c r="G22" s="10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528B-7E36-4E43-8242-8A619511F8FF}">
  <dimension ref="A1:O43"/>
  <sheetViews>
    <sheetView workbookViewId="0">
      <pane ySplit="1" topLeftCell="A26" activePane="bottomLeft" state="frozen"/>
      <selection pane="bottomLeft" activeCell="D48" sqref="D48"/>
    </sheetView>
  </sheetViews>
  <sheetFormatPr defaultRowHeight="15" x14ac:dyDescent="0.25"/>
  <cols>
    <col min="1" max="1" width="3.5703125" style="5" customWidth="1"/>
    <col min="2" max="2" width="60.7109375" style="6" customWidth="1"/>
    <col min="3" max="3" width="9.140625" style="16"/>
    <col min="4" max="4" width="46.140625" customWidth="1"/>
    <col min="5" max="5" width="5.5703125" customWidth="1"/>
    <col min="6" max="6" width="14.42578125" customWidth="1"/>
    <col min="7" max="7" width="9.140625" customWidth="1"/>
  </cols>
  <sheetData>
    <row r="1" spans="1:7" s="23" customFormat="1" ht="17.25" customHeight="1" x14ac:dyDescent="0.25">
      <c r="A1" s="19"/>
      <c r="B1" s="20" t="s">
        <v>29</v>
      </c>
      <c r="C1" s="21" t="s">
        <v>160</v>
      </c>
      <c r="D1" s="19" t="s">
        <v>71</v>
      </c>
    </row>
    <row r="2" spans="1:7" ht="15.75" x14ac:dyDescent="0.25">
      <c r="A2" s="5">
        <v>1</v>
      </c>
      <c r="B2" s="6" t="s">
        <v>30</v>
      </c>
      <c r="C2" s="15" t="s">
        <v>8</v>
      </c>
      <c r="F2" s="32" t="s">
        <v>162</v>
      </c>
      <c r="G2" s="33">
        <f>COUNTIF(C2:C42,0)</f>
        <v>0</v>
      </c>
    </row>
    <row r="3" spans="1:7" ht="15.75" x14ac:dyDescent="0.25">
      <c r="A3" s="5">
        <f>A2+1</f>
        <v>2</v>
      </c>
      <c r="B3" s="6" t="s">
        <v>31</v>
      </c>
      <c r="C3" s="15" t="s">
        <v>8</v>
      </c>
      <c r="F3" s="34" t="s">
        <v>163</v>
      </c>
      <c r="G3" s="35">
        <f>COUNTIF(C2:C42,1)</f>
        <v>0</v>
      </c>
    </row>
    <row r="4" spans="1:7" ht="15.75" x14ac:dyDescent="0.25">
      <c r="A4" s="5">
        <f t="shared" ref="A4:A16" si="0">A3+1</f>
        <v>3</v>
      </c>
      <c r="B4" s="6" t="s">
        <v>32</v>
      </c>
      <c r="C4" s="15" t="s">
        <v>8</v>
      </c>
      <c r="F4" s="34" t="s">
        <v>164</v>
      </c>
      <c r="G4" s="35">
        <f>COUNTIF(C2:C42,2)</f>
        <v>0</v>
      </c>
    </row>
    <row r="5" spans="1:7" ht="30" x14ac:dyDescent="0.25">
      <c r="A5" s="5">
        <f t="shared" si="0"/>
        <v>4</v>
      </c>
      <c r="B5" s="6" t="s">
        <v>33</v>
      </c>
      <c r="C5" s="15"/>
      <c r="F5" s="36" t="s">
        <v>161</v>
      </c>
      <c r="G5" s="37" t="str">
        <f>IFERROR(G4/(G2+G3+G4),"")</f>
        <v/>
      </c>
    </row>
    <row r="6" spans="1:7" x14ac:dyDescent="0.25">
      <c r="A6" s="5">
        <f t="shared" si="0"/>
        <v>5</v>
      </c>
      <c r="B6" s="6" t="s">
        <v>35</v>
      </c>
      <c r="C6" s="15"/>
    </row>
    <row r="7" spans="1:7" ht="30" x14ac:dyDescent="0.25">
      <c r="A7" s="5">
        <f t="shared" si="0"/>
        <v>6</v>
      </c>
      <c r="B7" s="6" t="s">
        <v>34</v>
      </c>
      <c r="C7" s="15"/>
    </row>
    <row r="8" spans="1:7" ht="24" customHeight="1" x14ac:dyDescent="0.25">
      <c r="A8" s="5">
        <f t="shared" si="0"/>
        <v>7</v>
      </c>
      <c r="B8" s="6" t="s">
        <v>36</v>
      </c>
      <c r="C8" s="15"/>
    </row>
    <row r="9" spans="1:7" x14ac:dyDescent="0.25">
      <c r="A9" s="5">
        <f t="shared" si="0"/>
        <v>8</v>
      </c>
      <c r="B9" s="6" t="s">
        <v>37</v>
      </c>
      <c r="C9" s="15"/>
    </row>
    <row r="10" spans="1:7" x14ac:dyDescent="0.25">
      <c r="A10" s="5">
        <f t="shared" si="0"/>
        <v>9</v>
      </c>
      <c r="B10" s="6" t="s">
        <v>38</v>
      </c>
      <c r="C10" s="15"/>
    </row>
    <row r="11" spans="1:7" x14ac:dyDescent="0.25">
      <c r="A11" s="5">
        <f t="shared" si="0"/>
        <v>10</v>
      </c>
      <c r="B11" s="6" t="s">
        <v>39</v>
      </c>
      <c r="C11" s="15"/>
    </row>
    <row r="12" spans="1:7" ht="30" x14ac:dyDescent="0.25">
      <c r="A12" s="5">
        <f t="shared" si="0"/>
        <v>11</v>
      </c>
      <c r="B12" s="6" t="s">
        <v>40</v>
      </c>
      <c r="C12" s="15"/>
    </row>
    <row r="13" spans="1:7" x14ac:dyDescent="0.25">
      <c r="A13" s="5">
        <f t="shared" si="0"/>
        <v>12</v>
      </c>
      <c r="B13" s="6" t="s">
        <v>41</v>
      </c>
      <c r="C13" s="15"/>
    </row>
    <row r="14" spans="1:7" x14ac:dyDescent="0.25">
      <c r="A14" s="5">
        <f t="shared" si="0"/>
        <v>13</v>
      </c>
      <c r="B14" s="6" t="s">
        <v>42</v>
      </c>
      <c r="C14" s="15"/>
    </row>
    <row r="15" spans="1:7" x14ac:dyDescent="0.25">
      <c r="A15" s="5">
        <f t="shared" si="0"/>
        <v>14</v>
      </c>
      <c r="B15" s="6" t="s">
        <v>43</v>
      </c>
      <c r="C15" s="15"/>
    </row>
    <row r="16" spans="1:7" x14ac:dyDescent="0.25">
      <c r="A16" s="5">
        <f t="shared" si="0"/>
        <v>15</v>
      </c>
      <c r="B16" s="6" t="s">
        <v>44</v>
      </c>
      <c r="C16" s="15"/>
    </row>
    <row r="17" spans="1:15" x14ac:dyDescent="0.25">
      <c r="A17" s="26"/>
      <c r="B17" s="29" t="s">
        <v>45</v>
      </c>
      <c r="C17" s="27"/>
      <c r="D17" s="28"/>
    </row>
    <row r="18" spans="1:15" ht="30" x14ac:dyDescent="0.25">
      <c r="A18" s="5">
        <f>A16+1</f>
        <v>16</v>
      </c>
      <c r="B18" s="6" t="s">
        <v>46</v>
      </c>
      <c r="C18" s="15"/>
    </row>
    <row r="19" spans="1:15" ht="30" x14ac:dyDescent="0.25">
      <c r="A19" s="5">
        <f>A18+1</f>
        <v>17</v>
      </c>
      <c r="B19" s="6" t="s">
        <v>47</v>
      </c>
      <c r="C19" s="15"/>
    </row>
    <row r="20" spans="1:15" ht="30" x14ac:dyDescent="0.25">
      <c r="A20" s="5">
        <f t="shared" ref="A20:A38" si="1">A19+1</f>
        <v>18</v>
      </c>
      <c r="B20" s="6" t="s">
        <v>48</v>
      </c>
      <c r="C20" s="15"/>
    </row>
    <row r="21" spans="1:15" ht="30" x14ac:dyDescent="0.25">
      <c r="A21" s="5">
        <f t="shared" si="1"/>
        <v>19</v>
      </c>
      <c r="B21" s="6" t="s">
        <v>49</v>
      </c>
      <c r="C21" s="15"/>
    </row>
    <row r="22" spans="1:15" x14ac:dyDescent="0.25">
      <c r="A22" s="5">
        <f t="shared" si="1"/>
        <v>20</v>
      </c>
      <c r="B22" s="6" t="s">
        <v>50</v>
      </c>
      <c r="C22" s="15"/>
    </row>
    <row r="23" spans="1:15" x14ac:dyDescent="0.25">
      <c r="A23" s="5">
        <f t="shared" si="1"/>
        <v>21</v>
      </c>
      <c r="B23" s="6" t="s">
        <v>51</v>
      </c>
      <c r="C23" s="15"/>
    </row>
    <row r="24" spans="1:15" x14ac:dyDescent="0.25">
      <c r="A24" s="5">
        <f t="shared" si="1"/>
        <v>22</v>
      </c>
      <c r="B24" s="6" t="s">
        <v>52</v>
      </c>
      <c r="C24" s="15"/>
    </row>
    <row r="25" spans="1:15" x14ac:dyDescent="0.25">
      <c r="A25" s="5">
        <f t="shared" si="1"/>
        <v>23</v>
      </c>
      <c r="B25" s="6" t="s">
        <v>53</v>
      </c>
      <c r="C25" s="15"/>
    </row>
    <row r="26" spans="1:15" ht="15.75" x14ac:dyDescent="0.25">
      <c r="A26" s="5">
        <f t="shared" si="1"/>
        <v>24</v>
      </c>
      <c r="B26" s="6" t="s">
        <v>54</v>
      </c>
      <c r="C26" s="15" t="s">
        <v>8</v>
      </c>
      <c r="F26" s="32" t="s">
        <v>162</v>
      </c>
      <c r="G26" s="33">
        <f>COUNTIF(C26:C42,0)</f>
        <v>0</v>
      </c>
      <c r="H26" s="2"/>
      <c r="I26" s="2"/>
      <c r="J26" s="2"/>
      <c r="K26" s="2"/>
      <c r="L26" s="2"/>
      <c r="M26" s="2"/>
      <c r="N26" s="2"/>
      <c r="O26" s="2"/>
    </row>
    <row r="27" spans="1:15" ht="19.5" customHeight="1" x14ac:dyDescent="0.25">
      <c r="A27" s="5">
        <f t="shared" si="1"/>
        <v>25</v>
      </c>
      <c r="B27" s="6" t="s">
        <v>55</v>
      </c>
      <c r="C27" s="15"/>
      <c r="F27" s="58" t="s">
        <v>163</v>
      </c>
      <c r="G27" s="35">
        <f>COUNTIF(C26:C42,1)</f>
        <v>0</v>
      </c>
      <c r="H27" s="2"/>
      <c r="I27" s="2"/>
      <c r="J27" s="2"/>
      <c r="K27" s="2"/>
      <c r="L27" s="2"/>
      <c r="M27" s="2"/>
      <c r="N27" s="2"/>
      <c r="O27" s="2"/>
    </row>
    <row r="28" spans="1:15" ht="15.75" x14ac:dyDescent="0.25">
      <c r="A28" s="5">
        <f t="shared" si="1"/>
        <v>26</v>
      </c>
      <c r="B28" s="6" t="s">
        <v>56</v>
      </c>
      <c r="C28" s="15"/>
      <c r="F28" s="58" t="s">
        <v>164</v>
      </c>
      <c r="G28" s="35">
        <f>COUNTIF(C26:C42,2)</f>
        <v>0</v>
      </c>
      <c r="H28" s="2"/>
      <c r="I28" s="2"/>
      <c r="J28" s="2"/>
      <c r="K28" s="2"/>
      <c r="L28" s="2"/>
      <c r="M28" s="2"/>
      <c r="N28" s="2"/>
      <c r="O28" s="2"/>
    </row>
    <row r="29" spans="1:15" ht="15.75" x14ac:dyDescent="0.25">
      <c r="A29" s="5">
        <f t="shared" si="1"/>
        <v>27</v>
      </c>
      <c r="B29" s="6" t="s">
        <v>57</v>
      </c>
      <c r="C29" s="15"/>
      <c r="F29" s="36" t="s">
        <v>161</v>
      </c>
      <c r="G29" s="37" t="str">
        <f>IFERROR(G28/(G26+G27+G28),"")</f>
        <v/>
      </c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5">
        <f t="shared" si="1"/>
        <v>28</v>
      </c>
      <c r="B30" s="6" t="s">
        <v>58</v>
      </c>
      <c r="C30" s="15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5">
        <f t="shared" si="1"/>
        <v>29</v>
      </c>
      <c r="B31" s="6" t="s">
        <v>59</v>
      </c>
      <c r="C31" s="15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5">
        <f t="shared" si="1"/>
        <v>30</v>
      </c>
      <c r="B32" s="6" t="s">
        <v>61</v>
      </c>
      <c r="C32" s="15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5">
        <f t="shared" si="1"/>
        <v>31</v>
      </c>
      <c r="B33" s="6" t="s">
        <v>60</v>
      </c>
      <c r="C33" s="15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5">
        <f t="shared" si="1"/>
        <v>32</v>
      </c>
      <c r="B34" s="6" t="s">
        <v>63</v>
      </c>
      <c r="C34" s="15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30" x14ac:dyDescent="0.25">
      <c r="A35" s="5">
        <f t="shared" si="1"/>
        <v>33</v>
      </c>
      <c r="B35" s="6" t="s">
        <v>62</v>
      </c>
      <c r="C35" s="15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5">
        <f t="shared" si="1"/>
        <v>34</v>
      </c>
      <c r="B36" s="6" t="s">
        <v>65</v>
      </c>
      <c r="C36" s="15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30" x14ac:dyDescent="0.25">
      <c r="A37" s="5">
        <f t="shared" si="1"/>
        <v>35</v>
      </c>
      <c r="B37" s="6" t="s">
        <v>64</v>
      </c>
      <c r="C37" s="15"/>
    </row>
    <row r="38" spans="1:15" x14ac:dyDescent="0.25">
      <c r="A38" s="5">
        <f t="shared" si="1"/>
        <v>36</v>
      </c>
      <c r="B38" s="6" t="s">
        <v>66</v>
      </c>
      <c r="C38" s="15"/>
    </row>
    <row r="39" spans="1:15" x14ac:dyDescent="0.25">
      <c r="A39" s="26"/>
      <c r="B39" s="29" t="s">
        <v>67</v>
      </c>
      <c r="C39" s="27"/>
      <c r="D39" s="28"/>
    </row>
    <row r="40" spans="1:15" x14ac:dyDescent="0.25">
      <c r="A40" s="5">
        <f>37</f>
        <v>37</v>
      </c>
      <c r="B40" s="6" t="s">
        <v>68</v>
      </c>
      <c r="C40" s="15"/>
    </row>
    <row r="41" spans="1:15" x14ac:dyDescent="0.25">
      <c r="A41" s="5">
        <f>A40+1</f>
        <v>38</v>
      </c>
      <c r="B41" s="6" t="s">
        <v>70</v>
      </c>
      <c r="C41" s="15"/>
    </row>
    <row r="42" spans="1:15" ht="30" x14ac:dyDescent="0.25">
      <c r="A42" s="5">
        <f>A41+1</f>
        <v>39</v>
      </c>
      <c r="B42" s="6" t="s">
        <v>69</v>
      </c>
      <c r="C42" s="15"/>
    </row>
    <row r="43" spans="1:15" x14ac:dyDescent="0.25">
      <c r="A43" s="17"/>
      <c r="B43" s="24"/>
      <c r="C43" s="18"/>
      <c r="D43" s="25"/>
    </row>
  </sheetData>
  <sheetProtection sheet="1" objects="1" scenarios="1"/>
  <protectedRanges>
    <protectedRange sqref="C26:D42" name="Text"/>
  </protectedRanges>
  <conditionalFormatting sqref="C2:C42">
    <cfRule type="containsText" dxfId="20" priority="1" operator="containsText" text="0">
      <formula>NOT(ISERROR(SEARCH("0",C2)))</formula>
    </cfRule>
    <cfRule type="cellIs" dxfId="19" priority="2" operator="equal">
      <formula>2</formula>
    </cfRule>
    <cfRule type="cellIs" dxfId="18" priority="4" operator="equal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C7FAC5-7934-463B-8D6A-79EE79557D7D}">
          <x14:formula1>
            <xm:f>'Rating Scale'!$A$3:$A$6</xm:f>
          </x14:formula1>
          <xm:sqref>C2:C42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BBED-65BA-4B45-8C6B-E366A8B742E9}">
  <dimension ref="A1:G43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4.42578125" style="5" customWidth="1"/>
    <col min="2" max="2" width="60.7109375" style="6" customWidth="1"/>
    <col min="3" max="3" width="11.5703125" style="2" customWidth="1"/>
    <col min="4" max="4" width="47.28515625" style="2" customWidth="1"/>
    <col min="5" max="5" width="6" style="2" customWidth="1"/>
    <col min="6" max="6" width="14.85546875" style="2" customWidth="1"/>
    <col min="7" max="16384" width="9.140625" style="2"/>
  </cols>
  <sheetData>
    <row r="1" spans="1:7" s="23" customFormat="1" ht="15.75" x14ac:dyDescent="0.25">
      <c r="A1" s="19"/>
      <c r="B1" s="44" t="s">
        <v>10</v>
      </c>
      <c r="C1" s="21" t="s">
        <v>160</v>
      </c>
      <c r="D1" s="45" t="s">
        <v>71</v>
      </c>
    </row>
    <row r="2" spans="1:7" ht="15.75" x14ac:dyDescent="0.25">
      <c r="A2" s="5">
        <v>1</v>
      </c>
      <c r="B2" s="11" t="s">
        <v>22</v>
      </c>
      <c r="C2" s="15" t="s">
        <v>8</v>
      </c>
      <c r="F2" s="32" t="s">
        <v>162</v>
      </c>
      <c r="G2" s="33">
        <f>COUNTIF(C2:C26,0)</f>
        <v>0</v>
      </c>
    </row>
    <row r="3" spans="1:7" ht="21.75" customHeight="1" x14ac:dyDescent="0.25">
      <c r="A3" s="5">
        <v>2</v>
      </c>
      <c r="B3" s="11" t="s">
        <v>9</v>
      </c>
      <c r="C3" s="15" t="s">
        <v>8</v>
      </c>
      <c r="F3" s="58" t="s">
        <v>163</v>
      </c>
      <c r="G3" s="35">
        <f>COUNTIF(C2:C26,1)</f>
        <v>0</v>
      </c>
    </row>
    <row r="4" spans="1:7" ht="18.75" customHeight="1" x14ac:dyDescent="0.25">
      <c r="A4" s="5">
        <v>3</v>
      </c>
      <c r="B4" s="11" t="s">
        <v>12</v>
      </c>
      <c r="C4" s="15" t="s">
        <v>8</v>
      </c>
      <c r="F4" s="58" t="s">
        <v>164</v>
      </c>
      <c r="G4" s="35">
        <f>COUNTIF(C2:C26,2)</f>
        <v>0</v>
      </c>
    </row>
    <row r="5" spans="1:7" ht="15.75" x14ac:dyDescent="0.25">
      <c r="A5" s="5">
        <v>4</v>
      </c>
      <c r="B5" s="11" t="s">
        <v>13</v>
      </c>
      <c r="C5" s="15" t="s">
        <v>8</v>
      </c>
      <c r="F5" s="36" t="s">
        <v>161</v>
      </c>
      <c r="G5" s="37" t="str">
        <f>IFERROR(G4/(G2+G3+G4),"")</f>
        <v/>
      </c>
    </row>
    <row r="6" spans="1:7" x14ac:dyDescent="0.25">
      <c r="A6" s="5">
        <v>5</v>
      </c>
      <c r="B6" s="6" t="s">
        <v>14</v>
      </c>
      <c r="C6" s="15"/>
    </row>
    <row r="7" spans="1:7" x14ac:dyDescent="0.25">
      <c r="A7" s="5">
        <v>6</v>
      </c>
      <c r="B7" s="6" t="s">
        <v>15</v>
      </c>
      <c r="C7" s="15"/>
    </row>
    <row r="8" spans="1:7" ht="30" x14ac:dyDescent="0.25">
      <c r="A8" s="5">
        <v>7</v>
      </c>
      <c r="B8" s="6" t="s">
        <v>16</v>
      </c>
      <c r="C8" s="15"/>
    </row>
    <row r="9" spans="1:7" ht="30" x14ac:dyDescent="0.25">
      <c r="A9" s="5">
        <f>A8+1</f>
        <v>8</v>
      </c>
      <c r="B9" s="6" t="s">
        <v>17</v>
      </c>
      <c r="C9" s="15"/>
    </row>
    <row r="10" spans="1:7" x14ac:dyDescent="0.25">
      <c r="A10" s="5">
        <f t="shared" ref="A10:A20" si="0">A9+1</f>
        <v>9</v>
      </c>
      <c r="B10" s="6" t="s">
        <v>18</v>
      </c>
      <c r="C10" s="15"/>
    </row>
    <row r="11" spans="1:7" x14ac:dyDescent="0.25">
      <c r="A11" s="5">
        <f t="shared" si="0"/>
        <v>10</v>
      </c>
      <c r="B11" s="6" t="s">
        <v>19</v>
      </c>
      <c r="C11" s="15"/>
    </row>
    <row r="12" spans="1:7" x14ac:dyDescent="0.25">
      <c r="A12" s="5">
        <f t="shared" si="0"/>
        <v>11</v>
      </c>
      <c r="B12" s="6" t="s">
        <v>20</v>
      </c>
      <c r="C12" s="15"/>
    </row>
    <row r="13" spans="1:7" x14ac:dyDescent="0.25">
      <c r="A13" s="5">
        <f t="shared" si="0"/>
        <v>12</v>
      </c>
      <c r="B13" s="6" t="s">
        <v>21</v>
      </c>
      <c r="C13" s="15"/>
    </row>
    <row r="14" spans="1:7" ht="30" x14ac:dyDescent="0.25">
      <c r="A14" s="5">
        <f t="shared" si="0"/>
        <v>13</v>
      </c>
      <c r="B14" s="6" t="s">
        <v>23</v>
      </c>
      <c r="C14" s="15"/>
    </row>
    <row r="15" spans="1:7" x14ac:dyDescent="0.25">
      <c r="A15" s="5">
        <f t="shared" si="0"/>
        <v>14</v>
      </c>
      <c r="B15" s="6" t="s">
        <v>24</v>
      </c>
      <c r="C15" s="15"/>
    </row>
    <row r="16" spans="1:7" x14ac:dyDescent="0.25">
      <c r="A16" s="5">
        <f t="shared" si="0"/>
        <v>15</v>
      </c>
      <c r="B16" s="6" t="s">
        <v>25</v>
      </c>
      <c r="C16" s="15"/>
    </row>
    <row r="17" spans="1:4" ht="18.75" customHeight="1" x14ac:dyDescent="0.25">
      <c r="A17" s="5">
        <f t="shared" si="0"/>
        <v>16</v>
      </c>
      <c r="B17" s="6" t="s">
        <v>26</v>
      </c>
      <c r="C17" s="38"/>
    </row>
    <row r="18" spans="1:4" x14ac:dyDescent="0.25">
      <c r="A18" s="5">
        <f t="shared" si="0"/>
        <v>17</v>
      </c>
      <c r="B18" s="6" t="s">
        <v>27</v>
      </c>
      <c r="C18" s="15"/>
    </row>
    <row r="19" spans="1:4" x14ac:dyDescent="0.25">
      <c r="A19" s="5">
        <f t="shared" si="0"/>
        <v>18</v>
      </c>
      <c r="B19" s="6" t="s">
        <v>28</v>
      </c>
      <c r="C19" s="15"/>
    </row>
    <row r="20" spans="1:4" x14ac:dyDescent="0.25">
      <c r="A20" s="5">
        <f t="shared" si="0"/>
        <v>19</v>
      </c>
      <c r="B20" s="6" t="s">
        <v>78</v>
      </c>
      <c r="C20" s="15"/>
    </row>
    <row r="21" spans="1:4" x14ac:dyDescent="0.25">
      <c r="A21" s="46"/>
      <c r="B21" s="47" t="s">
        <v>72</v>
      </c>
      <c r="C21" s="48"/>
      <c r="D21" s="49"/>
    </row>
    <row r="22" spans="1:4" x14ac:dyDescent="0.25">
      <c r="A22" s="5">
        <f>A20+1</f>
        <v>20</v>
      </c>
      <c r="B22" s="6" t="s">
        <v>73</v>
      </c>
      <c r="C22" s="15"/>
    </row>
    <row r="23" spans="1:4" x14ac:dyDescent="0.25">
      <c r="A23" s="5">
        <f>A22+1</f>
        <v>21</v>
      </c>
      <c r="B23" s="6" t="s">
        <v>74</v>
      </c>
      <c r="C23" s="15"/>
    </row>
    <row r="24" spans="1:4" x14ac:dyDescent="0.25">
      <c r="A24" s="5">
        <f>A23+1</f>
        <v>22</v>
      </c>
      <c r="B24" s="6" t="s">
        <v>75</v>
      </c>
      <c r="C24" s="15"/>
    </row>
    <row r="25" spans="1:4" x14ac:dyDescent="0.25">
      <c r="A25" s="5">
        <f>A24+1</f>
        <v>23</v>
      </c>
      <c r="B25" s="6" t="s">
        <v>76</v>
      </c>
      <c r="C25" s="15"/>
    </row>
    <row r="26" spans="1:4" x14ac:dyDescent="0.25">
      <c r="A26" s="5">
        <f>A25+1</f>
        <v>24</v>
      </c>
      <c r="B26" s="6" t="s">
        <v>77</v>
      </c>
      <c r="C26" s="15"/>
    </row>
    <row r="27" spans="1:4" s="40" customFormat="1" x14ac:dyDescent="0.25">
      <c r="A27" s="18"/>
      <c r="B27" s="42"/>
      <c r="C27" s="18"/>
      <c r="D27" s="43"/>
    </row>
    <row r="28" spans="1:4" s="40" customFormat="1" x14ac:dyDescent="0.25">
      <c r="A28" s="16"/>
      <c r="B28" s="39"/>
      <c r="C28" s="16"/>
    </row>
    <row r="29" spans="1:4" s="40" customFormat="1" x14ac:dyDescent="0.25">
      <c r="A29" s="16"/>
      <c r="B29" s="39"/>
      <c r="C29" s="16"/>
    </row>
    <row r="30" spans="1:4" s="40" customFormat="1" x14ac:dyDescent="0.25">
      <c r="A30" s="16"/>
      <c r="B30" s="39"/>
      <c r="C30" s="16"/>
    </row>
    <row r="31" spans="1:4" s="40" customFormat="1" x14ac:dyDescent="0.25">
      <c r="A31" s="16"/>
      <c r="B31" s="39"/>
      <c r="C31" s="16"/>
    </row>
    <row r="32" spans="1:4" s="40" customFormat="1" x14ac:dyDescent="0.25">
      <c r="A32" s="16"/>
      <c r="B32" s="39"/>
      <c r="C32" s="16"/>
    </row>
    <row r="33" spans="1:3" s="40" customFormat="1" x14ac:dyDescent="0.25">
      <c r="A33" s="16"/>
      <c r="B33" s="39"/>
      <c r="C33" s="16"/>
    </row>
    <row r="34" spans="1:3" s="40" customFormat="1" x14ac:dyDescent="0.25">
      <c r="A34" s="16"/>
      <c r="B34" s="39"/>
      <c r="C34" s="16"/>
    </row>
    <row r="35" spans="1:3" s="40" customFormat="1" x14ac:dyDescent="0.25">
      <c r="A35" s="16"/>
      <c r="B35" s="39"/>
      <c r="C35" s="16"/>
    </row>
    <row r="36" spans="1:3" s="40" customFormat="1" x14ac:dyDescent="0.25">
      <c r="A36" s="16"/>
      <c r="B36" s="39"/>
      <c r="C36" s="16"/>
    </row>
    <row r="37" spans="1:3" s="40" customFormat="1" x14ac:dyDescent="0.25">
      <c r="A37" s="16"/>
      <c r="B37" s="39"/>
      <c r="C37" s="16"/>
    </row>
    <row r="38" spans="1:3" s="40" customFormat="1" x14ac:dyDescent="0.25">
      <c r="A38" s="16"/>
      <c r="B38" s="39"/>
      <c r="C38" s="41"/>
    </row>
    <row r="39" spans="1:3" s="40" customFormat="1" x14ac:dyDescent="0.25">
      <c r="A39" s="16"/>
      <c r="B39" s="39"/>
      <c r="C39" s="41"/>
    </row>
    <row r="40" spans="1:3" s="40" customFormat="1" x14ac:dyDescent="0.25">
      <c r="A40" s="16"/>
      <c r="B40" s="39"/>
      <c r="C40" s="41"/>
    </row>
    <row r="41" spans="1:3" s="40" customFormat="1" x14ac:dyDescent="0.25">
      <c r="A41" s="16"/>
      <c r="B41" s="39"/>
      <c r="C41" s="41"/>
    </row>
    <row r="42" spans="1:3" s="40" customFormat="1" x14ac:dyDescent="0.25">
      <c r="A42" s="16"/>
      <c r="B42" s="39"/>
      <c r="C42" s="41"/>
    </row>
    <row r="43" spans="1:3" s="40" customFormat="1" x14ac:dyDescent="0.25">
      <c r="A43" s="16"/>
      <c r="B43" s="39"/>
    </row>
  </sheetData>
  <sheetProtection sheet="1" objects="1" scenarios="1"/>
  <protectedRanges>
    <protectedRange sqref="C2:D26" name="Range1"/>
  </protectedRanges>
  <conditionalFormatting sqref="C2:C41">
    <cfRule type="containsText" dxfId="17" priority="1" operator="containsText" text="0">
      <formula>NOT(ISERROR(SEARCH("0",C2)))</formula>
    </cfRule>
    <cfRule type="cellIs" dxfId="16" priority="2" operator="equal">
      <formula>2</formula>
    </cfRule>
    <cfRule type="cellIs" dxfId="15" priority="3" operator="equal">
      <formula>1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1B5E21-0ADC-41C9-847C-439BC702823E}">
          <x14:formula1>
            <xm:f>'Rating Scale'!$A$3:$A$6</xm:f>
          </x14:formula1>
          <xm:sqref>C2:C41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1005-342E-46E4-A977-0B08AD98C013}">
  <dimension ref="A1:G19"/>
  <sheetViews>
    <sheetView workbookViewId="0">
      <pane ySplit="1" topLeftCell="A2" activePane="bottomLeft" state="frozen"/>
      <selection pane="bottomLeft" activeCell="C2" sqref="C2:D18"/>
    </sheetView>
  </sheetViews>
  <sheetFormatPr defaultRowHeight="15" x14ac:dyDescent="0.25"/>
  <cols>
    <col min="1" max="1" width="4.42578125" customWidth="1"/>
    <col min="2" max="2" width="60.7109375" style="6" customWidth="1"/>
    <col min="3" max="3" width="13.7109375" customWidth="1"/>
    <col min="4" max="4" width="46.140625" customWidth="1"/>
    <col min="5" max="5" width="4.7109375" customWidth="1"/>
    <col min="6" max="6" width="16.140625" customWidth="1"/>
  </cols>
  <sheetData>
    <row r="1" spans="1:7" ht="15.75" x14ac:dyDescent="0.25">
      <c r="A1" s="25"/>
      <c r="B1" s="45" t="s">
        <v>79</v>
      </c>
      <c r="C1" s="21" t="s">
        <v>160</v>
      </c>
      <c r="D1" s="45" t="s">
        <v>71</v>
      </c>
    </row>
    <row r="2" spans="1:7" ht="15.75" x14ac:dyDescent="0.25">
      <c r="A2" s="5">
        <v>1</v>
      </c>
      <c r="B2" s="6" t="s">
        <v>80</v>
      </c>
      <c r="C2" s="15" t="s">
        <v>8</v>
      </c>
      <c r="F2" s="32" t="s">
        <v>162</v>
      </c>
      <c r="G2" s="33">
        <f>COUNTIF(C2:C26,0)</f>
        <v>0</v>
      </c>
    </row>
    <row r="3" spans="1:7" ht="33.75" customHeight="1" x14ac:dyDescent="0.25">
      <c r="A3" s="5">
        <f>A2+1</f>
        <v>2</v>
      </c>
      <c r="B3" s="6" t="s">
        <v>81</v>
      </c>
      <c r="C3" s="15" t="s">
        <v>8</v>
      </c>
      <c r="F3" s="58" t="s">
        <v>163</v>
      </c>
      <c r="G3" s="35">
        <f>COUNTIF(C2:C26,1)</f>
        <v>0</v>
      </c>
    </row>
    <row r="4" spans="1:7" ht="15.75" x14ac:dyDescent="0.25">
      <c r="A4" s="5">
        <f t="shared" ref="A4:A18" si="0">A3+1</f>
        <v>3</v>
      </c>
      <c r="B4" s="6" t="s">
        <v>11</v>
      </c>
      <c r="C4" s="15" t="s">
        <v>8</v>
      </c>
      <c r="F4" s="58" t="s">
        <v>164</v>
      </c>
      <c r="G4" s="35">
        <f>COUNTIF(C2:C26,2)</f>
        <v>0</v>
      </c>
    </row>
    <row r="5" spans="1:7" ht="15.75" x14ac:dyDescent="0.25">
      <c r="A5" s="5">
        <f t="shared" si="0"/>
        <v>4</v>
      </c>
      <c r="B5" s="6" t="s">
        <v>82</v>
      </c>
      <c r="C5" s="15"/>
      <c r="F5" s="36" t="s">
        <v>161</v>
      </c>
      <c r="G5" s="37" t="str">
        <f>IFERROR(G4/(G2+G3+G4),"")</f>
        <v/>
      </c>
    </row>
    <row r="6" spans="1:7" x14ac:dyDescent="0.25">
      <c r="A6" s="5">
        <f t="shared" si="0"/>
        <v>5</v>
      </c>
      <c r="B6" s="6" t="s">
        <v>83</v>
      </c>
      <c r="C6" s="15"/>
    </row>
    <row r="7" spans="1:7" x14ac:dyDescent="0.25">
      <c r="A7" s="5">
        <f t="shared" si="0"/>
        <v>6</v>
      </c>
      <c r="B7" s="6" t="s">
        <v>84</v>
      </c>
      <c r="C7" s="15"/>
    </row>
    <row r="8" spans="1:7" x14ac:dyDescent="0.25">
      <c r="A8" s="5">
        <f t="shared" si="0"/>
        <v>7</v>
      </c>
      <c r="B8" s="6" t="s">
        <v>85</v>
      </c>
      <c r="C8" s="15"/>
    </row>
    <row r="9" spans="1:7" x14ac:dyDescent="0.25">
      <c r="A9" s="5">
        <f t="shared" si="0"/>
        <v>8</v>
      </c>
      <c r="B9" s="6" t="s">
        <v>86</v>
      </c>
      <c r="C9" s="15"/>
    </row>
    <row r="10" spans="1:7" x14ac:dyDescent="0.25">
      <c r="A10" s="5">
        <f t="shared" si="0"/>
        <v>9</v>
      </c>
      <c r="B10" s="6" t="s">
        <v>87</v>
      </c>
      <c r="C10" s="15"/>
    </row>
    <row r="11" spans="1:7" x14ac:dyDescent="0.25">
      <c r="A11" s="5">
        <f t="shared" si="0"/>
        <v>10</v>
      </c>
      <c r="B11" s="6" t="s">
        <v>88</v>
      </c>
      <c r="C11" s="15"/>
    </row>
    <row r="12" spans="1:7" ht="30" x14ac:dyDescent="0.25">
      <c r="A12" s="5">
        <f t="shared" si="0"/>
        <v>11</v>
      </c>
      <c r="B12" s="6" t="s">
        <v>89</v>
      </c>
      <c r="C12" s="15"/>
    </row>
    <row r="13" spans="1:7" x14ac:dyDescent="0.25">
      <c r="A13" s="5">
        <f t="shared" si="0"/>
        <v>12</v>
      </c>
      <c r="B13" s="6" t="s">
        <v>90</v>
      </c>
      <c r="C13" s="15"/>
    </row>
    <row r="14" spans="1:7" x14ac:dyDescent="0.25">
      <c r="A14" s="5">
        <f t="shared" si="0"/>
        <v>13</v>
      </c>
      <c r="B14" s="6" t="s">
        <v>91</v>
      </c>
      <c r="C14" s="15"/>
    </row>
    <row r="15" spans="1:7" x14ac:dyDescent="0.25">
      <c r="A15" s="5">
        <f t="shared" si="0"/>
        <v>14</v>
      </c>
      <c r="B15" s="6" t="s">
        <v>92</v>
      </c>
      <c r="C15" s="15"/>
    </row>
    <row r="16" spans="1:7" x14ac:dyDescent="0.25">
      <c r="A16" s="5">
        <f t="shared" si="0"/>
        <v>15</v>
      </c>
      <c r="B16" s="6" t="s">
        <v>93</v>
      </c>
      <c r="C16" s="15"/>
    </row>
    <row r="17" spans="1:4" x14ac:dyDescent="0.25">
      <c r="A17" s="5">
        <f t="shared" si="0"/>
        <v>16</v>
      </c>
      <c r="B17" s="6" t="s">
        <v>94</v>
      </c>
      <c r="C17" s="38"/>
    </row>
    <row r="18" spans="1:4" x14ac:dyDescent="0.25">
      <c r="A18" s="5">
        <f t="shared" si="0"/>
        <v>17</v>
      </c>
      <c r="B18" s="6" t="s">
        <v>95</v>
      </c>
      <c r="C18" s="15"/>
    </row>
    <row r="19" spans="1:4" x14ac:dyDescent="0.25">
      <c r="A19" s="25"/>
      <c r="B19" s="24"/>
      <c r="C19" s="25"/>
      <c r="D19" s="25"/>
    </row>
  </sheetData>
  <sheetProtection sheet="1" objects="1" scenarios="1"/>
  <protectedRanges>
    <protectedRange sqref="C2:D18" name="Range1"/>
  </protectedRanges>
  <conditionalFormatting sqref="C2:C18">
    <cfRule type="containsText" dxfId="14" priority="1" operator="containsText" text="0">
      <formula>NOT(ISERROR(SEARCH("0",C2)))</formula>
    </cfRule>
    <cfRule type="cellIs" dxfId="13" priority="2" operator="equal">
      <formula>2</formula>
    </cfRule>
    <cfRule type="cellIs" dxfId="12" priority="3" operator="equal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AB41A5-D9F9-4D55-8B42-381220F98458}">
          <x14:formula1>
            <xm:f>'Rating Scale'!$A$3:$A$6</xm:f>
          </x14:formula1>
          <xm:sqref>C2:C18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6CA4-4BE6-43C6-A676-E645265AE256}">
  <dimension ref="A1:G47"/>
  <sheetViews>
    <sheetView workbookViewId="0">
      <pane ySplit="1" topLeftCell="A2" activePane="bottomLeft" state="frozen"/>
      <selection pane="bottomLeft" activeCell="C2" sqref="C2:D10"/>
    </sheetView>
  </sheetViews>
  <sheetFormatPr defaultRowHeight="15" x14ac:dyDescent="0.25"/>
  <cols>
    <col min="1" max="1" width="3.5703125" style="8" customWidth="1"/>
    <col min="2" max="2" width="60.7109375" style="1" customWidth="1"/>
    <col min="4" max="4" width="35.7109375" customWidth="1"/>
    <col min="5" max="5" width="5" customWidth="1"/>
    <col min="6" max="6" width="18.140625" customWidth="1"/>
  </cols>
  <sheetData>
    <row r="1" spans="1:7" s="22" customFormat="1" ht="15.75" x14ac:dyDescent="0.25">
      <c r="A1" s="45"/>
      <c r="B1" s="20" t="s">
        <v>101</v>
      </c>
      <c r="C1" s="21" t="s">
        <v>160</v>
      </c>
      <c r="D1" s="45" t="s">
        <v>71</v>
      </c>
    </row>
    <row r="2" spans="1:7" ht="23.25" customHeight="1" x14ac:dyDescent="0.25">
      <c r="A2" s="5">
        <v>1</v>
      </c>
      <c r="B2" s="6" t="s">
        <v>80</v>
      </c>
      <c r="C2" s="15" t="s">
        <v>8</v>
      </c>
      <c r="F2" s="32" t="s">
        <v>162</v>
      </c>
      <c r="G2" s="33">
        <f>COUNTIF(C2:C26,0)</f>
        <v>0</v>
      </c>
    </row>
    <row r="3" spans="1:7" ht="15.75" x14ac:dyDescent="0.25">
      <c r="A3" s="5">
        <v>2</v>
      </c>
      <c r="B3" s="6" t="s">
        <v>81</v>
      </c>
      <c r="C3" s="15" t="s">
        <v>8</v>
      </c>
      <c r="F3" s="58" t="s">
        <v>163</v>
      </c>
      <c r="G3" s="35">
        <f>COUNTIF(C2:C26,1)</f>
        <v>0</v>
      </c>
    </row>
    <row r="4" spans="1:7" ht="15.75" x14ac:dyDescent="0.25">
      <c r="A4" s="5">
        <f t="shared" ref="A4:A10" si="0">A3+1</f>
        <v>3</v>
      </c>
      <c r="B4" s="6" t="s">
        <v>11</v>
      </c>
      <c r="C4" s="15" t="s">
        <v>8</v>
      </c>
      <c r="F4" s="58" t="s">
        <v>164</v>
      </c>
      <c r="G4" s="35">
        <f>COUNTIF(C2:C26,2)</f>
        <v>0</v>
      </c>
    </row>
    <row r="5" spans="1:7" ht="15.75" x14ac:dyDescent="0.25">
      <c r="A5" s="5">
        <f t="shared" si="0"/>
        <v>4</v>
      </c>
      <c r="B5" s="6" t="s">
        <v>96</v>
      </c>
      <c r="C5" s="15"/>
      <c r="F5" s="36" t="s">
        <v>161</v>
      </c>
      <c r="G5" s="37" t="str">
        <f>IFERROR(G4/(G2+G3+G4),"")</f>
        <v/>
      </c>
    </row>
    <row r="6" spans="1:7" x14ac:dyDescent="0.25">
      <c r="A6" s="5">
        <f t="shared" si="0"/>
        <v>5</v>
      </c>
      <c r="B6" s="6" t="s">
        <v>97</v>
      </c>
      <c r="C6" s="15"/>
    </row>
    <row r="7" spans="1:7" ht="21" customHeight="1" x14ac:dyDescent="0.25">
      <c r="A7" s="5">
        <f t="shared" si="0"/>
        <v>6</v>
      </c>
      <c r="B7" s="6" t="s">
        <v>98</v>
      </c>
      <c r="C7" s="15"/>
    </row>
    <row r="8" spans="1:7" ht="18.75" customHeight="1" x14ac:dyDescent="0.25">
      <c r="A8" s="5">
        <f t="shared" si="0"/>
        <v>7</v>
      </c>
      <c r="B8" s="6" t="s">
        <v>99</v>
      </c>
      <c r="C8" s="15"/>
    </row>
    <row r="9" spans="1:7" x14ac:dyDescent="0.25">
      <c r="A9" s="5">
        <f t="shared" si="0"/>
        <v>8</v>
      </c>
      <c r="B9" s="6" t="s">
        <v>100</v>
      </c>
      <c r="C9" s="15"/>
    </row>
    <row r="10" spans="1:7" x14ac:dyDescent="0.25">
      <c r="A10" s="5">
        <f t="shared" si="0"/>
        <v>9</v>
      </c>
      <c r="B10" s="6" t="s">
        <v>102</v>
      </c>
      <c r="C10" s="15"/>
    </row>
    <row r="11" spans="1:7" x14ac:dyDescent="0.25">
      <c r="A11" s="17"/>
      <c r="B11" s="57"/>
      <c r="C11" s="60"/>
      <c r="D11" s="25"/>
    </row>
    <row r="12" spans="1:7" x14ac:dyDescent="0.25">
      <c r="A12" s="5"/>
      <c r="C12" s="61"/>
    </row>
    <row r="13" spans="1:7" x14ac:dyDescent="0.25">
      <c r="A13" s="5"/>
      <c r="C13" s="41"/>
    </row>
    <row r="14" spans="1:7" x14ac:dyDescent="0.25">
      <c r="A14" s="5"/>
      <c r="C14" s="41"/>
    </row>
    <row r="15" spans="1:7" x14ac:dyDescent="0.25">
      <c r="A15" s="5"/>
      <c r="C15" s="41"/>
    </row>
    <row r="16" spans="1:7" x14ac:dyDescent="0.25">
      <c r="A16" s="5"/>
      <c r="C16" s="41"/>
    </row>
    <row r="17" spans="1:3" x14ac:dyDescent="0.25">
      <c r="A17" s="5"/>
      <c r="C17" s="41"/>
    </row>
    <row r="18" spans="1:3" x14ac:dyDescent="0.25">
      <c r="A18" s="5"/>
      <c r="C18" s="41"/>
    </row>
    <row r="19" spans="1:3" x14ac:dyDescent="0.25">
      <c r="A19" s="5"/>
      <c r="C19" s="41"/>
    </row>
    <row r="20" spans="1:3" x14ac:dyDescent="0.25">
      <c r="C20" s="41"/>
    </row>
    <row r="21" spans="1:3" x14ac:dyDescent="0.25">
      <c r="C21" s="41"/>
    </row>
    <row r="22" spans="1:3" x14ac:dyDescent="0.25">
      <c r="C22" s="41"/>
    </row>
    <row r="23" spans="1:3" x14ac:dyDescent="0.25">
      <c r="C23" s="41"/>
    </row>
    <row r="24" spans="1:3" x14ac:dyDescent="0.25">
      <c r="C24" s="41"/>
    </row>
    <row r="25" spans="1:3" x14ac:dyDescent="0.25">
      <c r="C25" s="41"/>
    </row>
    <row r="26" spans="1:3" x14ac:dyDescent="0.25">
      <c r="C26" s="41"/>
    </row>
    <row r="27" spans="1:3" x14ac:dyDescent="0.25">
      <c r="C27" s="41"/>
    </row>
    <row r="28" spans="1:3" x14ac:dyDescent="0.25">
      <c r="C28" s="41"/>
    </row>
    <row r="29" spans="1:3" x14ac:dyDescent="0.25">
      <c r="C29" s="41"/>
    </row>
    <row r="30" spans="1:3" x14ac:dyDescent="0.25">
      <c r="C30" s="41"/>
    </row>
    <row r="31" spans="1:3" x14ac:dyDescent="0.25">
      <c r="C31" s="41"/>
    </row>
    <row r="32" spans="1:3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  <row r="37" spans="3:3" x14ac:dyDescent="0.25">
      <c r="C37" s="41"/>
    </row>
    <row r="38" spans="3:3" x14ac:dyDescent="0.25">
      <c r="C38" s="41"/>
    </row>
    <row r="39" spans="3:3" x14ac:dyDescent="0.25">
      <c r="C39" s="41"/>
    </row>
    <row r="40" spans="3:3" x14ac:dyDescent="0.25">
      <c r="C40" s="41"/>
    </row>
    <row r="41" spans="3:3" x14ac:dyDescent="0.25">
      <c r="C41" s="41"/>
    </row>
    <row r="42" spans="3:3" x14ac:dyDescent="0.25">
      <c r="C42" s="41"/>
    </row>
    <row r="43" spans="3:3" x14ac:dyDescent="0.25">
      <c r="C43" s="41"/>
    </row>
    <row r="44" spans="3:3" x14ac:dyDescent="0.25">
      <c r="C44" s="64"/>
    </row>
    <row r="45" spans="3:3" x14ac:dyDescent="0.25">
      <c r="C45" s="64"/>
    </row>
    <row r="46" spans="3:3" x14ac:dyDescent="0.25">
      <c r="C46" s="64"/>
    </row>
    <row r="47" spans="3:3" x14ac:dyDescent="0.25">
      <c r="C47" s="64"/>
    </row>
  </sheetData>
  <sheetProtection sheet="1" objects="1" scenarios="1"/>
  <protectedRanges>
    <protectedRange sqref="C2:D10" name="Range1"/>
  </protectedRanges>
  <conditionalFormatting sqref="C2:C42">
    <cfRule type="containsText" dxfId="11" priority="1" operator="containsText" text="0">
      <formula>NOT(ISERROR(SEARCH("0",C2)))</formula>
    </cfRule>
    <cfRule type="cellIs" dxfId="10" priority="2" operator="equal">
      <formula>2</formula>
    </cfRule>
    <cfRule type="cellIs" dxfId="9" priority="3" operator="equal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E2A31-9F1F-4F1A-B866-B699FFB8DED0}">
          <x14:formula1>
            <xm:f>'Rating Scale'!$A$3:$A$6</xm:f>
          </x14:formula1>
          <xm:sqref>C2:C11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7837-B69D-402A-8280-7955A5B3020A}">
  <dimension ref="A1:G45"/>
  <sheetViews>
    <sheetView workbookViewId="0">
      <pane ySplit="1" topLeftCell="A2" activePane="bottomLeft" state="frozen"/>
      <selection pane="bottomLeft" activeCell="C2" sqref="C2:D13"/>
    </sheetView>
  </sheetViews>
  <sheetFormatPr defaultRowHeight="15" x14ac:dyDescent="0.25"/>
  <cols>
    <col min="1" max="1" width="3.7109375" style="5" customWidth="1"/>
    <col min="2" max="2" width="60.7109375" style="14" customWidth="1"/>
    <col min="4" max="4" width="40.140625" customWidth="1"/>
    <col min="5" max="5" width="5" customWidth="1"/>
    <col min="6" max="6" width="14.85546875" customWidth="1"/>
  </cols>
  <sheetData>
    <row r="1" spans="1:7" ht="15.75" x14ac:dyDescent="0.25">
      <c r="A1" s="17"/>
      <c r="B1" s="53" t="s">
        <v>103</v>
      </c>
      <c r="C1" s="21" t="s">
        <v>160</v>
      </c>
      <c r="D1" s="45" t="s">
        <v>71</v>
      </c>
    </row>
    <row r="2" spans="1:7" ht="15.75" x14ac:dyDescent="0.25">
      <c r="A2" s="5">
        <v>1</v>
      </c>
      <c r="B2" s="14" t="s">
        <v>80</v>
      </c>
      <c r="C2" s="15" t="s">
        <v>8</v>
      </c>
      <c r="F2" s="32" t="s">
        <v>162</v>
      </c>
      <c r="G2" s="33">
        <f>COUNTIF(C2:C26,0)</f>
        <v>0</v>
      </c>
    </row>
    <row r="3" spans="1:7" ht="15.75" x14ac:dyDescent="0.25">
      <c r="A3" s="5">
        <v>2</v>
      </c>
      <c r="B3" s="14" t="s">
        <v>104</v>
      </c>
      <c r="C3" s="15" t="s">
        <v>8</v>
      </c>
      <c r="F3" s="58" t="s">
        <v>163</v>
      </c>
      <c r="G3" s="35">
        <f>COUNTIF(C2:C26,1)</f>
        <v>0</v>
      </c>
    </row>
    <row r="4" spans="1:7" ht="30" x14ac:dyDescent="0.25">
      <c r="A4" s="5">
        <v>3</v>
      </c>
      <c r="B4" s="14" t="s">
        <v>105</v>
      </c>
      <c r="C4" s="15" t="s">
        <v>8</v>
      </c>
      <c r="F4" s="58" t="s">
        <v>164</v>
      </c>
      <c r="G4" s="35">
        <f>COUNTIF(C2:C26,2)</f>
        <v>0</v>
      </c>
    </row>
    <row r="5" spans="1:7" ht="15.75" x14ac:dyDescent="0.25">
      <c r="A5" s="5">
        <v>4</v>
      </c>
      <c r="B5" s="14" t="s">
        <v>106</v>
      </c>
      <c r="C5" s="15"/>
      <c r="F5" s="36" t="s">
        <v>161</v>
      </c>
      <c r="G5" s="37" t="str">
        <f>IFERROR(G4/(G2+G3+G4),"")</f>
        <v/>
      </c>
    </row>
    <row r="6" spans="1:7" x14ac:dyDescent="0.25">
      <c r="A6" s="5">
        <v>5</v>
      </c>
      <c r="B6" s="14" t="s">
        <v>107</v>
      </c>
      <c r="C6" s="15"/>
    </row>
    <row r="7" spans="1:7" x14ac:dyDescent="0.25">
      <c r="A7" s="5">
        <v>6</v>
      </c>
      <c r="B7" s="14" t="s">
        <v>109</v>
      </c>
      <c r="C7" s="15"/>
    </row>
    <row r="8" spans="1:7" x14ac:dyDescent="0.25">
      <c r="A8" s="5">
        <v>7</v>
      </c>
      <c r="B8" s="14" t="s">
        <v>108</v>
      </c>
      <c r="C8" s="15"/>
    </row>
    <row r="9" spans="1:7" x14ac:dyDescent="0.25">
      <c r="A9" s="46"/>
      <c r="B9" s="55" t="s">
        <v>110</v>
      </c>
      <c r="C9" s="48"/>
      <c r="D9" s="56"/>
    </row>
    <row r="10" spans="1:7" ht="21" customHeight="1" x14ac:dyDescent="0.25">
      <c r="A10" s="5">
        <v>8</v>
      </c>
      <c r="B10" s="14" t="s">
        <v>111</v>
      </c>
      <c r="C10" s="15"/>
    </row>
    <row r="11" spans="1:7" x14ac:dyDescent="0.25">
      <c r="A11" s="5">
        <v>9</v>
      </c>
      <c r="B11" s="14" t="s">
        <v>83</v>
      </c>
      <c r="C11" s="15"/>
    </row>
    <row r="12" spans="1:7" ht="24.75" customHeight="1" x14ac:dyDescent="0.25">
      <c r="A12" s="5">
        <v>10</v>
      </c>
      <c r="B12" s="14" t="s">
        <v>112</v>
      </c>
      <c r="C12" s="15"/>
    </row>
    <row r="13" spans="1:7" ht="30" x14ac:dyDescent="0.25">
      <c r="A13" s="5">
        <v>11</v>
      </c>
      <c r="B13" s="14" t="s">
        <v>113</v>
      </c>
      <c r="C13" s="15"/>
    </row>
    <row r="14" spans="1:7" x14ac:dyDescent="0.25">
      <c r="A14" s="17"/>
      <c r="B14" s="54" t="s">
        <v>8</v>
      </c>
      <c r="C14" s="60"/>
      <c r="D14" s="25"/>
    </row>
    <row r="15" spans="1:7" x14ac:dyDescent="0.25">
      <c r="C15" s="63"/>
    </row>
    <row r="16" spans="1:7" x14ac:dyDescent="0.25">
      <c r="C16" s="41"/>
    </row>
    <row r="17" spans="3:3" x14ac:dyDescent="0.25">
      <c r="C17" s="41"/>
    </row>
    <row r="18" spans="3:3" x14ac:dyDescent="0.25">
      <c r="C18" s="41"/>
    </row>
    <row r="19" spans="3:3" x14ac:dyDescent="0.25">
      <c r="C19" s="41"/>
    </row>
    <row r="20" spans="3:3" x14ac:dyDescent="0.25">
      <c r="C20" s="41"/>
    </row>
    <row r="21" spans="3:3" x14ac:dyDescent="0.25">
      <c r="C21" s="41"/>
    </row>
    <row r="22" spans="3:3" x14ac:dyDescent="0.25">
      <c r="C22" s="41"/>
    </row>
    <row r="23" spans="3:3" x14ac:dyDescent="0.25">
      <c r="C23" s="41"/>
    </row>
    <row r="24" spans="3:3" x14ac:dyDescent="0.25">
      <c r="C24" s="41"/>
    </row>
    <row r="25" spans="3:3" x14ac:dyDescent="0.25">
      <c r="C25" s="41"/>
    </row>
    <row r="26" spans="3:3" x14ac:dyDescent="0.25">
      <c r="C26" s="41"/>
    </row>
    <row r="27" spans="3:3" x14ac:dyDescent="0.25">
      <c r="C27" s="41"/>
    </row>
    <row r="28" spans="3:3" x14ac:dyDescent="0.25">
      <c r="C28" s="41"/>
    </row>
    <row r="29" spans="3:3" x14ac:dyDescent="0.25">
      <c r="C29" s="41"/>
    </row>
    <row r="30" spans="3:3" x14ac:dyDescent="0.25">
      <c r="C30" s="41"/>
    </row>
    <row r="31" spans="3:3" x14ac:dyDescent="0.25">
      <c r="C31" s="41"/>
    </row>
    <row r="32" spans="3:3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  <row r="37" spans="3:3" x14ac:dyDescent="0.25">
      <c r="C37" s="41"/>
    </row>
    <row r="38" spans="3:3" x14ac:dyDescent="0.25">
      <c r="C38" s="41"/>
    </row>
    <row r="39" spans="3:3" x14ac:dyDescent="0.25">
      <c r="C39" s="41"/>
    </row>
    <row r="40" spans="3:3" x14ac:dyDescent="0.25">
      <c r="C40" s="41"/>
    </row>
    <row r="41" spans="3:3" x14ac:dyDescent="0.25">
      <c r="C41" s="41"/>
    </row>
    <row r="42" spans="3:3" x14ac:dyDescent="0.25">
      <c r="C42" s="41"/>
    </row>
    <row r="43" spans="3:3" x14ac:dyDescent="0.25">
      <c r="C43" s="41"/>
    </row>
    <row r="44" spans="3:3" x14ac:dyDescent="0.25">
      <c r="C44" s="64"/>
    </row>
    <row r="45" spans="3:3" x14ac:dyDescent="0.25">
      <c r="C45" s="64"/>
    </row>
  </sheetData>
  <sheetProtection sheet="1" objects="1" scenarios="1"/>
  <protectedRanges>
    <protectedRange sqref="C2:D13" name="Range1"/>
  </protectedRanges>
  <conditionalFormatting sqref="C2:C42">
    <cfRule type="containsText" dxfId="8" priority="1" operator="containsText" text="0">
      <formula>NOT(ISERROR(SEARCH("0",C2)))</formula>
    </cfRule>
    <cfRule type="cellIs" dxfId="7" priority="2" operator="equal">
      <formula>2</formula>
    </cfRule>
    <cfRule type="cellIs" dxfId="6" priority="3" operator="equal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175A53-3214-4F38-97FC-668B8B441625}">
          <x14:formula1>
            <xm:f>'Rating Scale'!$A$3:$A$6</xm:f>
          </x14:formula1>
          <xm:sqref>C2:C14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3C32-FCC7-45E8-9D55-CDFE457C7023}">
  <dimension ref="A1:G43"/>
  <sheetViews>
    <sheetView workbookViewId="0">
      <pane ySplit="1" topLeftCell="A2" activePane="bottomLeft" state="frozen"/>
      <selection pane="bottomLeft" activeCell="C2" sqref="C2:D28"/>
    </sheetView>
  </sheetViews>
  <sheetFormatPr defaultRowHeight="15" x14ac:dyDescent="0.25"/>
  <cols>
    <col min="1" max="1" width="4.85546875" style="5" customWidth="1"/>
    <col min="2" max="2" width="60.7109375" style="6" customWidth="1"/>
    <col min="4" max="4" width="35.5703125" customWidth="1"/>
    <col min="5" max="5" width="5.140625" customWidth="1"/>
    <col min="6" max="6" width="15.28515625" customWidth="1"/>
  </cols>
  <sheetData>
    <row r="1" spans="1:7" ht="15.75" x14ac:dyDescent="0.25">
      <c r="A1" s="17"/>
      <c r="B1" s="53" t="s">
        <v>132</v>
      </c>
      <c r="C1" s="21" t="s">
        <v>160</v>
      </c>
      <c r="D1" s="45" t="s">
        <v>71</v>
      </c>
    </row>
    <row r="2" spans="1:7" ht="15.75" x14ac:dyDescent="0.25">
      <c r="A2" s="5">
        <v>1</v>
      </c>
      <c r="B2" s="6" t="s">
        <v>133</v>
      </c>
      <c r="C2" s="15" t="s">
        <v>8</v>
      </c>
      <c r="F2" s="32" t="s">
        <v>162</v>
      </c>
      <c r="G2" s="33">
        <f>COUNTIF(C2:C26,0)</f>
        <v>0</v>
      </c>
    </row>
    <row r="3" spans="1:7" ht="15.75" x14ac:dyDescent="0.25">
      <c r="A3" s="5">
        <v>2</v>
      </c>
      <c r="B3" s="6" t="s">
        <v>134</v>
      </c>
      <c r="C3" s="15" t="s">
        <v>8</v>
      </c>
      <c r="F3" s="58" t="s">
        <v>163</v>
      </c>
      <c r="G3" s="35">
        <f>COUNTIF(C2:C26,1)</f>
        <v>0</v>
      </c>
    </row>
    <row r="4" spans="1:7" ht="15.75" x14ac:dyDescent="0.25">
      <c r="A4" s="5">
        <v>3</v>
      </c>
      <c r="B4" s="6" t="s">
        <v>135</v>
      </c>
      <c r="C4" s="15" t="s">
        <v>8</v>
      </c>
      <c r="F4" s="58" t="s">
        <v>164</v>
      </c>
      <c r="G4" s="35">
        <f>COUNTIF(C2:C26,2)</f>
        <v>0</v>
      </c>
    </row>
    <row r="5" spans="1:7" ht="15.75" x14ac:dyDescent="0.25">
      <c r="A5" s="46"/>
      <c r="B5" s="47" t="s">
        <v>136</v>
      </c>
      <c r="C5" s="48"/>
      <c r="D5" s="56"/>
      <c r="F5" s="36" t="s">
        <v>161</v>
      </c>
      <c r="G5" s="37" t="str">
        <f>IFERROR(G4/(G2+G3+G4),"")</f>
        <v/>
      </c>
    </row>
    <row r="6" spans="1:7" x14ac:dyDescent="0.25">
      <c r="A6" s="5">
        <v>4</v>
      </c>
      <c r="B6" s="6" t="s">
        <v>137</v>
      </c>
      <c r="C6" s="15"/>
    </row>
    <row r="7" spans="1:7" x14ac:dyDescent="0.25">
      <c r="A7" s="5">
        <v>5</v>
      </c>
      <c r="B7" s="6" t="s">
        <v>138</v>
      </c>
      <c r="C7" s="15"/>
    </row>
    <row r="8" spans="1:7" x14ac:dyDescent="0.25">
      <c r="A8" s="5">
        <v>6</v>
      </c>
      <c r="B8" s="6" t="s">
        <v>144</v>
      </c>
      <c r="C8" s="15"/>
    </row>
    <row r="9" spans="1:7" x14ac:dyDescent="0.25">
      <c r="A9" s="5">
        <v>7</v>
      </c>
      <c r="B9" s="6" t="s">
        <v>145</v>
      </c>
      <c r="C9" s="15"/>
    </row>
    <row r="10" spans="1:7" x14ac:dyDescent="0.25">
      <c r="A10" s="5">
        <f>A9+1</f>
        <v>8</v>
      </c>
      <c r="B10" s="6" t="s">
        <v>146</v>
      </c>
      <c r="C10" s="15"/>
    </row>
    <row r="11" spans="1:7" ht="17.25" customHeight="1" x14ac:dyDescent="0.25">
      <c r="A11" s="5">
        <f>A10+1</f>
        <v>9</v>
      </c>
      <c r="B11" s="6" t="s">
        <v>147</v>
      </c>
      <c r="C11" s="15"/>
    </row>
    <row r="12" spans="1:7" x14ac:dyDescent="0.25">
      <c r="A12" s="5">
        <f>A11+1</f>
        <v>10</v>
      </c>
      <c r="B12" s="6" t="s">
        <v>148</v>
      </c>
      <c r="C12" s="15"/>
    </row>
    <row r="13" spans="1:7" x14ac:dyDescent="0.25">
      <c r="A13" s="46"/>
      <c r="B13" s="47" t="s">
        <v>139</v>
      </c>
      <c r="C13" s="48"/>
      <c r="D13" s="56"/>
    </row>
    <row r="14" spans="1:7" x14ac:dyDescent="0.25">
      <c r="A14" s="5">
        <v>11</v>
      </c>
      <c r="B14" s="6" t="s">
        <v>143</v>
      </c>
      <c r="C14" s="15"/>
    </row>
    <row r="15" spans="1:7" x14ac:dyDescent="0.25">
      <c r="A15" s="5">
        <f>A14+1</f>
        <v>12</v>
      </c>
      <c r="B15" s="6" t="s">
        <v>140</v>
      </c>
      <c r="C15" s="15"/>
    </row>
    <row r="16" spans="1:7" x14ac:dyDescent="0.25">
      <c r="A16" s="5">
        <f>A15+1</f>
        <v>13</v>
      </c>
      <c r="B16" s="6" t="s">
        <v>141</v>
      </c>
      <c r="C16" s="15"/>
    </row>
    <row r="17" spans="1:4" x14ac:dyDescent="0.25">
      <c r="A17" s="5">
        <f>A16+1</f>
        <v>14</v>
      </c>
      <c r="B17" s="6" t="s">
        <v>142</v>
      </c>
      <c r="C17" s="38"/>
    </row>
    <row r="18" spans="1:4" x14ac:dyDescent="0.25">
      <c r="A18" s="46"/>
      <c r="B18" s="47" t="s">
        <v>149</v>
      </c>
      <c r="C18" s="48"/>
      <c r="D18" s="56"/>
    </row>
    <row r="19" spans="1:4" x14ac:dyDescent="0.25">
      <c r="A19" s="5">
        <v>15</v>
      </c>
      <c r="B19" s="6" t="s">
        <v>150</v>
      </c>
      <c r="C19" s="15"/>
    </row>
    <row r="20" spans="1:4" x14ac:dyDescent="0.25">
      <c r="A20" s="5">
        <f>A19+1</f>
        <v>16</v>
      </c>
      <c r="B20" s="6" t="s">
        <v>151</v>
      </c>
      <c r="C20" s="15"/>
    </row>
    <row r="21" spans="1:4" x14ac:dyDescent="0.25">
      <c r="A21" s="5">
        <f>A20+1</f>
        <v>17</v>
      </c>
      <c r="B21" s="6" t="s">
        <v>152</v>
      </c>
      <c r="C21" s="15"/>
    </row>
    <row r="22" spans="1:4" x14ac:dyDescent="0.25">
      <c r="A22" s="5">
        <f>A21+1</f>
        <v>18</v>
      </c>
      <c r="B22" s="6" t="s">
        <v>153</v>
      </c>
      <c r="C22" s="15"/>
    </row>
    <row r="23" spans="1:4" x14ac:dyDescent="0.25">
      <c r="A23" s="5">
        <f>A22+1</f>
        <v>19</v>
      </c>
      <c r="B23" s="6" t="s">
        <v>154</v>
      </c>
      <c r="C23" s="15"/>
    </row>
    <row r="24" spans="1:4" x14ac:dyDescent="0.25">
      <c r="A24" s="5">
        <f>A23+1</f>
        <v>20</v>
      </c>
      <c r="B24" s="6" t="s">
        <v>155</v>
      </c>
      <c r="C24" s="15"/>
    </row>
    <row r="25" spans="1:4" x14ac:dyDescent="0.25">
      <c r="A25" s="46"/>
      <c r="B25" s="47" t="s">
        <v>156</v>
      </c>
      <c r="C25" s="48"/>
      <c r="D25" s="56"/>
    </row>
    <row r="26" spans="1:4" ht="34.5" customHeight="1" x14ac:dyDescent="0.25">
      <c r="A26" s="5">
        <v>21</v>
      </c>
      <c r="B26" s="6" t="s">
        <v>157</v>
      </c>
      <c r="C26" s="15"/>
    </row>
    <row r="27" spans="1:4" ht="16.5" customHeight="1" x14ac:dyDescent="0.25">
      <c r="A27" s="5">
        <v>22</v>
      </c>
      <c r="B27" s="6" t="s">
        <v>158</v>
      </c>
      <c r="C27" s="15"/>
    </row>
    <row r="28" spans="1:4" x14ac:dyDescent="0.25">
      <c r="A28" s="5">
        <v>23</v>
      </c>
      <c r="B28" s="6" t="s">
        <v>159</v>
      </c>
      <c r="C28" s="15"/>
    </row>
    <row r="29" spans="1:4" x14ac:dyDescent="0.25">
      <c r="A29" s="17"/>
      <c r="B29" s="24"/>
      <c r="C29" s="60"/>
      <c r="D29" s="25"/>
    </row>
    <row r="30" spans="1:4" x14ac:dyDescent="0.25">
      <c r="C30" s="61"/>
    </row>
    <row r="31" spans="1:4" x14ac:dyDescent="0.25">
      <c r="C31" s="16"/>
    </row>
    <row r="32" spans="1:4" x14ac:dyDescent="0.25">
      <c r="C32" s="16"/>
    </row>
    <row r="33" spans="3:3" x14ac:dyDescent="0.25">
      <c r="C33" s="16"/>
    </row>
    <row r="34" spans="3:3" x14ac:dyDescent="0.25">
      <c r="C34" s="16"/>
    </row>
    <row r="35" spans="3:3" x14ac:dyDescent="0.25">
      <c r="C35" s="16"/>
    </row>
    <row r="36" spans="3:3" x14ac:dyDescent="0.25">
      <c r="C36" s="16"/>
    </row>
    <row r="37" spans="3:3" x14ac:dyDescent="0.25">
      <c r="C37" s="16"/>
    </row>
    <row r="38" spans="3:3" x14ac:dyDescent="0.25">
      <c r="C38" s="16"/>
    </row>
    <row r="39" spans="3:3" x14ac:dyDescent="0.25">
      <c r="C39" s="41"/>
    </row>
    <row r="40" spans="3:3" x14ac:dyDescent="0.25">
      <c r="C40" s="41"/>
    </row>
    <row r="41" spans="3:3" x14ac:dyDescent="0.25">
      <c r="C41" s="41"/>
    </row>
    <row r="42" spans="3:3" x14ac:dyDescent="0.25">
      <c r="C42" s="41"/>
    </row>
    <row r="43" spans="3:3" x14ac:dyDescent="0.25">
      <c r="C43" s="41"/>
    </row>
  </sheetData>
  <sheetProtection sheet="1" objects="1" scenarios="1"/>
  <protectedRanges>
    <protectedRange sqref="C2:D28" name="Range1"/>
  </protectedRanges>
  <conditionalFormatting sqref="C2:C42">
    <cfRule type="containsText" dxfId="5" priority="1" operator="containsText" text="0">
      <formula>NOT(ISERROR(SEARCH("0",C2)))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DD3BF3-3C42-44F3-AC32-95D51347BAA2}">
          <x14:formula1>
            <xm:f>'Rating Scale'!$A$3:$A$6</xm:f>
          </x14:formula1>
          <xm:sqref>C2:C29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99D2-690D-427A-A559-CCE13850AA68}">
  <dimension ref="A1:G43"/>
  <sheetViews>
    <sheetView workbookViewId="0">
      <pane ySplit="1" topLeftCell="A2" activePane="bottomLeft" state="frozen"/>
      <selection pane="bottomLeft" activeCell="C2" sqref="C2:D23"/>
    </sheetView>
  </sheetViews>
  <sheetFormatPr defaultRowHeight="15" x14ac:dyDescent="0.25"/>
  <cols>
    <col min="1" max="1" width="5" style="5" customWidth="1"/>
    <col min="2" max="2" width="60.7109375" style="6" customWidth="1"/>
    <col min="3" max="3" width="12" customWidth="1"/>
    <col min="4" max="4" width="37.42578125" customWidth="1"/>
    <col min="5" max="5" width="5.5703125" customWidth="1"/>
    <col min="6" max="6" width="16.28515625" customWidth="1"/>
  </cols>
  <sheetData>
    <row r="1" spans="1:7" s="50" customFormat="1" ht="24.75" customHeight="1" x14ac:dyDescent="0.25">
      <c r="A1" s="19"/>
      <c r="B1" s="52" t="s">
        <v>114</v>
      </c>
      <c r="C1" s="21" t="s">
        <v>160</v>
      </c>
      <c r="D1" s="51" t="s">
        <v>71</v>
      </c>
    </row>
    <row r="2" spans="1:7" ht="15.75" x14ac:dyDescent="0.25">
      <c r="A2" s="5">
        <v>1</v>
      </c>
      <c r="B2" s="6" t="s">
        <v>9</v>
      </c>
      <c r="C2" s="15" t="s">
        <v>8</v>
      </c>
      <c r="F2" s="32" t="s">
        <v>162</v>
      </c>
      <c r="G2" s="33">
        <f>COUNTIF(C2:C26,0)</f>
        <v>0</v>
      </c>
    </row>
    <row r="3" spans="1:7" ht="18.75" customHeight="1" x14ac:dyDescent="0.25">
      <c r="A3" s="5">
        <v>2</v>
      </c>
      <c r="B3" s="6" t="s">
        <v>115</v>
      </c>
      <c r="C3" s="15" t="s">
        <v>8</v>
      </c>
      <c r="F3" s="58" t="s">
        <v>163</v>
      </c>
      <c r="G3" s="35">
        <f>COUNTIF(C2:C26,1)</f>
        <v>0</v>
      </c>
    </row>
    <row r="4" spans="1:7" ht="15.75" x14ac:dyDescent="0.25">
      <c r="A4" s="5">
        <v>3</v>
      </c>
      <c r="B4" s="6" t="s">
        <v>11</v>
      </c>
      <c r="C4" s="15" t="s">
        <v>8</v>
      </c>
      <c r="F4" s="58" t="s">
        <v>164</v>
      </c>
      <c r="G4" s="35">
        <f>COUNTIF(C2:C26,2)</f>
        <v>0</v>
      </c>
    </row>
    <row r="5" spans="1:7" ht="15.75" x14ac:dyDescent="0.25">
      <c r="A5" s="5">
        <v>4</v>
      </c>
      <c r="B5" s="6" t="s">
        <v>116</v>
      </c>
      <c r="C5" s="15"/>
      <c r="F5" s="36" t="s">
        <v>161</v>
      </c>
      <c r="G5" s="37" t="str">
        <f>IFERROR(G4/(G2+G3+G4),"")</f>
        <v/>
      </c>
    </row>
    <row r="6" spans="1:7" x14ac:dyDescent="0.25">
      <c r="A6" s="5">
        <v>5</v>
      </c>
      <c r="B6" s="6" t="s">
        <v>117</v>
      </c>
      <c r="C6" s="15"/>
    </row>
    <row r="7" spans="1:7" x14ac:dyDescent="0.25">
      <c r="A7" s="5">
        <v>6</v>
      </c>
      <c r="B7" s="6" t="s">
        <v>118</v>
      </c>
      <c r="C7" s="15"/>
    </row>
    <row r="8" spans="1:7" x14ac:dyDescent="0.25">
      <c r="A8" s="5">
        <v>7</v>
      </c>
      <c r="B8" s="6" t="s">
        <v>119</v>
      </c>
      <c r="C8" s="15"/>
    </row>
    <row r="9" spans="1:7" ht="20.25" customHeight="1" x14ac:dyDescent="0.25">
      <c r="A9" s="5">
        <v>8</v>
      </c>
      <c r="B9" s="6" t="s">
        <v>120</v>
      </c>
      <c r="C9" s="15"/>
    </row>
    <row r="10" spans="1:7" x14ac:dyDescent="0.25">
      <c r="A10" s="5">
        <v>9</v>
      </c>
      <c r="B10" s="6" t="s">
        <v>121</v>
      </c>
      <c r="C10" s="15"/>
    </row>
    <row r="11" spans="1:7" x14ac:dyDescent="0.25">
      <c r="A11" s="5">
        <v>10</v>
      </c>
      <c r="B11" s="6" t="s">
        <v>122</v>
      </c>
      <c r="C11" s="15"/>
    </row>
    <row r="12" spans="1:7" x14ac:dyDescent="0.25">
      <c r="A12" s="5">
        <v>11</v>
      </c>
      <c r="B12" s="6" t="s">
        <v>123</v>
      </c>
      <c r="C12" s="15"/>
    </row>
    <row r="13" spans="1:7" x14ac:dyDescent="0.25">
      <c r="A13" s="46"/>
      <c r="B13" s="47" t="s">
        <v>124</v>
      </c>
      <c r="C13" s="48"/>
      <c r="D13" s="56"/>
    </row>
    <row r="14" spans="1:7" x14ac:dyDescent="0.25">
      <c r="A14" s="5">
        <v>12</v>
      </c>
      <c r="B14" s="6" t="s">
        <v>125</v>
      </c>
      <c r="C14" s="15"/>
    </row>
    <row r="15" spans="1:7" x14ac:dyDescent="0.25">
      <c r="A15" s="5">
        <v>13</v>
      </c>
      <c r="B15" s="6" t="s">
        <v>126</v>
      </c>
      <c r="C15" s="15"/>
    </row>
    <row r="16" spans="1:7" ht="14.25" customHeight="1" x14ac:dyDescent="0.25">
      <c r="A16" s="5">
        <v>14</v>
      </c>
      <c r="B16" s="6" t="s">
        <v>127</v>
      </c>
      <c r="C16" s="15"/>
    </row>
    <row r="17" spans="1:4" x14ac:dyDescent="0.25">
      <c r="A17" s="46" t="s">
        <v>8</v>
      </c>
      <c r="B17" s="47" t="s">
        <v>128</v>
      </c>
      <c r="C17" s="48"/>
      <c r="D17" s="56"/>
    </row>
    <row r="18" spans="1:4" x14ac:dyDescent="0.25">
      <c r="A18" s="5">
        <v>15</v>
      </c>
      <c r="B18" s="6" t="s">
        <v>129</v>
      </c>
      <c r="C18" s="15"/>
    </row>
    <row r="19" spans="1:4" x14ac:dyDescent="0.25">
      <c r="A19" s="5">
        <v>16</v>
      </c>
      <c r="B19" s="6" t="s">
        <v>130</v>
      </c>
      <c r="C19" s="15"/>
    </row>
    <row r="20" spans="1:4" x14ac:dyDescent="0.25">
      <c r="A20" s="5">
        <v>17</v>
      </c>
      <c r="B20" s="6" t="s">
        <v>109</v>
      </c>
      <c r="C20" s="15"/>
    </row>
    <row r="21" spans="1:4" x14ac:dyDescent="0.25">
      <c r="A21" s="5">
        <v>18</v>
      </c>
      <c r="B21" s="6" t="s">
        <v>108</v>
      </c>
      <c r="C21" s="15"/>
    </row>
    <row r="22" spans="1:4" x14ac:dyDescent="0.25">
      <c r="A22" s="5">
        <v>19</v>
      </c>
      <c r="B22" s="6" t="s">
        <v>131</v>
      </c>
      <c r="C22" s="15"/>
    </row>
    <row r="23" spans="1:4" x14ac:dyDescent="0.25">
      <c r="A23" s="5">
        <v>20</v>
      </c>
      <c r="B23" s="6" t="s">
        <v>119</v>
      </c>
      <c r="C23" s="15"/>
    </row>
    <row r="24" spans="1:4" x14ac:dyDescent="0.25">
      <c r="A24" s="17"/>
      <c r="B24" s="24"/>
      <c r="C24" s="59"/>
      <c r="D24" s="25"/>
    </row>
    <row r="25" spans="1:4" x14ac:dyDescent="0.25">
      <c r="C25" s="41"/>
    </row>
    <row r="26" spans="1:4" x14ac:dyDescent="0.25">
      <c r="C26" s="41"/>
    </row>
    <row r="27" spans="1:4" x14ac:dyDescent="0.25">
      <c r="C27" s="41"/>
    </row>
    <row r="28" spans="1:4" x14ac:dyDescent="0.25">
      <c r="C28" s="41"/>
    </row>
    <row r="29" spans="1:4" x14ac:dyDescent="0.25">
      <c r="C29" s="41"/>
    </row>
    <row r="30" spans="1:4" x14ac:dyDescent="0.25">
      <c r="C30" s="41"/>
    </row>
    <row r="31" spans="1:4" x14ac:dyDescent="0.25">
      <c r="C31" s="41"/>
    </row>
    <row r="32" spans="1:4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  <row r="37" spans="3:3" x14ac:dyDescent="0.25">
      <c r="C37" s="41"/>
    </row>
    <row r="38" spans="3:3" x14ac:dyDescent="0.25">
      <c r="C38" s="41"/>
    </row>
    <row r="39" spans="3:3" x14ac:dyDescent="0.25">
      <c r="C39" s="41"/>
    </row>
    <row r="40" spans="3:3" x14ac:dyDescent="0.25">
      <c r="C40" s="41"/>
    </row>
    <row r="41" spans="3:3" x14ac:dyDescent="0.25">
      <c r="C41" s="41"/>
    </row>
    <row r="42" spans="3:3" x14ac:dyDescent="0.25">
      <c r="C42" s="41"/>
    </row>
    <row r="43" spans="3:3" x14ac:dyDescent="0.25">
      <c r="C43" s="41"/>
    </row>
  </sheetData>
  <sheetProtection sheet="1" objects="1" scenarios="1"/>
  <protectedRanges>
    <protectedRange sqref="C2:D23" name="Range1"/>
  </protectedRanges>
  <conditionalFormatting sqref="C2:C42">
    <cfRule type="containsText" dxfId="2" priority="1" operator="containsText" text="0">
      <formula>NOT(ISERROR(SEARCH("0",C2)))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76DEA6-9EF9-45C0-A8E9-E720B87F00A2}">
          <x14:formula1>
            <xm:f>'Rating Scale'!$A$3:$A$6</xm:f>
          </x14:formula1>
          <xm:sqref>C2:C24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89CD-0D7D-4EF6-82EE-8B246F6827A8}">
  <dimension ref="A2:F6"/>
  <sheetViews>
    <sheetView workbookViewId="0">
      <selection activeCell="E11" sqref="E11"/>
    </sheetView>
  </sheetViews>
  <sheetFormatPr defaultRowHeight="15" x14ac:dyDescent="0.25"/>
  <sheetData>
    <row r="2" spans="1:6" x14ac:dyDescent="0.25">
      <c r="A2" t="s">
        <v>1</v>
      </c>
    </row>
    <row r="3" spans="1:6" x14ac:dyDescent="0.25">
      <c r="A3" t="s">
        <v>8</v>
      </c>
      <c r="B3" t="s">
        <v>8</v>
      </c>
    </row>
    <row r="4" spans="1:6" ht="45" x14ac:dyDescent="0.25">
      <c r="A4" s="13">
        <v>0</v>
      </c>
      <c r="B4" s="6" t="s">
        <v>2</v>
      </c>
      <c r="C4" s="12" t="s">
        <v>3</v>
      </c>
      <c r="D4" s="10"/>
      <c r="E4" s="10"/>
      <c r="F4" s="10"/>
    </row>
    <row r="5" spans="1:6" ht="60" x14ac:dyDescent="0.25">
      <c r="A5" s="13">
        <v>1</v>
      </c>
      <c r="B5" s="6" t="s">
        <v>4</v>
      </c>
      <c r="C5" s="12" t="s">
        <v>5</v>
      </c>
      <c r="D5" s="10"/>
      <c r="E5" s="10"/>
      <c r="F5" s="10"/>
    </row>
    <row r="6" spans="1:6" ht="45" x14ac:dyDescent="0.25">
      <c r="A6" s="13">
        <v>2</v>
      </c>
      <c r="B6" s="6" t="s">
        <v>6</v>
      </c>
      <c r="C6" s="12" t="s">
        <v>7</v>
      </c>
      <c r="D6" s="10"/>
      <c r="E6" s="10"/>
      <c r="F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Totals Page</vt:lpstr>
      <vt:lpstr>TS Standards</vt:lpstr>
      <vt:lpstr>Shelter Program</vt:lpstr>
      <vt:lpstr>MH &amp; SA</vt:lpstr>
      <vt:lpstr>Group Living Services</vt:lpstr>
      <vt:lpstr>Counseling Support &amp; Education</vt:lpstr>
      <vt:lpstr>DCF</vt:lpstr>
      <vt:lpstr>CFD</vt:lpstr>
      <vt:lpstr>Rating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Tracy Coker</dc:creator>
  <cp:lastModifiedBy>Eve Coker</cp:lastModifiedBy>
  <dcterms:created xsi:type="dcterms:W3CDTF">2021-03-16T17:57:40Z</dcterms:created>
  <dcterms:modified xsi:type="dcterms:W3CDTF">2021-04-01T14:44:09Z</dcterms:modified>
</cp:coreProperties>
</file>