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ption" sheetId="1" state="visible" r:id="rId2"/>
    <sheet name="Table" sheetId="2" state="visible" r:id="rId3"/>
  </sheets>
  <definedNames>
    <definedName function="false" hidden="true" localSheetId="1" name="_xlnm._FilterDatabase" vbProcedure="false">Table!$A$1:$Z$29</definedName>
    <definedName function="false" hidden="false" localSheetId="1" name="_xlnm._FilterDatabase" vbProcedure="false">Table!$A$1:$Y$29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<sst xmlns="http://schemas.openxmlformats.org/spreadsheetml/2006/main" count="223" uniqueCount="88">
  <si>
    <t xml:space="preserve">Table S2. Quality metrics of the obtained genome assemblies. The column ‘Final’ indicates if an assembly was kept for further analyses or not.</t>
  </si>
  <si>
    <t xml:space="preserve">Host genus</t>
  </si>
  <si>
    <t xml:space="preserve">host species</t>
  </si>
  <si>
    <t xml:space="preserve">ID</t>
  </si>
  <si>
    <t xml:space="preserve">Assembler</t>
  </si>
  <si>
    <t xml:space="preserve">Polisher</t>
  </si>
  <si>
    <t xml:space="preserve">N contigs (&gt;1kbp)</t>
  </si>
  <si>
    <t xml:space="preserve">Span (&gt;1kbp)</t>
  </si>
  <si>
    <t xml:space="preserve">N50</t>
  </si>
  <si>
    <t xml:space="preserve">Longest scaffold</t>
  </si>
  <si>
    <t xml:space="preserve">GC%</t>
  </si>
  <si>
    <t xml:space="preserve">BUSCO C</t>
  </si>
  <si>
    <t xml:space="preserve">BUSCO C%</t>
  </si>
  <si>
    <t xml:space="preserve">BUSCO S</t>
  </si>
  <si>
    <t xml:space="preserve">BUSCO D</t>
  </si>
  <si>
    <t xml:space="preserve">BUSCO F</t>
  </si>
  <si>
    <t xml:space="preserve">BUSCO M</t>
  </si>
  <si>
    <t xml:space="preserve">BUSCO M %</t>
  </si>
  <si>
    <t xml:space="preserve">N of CDS</t>
  </si>
  <si>
    <t xml:space="preserve">N hypothetical proteins</t>
  </si>
  <si>
    <t xml:space="preserve">% CDS with hit on references</t>
  </si>
  <si>
    <t xml:space="preserve">proteome span</t>
  </si>
  <si>
    <t xml:space="preserve">mean protein length</t>
  </si>
  <si>
    <t xml:space="preserve">N of rRNA</t>
  </si>
  <si>
    <t xml:space="preserve">N of tRNA</t>
  </si>
  <si>
    <t xml:space="preserve">Assembled by</t>
  </si>
  <si>
    <t xml:space="preserve">Final</t>
  </si>
  <si>
    <t xml:space="preserve">Brenthis</t>
  </si>
  <si>
    <t xml:space="preserve">hecate</t>
  </si>
  <si>
    <t xml:space="preserve">BH_1412</t>
  </si>
  <si>
    <t xml:space="preserve">NextDenovo</t>
  </si>
  <si>
    <t xml:space="preserve">HAPO-G</t>
  </si>
  <si>
    <t xml:space="preserve">Alex Mackintosh</t>
  </si>
  <si>
    <t xml:space="preserve">Y</t>
  </si>
  <si>
    <t xml:space="preserve">daphne</t>
  </si>
  <si>
    <t xml:space="preserve">BD_1141</t>
  </si>
  <si>
    <t xml:space="preserve">N</t>
  </si>
  <si>
    <t xml:space="preserve">ino</t>
  </si>
  <si>
    <t xml:space="preserve">SP_BI_364</t>
  </si>
  <si>
    <t xml:space="preserve">RedBean</t>
  </si>
  <si>
    <t xml:space="preserve">Racon</t>
  </si>
  <si>
    <t xml:space="preserve">Dominik R. Laetsch</t>
  </si>
  <si>
    <t xml:space="preserve">Colias</t>
  </si>
  <si>
    <t xml:space="preserve">alfacariensis</t>
  </si>
  <si>
    <t xml:space="preserve">CA_966</t>
  </si>
  <si>
    <t xml:space="preserve">hyale</t>
  </si>
  <si>
    <t xml:space="preserve">CH_1004</t>
  </si>
  <si>
    <t xml:space="preserve">Eric Toro-Delgado</t>
  </si>
  <si>
    <t xml:space="preserve">Erebia</t>
  </si>
  <si>
    <t xml:space="preserve">euryale</t>
  </si>
  <si>
    <t xml:space="preserve">EE_932</t>
  </si>
  <si>
    <t xml:space="preserve">ligea</t>
  </si>
  <si>
    <t xml:space="preserve">RO_EL_949</t>
  </si>
  <si>
    <t xml:space="preserve">Fabriciana</t>
  </si>
  <si>
    <t xml:space="preserve">niobe</t>
  </si>
  <si>
    <t xml:space="preserve">FN_905</t>
  </si>
  <si>
    <t xml:space="preserve">Gonepteryx</t>
  </si>
  <si>
    <t xml:space="preserve">cleopatra</t>
  </si>
  <si>
    <t xml:space="preserve">GR_164</t>
  </si>
  <si>
    <t xml:space="preserve">Flye</t>
  </si>
  <si>
    <t xml:space="preserve">Iphiclides</t>
  </si>
  <si>
    <t xml:space="preserve">podalirius</t>
  </si>
  <si>
    <t xml:space="preserve">IP_504</t>
  </si>
  <si>
    <t xml:space="preserve">Pilon</t>
  </si>
  <si>
    <t xml:space="preserve">feisthamelii</t>
  </si>
  <si>
    <t xml:space="preserve">IF_142</t>
  </si>
  <si>
    <t xml:space="preserve">Lasiommata</t>
  </si>
  <si>
    <t xml:space="preserve">petropolitana</t>
  </si>
  <si>
    <t xml:space="preserve">LP_1401</t>
  </si>
  <si>
    <t xml:space="preserve">Melanargia</t>
  </si>
  <si>
    <t xml:space="preserve">lachesis</t>
  </si>
  <si>
    <t xml:space="preserve">SP_ML_1136</t>
  </si>
  <si>
    <t xml:space="preserve">SP_ML_1136 (subassembly b)</t>
  </si>
  <si>
    <t xml:space="preserve">Polyommatus</t>
  </si>
  <si>
    <t xml:space="preserve">eros</t>
  </si>
  <si>
    <t xml:space="preserve">PE_1417</t>
  </si>
  <si>
    <t xml:space="preserve">Pontia</t>
  </si>
  <si>
    <t xml:space="preserve">edusa</t>
  </si>
  <si>
    <t xml:space="preserve">RO_PE_757</t>
  </si>
  <si>
    <t xml:space="preserve">Satyrus</t>
  </si>
  <si>
    <t xml:space="preserve">ferula</t>
  </si>
  <si>
    <t xml:space="preserve">FR_SF_1151</t>
  </si>
  <si>
    <t xml:space="preserve">Spialia</t>
  </si>
  <si>
    <t xml:space="preserve">orbifer</t>
  </si>
  <si>
    <t xml:space="preserve">HU_SO_1031</t>
  </si>
  <si>
    <t xml:space="preserve">Thymelicus</t>
  </si>
  <si>
    <t xml:space="preserve">acteon</t>
  </si>
  <si>
    <t xml:space="preserve">SP_TA_344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</si>
</sst>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0"/>
    <numFmt numFmtId="167" formatCode="0.00"/>
    <numFmt numFmtId="168" formatCode="0.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79687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/>
      <c r="B2" s="1"/>
    </row>
    <row r="3" customFormat="false" ht="13.8" hidden="false" customHeight="false" outlineLevel="0" collapsed="false">
      <c r="A3" s="3"/>
      <c r="B3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false" hidden="false" outlineLevel="0" max="5" min="1" style="4" width="12.63"/>
    <col collapsed="false" customWidth="true" hidden="false" outlineLevel="0" max="6" min="6" style="4" width="20.07"/>
    <col collapsed="false" customWidth="true" hidden="false" outlineLevel="0" max="7" min="7" style="4" width="15.95"/>
    <col collapsed="false" customWidth="false" hidden="false" outlineLevel="0" max="8" min="8" style="4" width="12.63"/>
    <col collapsed="false" customWidth="true" hidden="false" outlineLevel="0" max="9" min="9" style="4" width="19.19"/>
    <col collapsed="false" customWidth="true" hidden="false" outlineLevel="0" max="10" min="10" style="4" width="7.75"/>
    <col collapsed="false" customWidth="true" hidden="false" outlineLevel="0" max="12" min="11" style="4" width="11.52"/>
    <col collapsed="false" customWidth="true" hidden="false" outlineLevel="0" max="13" min="13" style="4" width="14.23"/>
    <col collapsed="false" customWidth="true" hidden="false" outlineLevel="0" max="15" min="14" style="4" width="11.52"/>
    <col collapsed="false" customWidth="true" hidden="false" outlineLevel="0" max="16" min="16" style="4" width="10.12"/>
    <col collapsed="false" customWidth="true" hidden="false" outlineLevel="0" max="17" min="17" style="4" width="10.77"/>
    <col collapsed="false" customWidth="true" hidden="false" outlineLevel="0" max="18" min="18" style="4" width="14.38"/>
    <col collapsed="false" customWidth="true" hidden="false" outlineLevel="0" max="19" min="19" style="4" width="18"/>
    <col collapsed="false" customWidth="true" hidden="false" outlineLevel="0" max="20" min="20" style="4" width="30.69"/>
    <col collapsed="false" customWidth="true" hidden="false" outlineLevel="0" max="21" min="21" style="4" width="17.59"/>
    <col collapsed="false" customWidth="true" hidden="false" outlineLevel="0" max="22" min="22" style="4" width="22.24"/>
    <col collapsed="false" customWidth="true" hidden="false" outlineLevel="0" max="24" min="23" style="4" width="14.38"/>
    <col collapsed="false" customWidth="true" hidden="false" outlineLevel="0" max="25" min="25" style="4" width="18.34"/>
    <col collapsed="false" customWidth="false" hidden="false" outlineLevel="0" max="1024" min="26" style="4" width="12.63"/>
  </cols>
  <sheetData>
    <row r="1" customFormat="false" ht="13.8" hidden="false" customHeight="false" outlineLevel="0" collapsed="false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</row>
    <row r="2" customFormat="false" ht="13.8" hidden="false" customHeight="false" outlineLevel="0" collapsed="false">
      <c r="A2" s="7" t="s">
        <v>27</v>
      </c>
      <c r="B2" s="7" t="s">
        <v>28</v>
      </c>
      <c r="C2" s="1" t="s">
        <v>29</v>
      </c>
      <c r="D2" s="1" t="s">
        <v>30</v>
      </c>
      <c r="E2" s="1" t="s">
        <v>31</v>
      </c>
      <c r="F2" s="8" t="n">
        <v>1</v>
      </c>
      <c r="G2" s="8" t="n">
        <v>1416212</v>
      </c>
      <c r="H2" s="8" t="n">
        <v>1416212</v>
      </c>
      <c r="I2" s="9" t="n">
        <v>1416212</v>
      </c>
      <c r="J2" s="10" t="n">
        <v>0.34</v>
      </c>
      <c r="K2" s="1" t="n">
        <v>363</v>
      </c>
      <c r="L2" s="1" t="n">
        <v>99.8</v>
      </c>
      <c r="M2" s="1" t="n">
        <v>346</v>
      </c>
      <c r="N2" s="1" t="n">
        <v>17</v>
      </c>
      <c r="O2" s="1" t="n">
        <v>0</v>
      </c>
      <c r="P2" s="1" t="n">
        <v>1</v>
      </c>
      <c r="Q2" s="1" t="n">
        <v>0.2</v>
      </c>
      <c r="R2" s="1" t="n">
        <v>1350</v>
      </c>
      <c r="S2" s="1" t="n">
        <v>322</v>
      </c>
      <c r="T2" s="11" t="n">
        <f aca="false">100*(R2-S2)/R2</f>
        <v>76.1481481481482</v>
      </c>
      <c r="U2" s="9" t="n">
        <v>416909</v>
      </c>
      <c r="V2" s="11" t="n">
        <f aca="false">U2/R2</f>
        <v>308.821481481481</v>
      </c>
      <c r="W2" s="1" t="n">
        <v>3</v>
      </c>
      <c r="X2" s="1" t="n">
        <v>37</v>
      </c>
      <c r="Y2" s="1" t="s">
        <v>32</v>
      </c>
      <c r="Z2" s="2" t="s">
        <v>33</v>
      </c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7" t="s">
        <v>27</v>
      </c>
      <c r="B3" s="7" t="s">
        <v>34</v>
      </c>
      <c r="C3" s="1" t="s">
        <v>35</v>
      </c>
      <c r="D3" s="1" t="s">
        <v>30</v>
      </c>
      <c r="E3" s="1" t="s">
        <v>31</v>
      </c>
      <c r="F3" s="8" t="n">
        <v>2</v>
      </c>
      <c r="G3" s="8" t="n">
        <v>679638</v>
      </c>
      <c r="H3" s="8" t="n">
        <v>434163</v>
      </c>
      <c r="I3" s="9" t="n">
        <v>434163</v>
      </c>
      <c r="J3" s="10" t="n">
        <v>0.349</v>
      </c>
      <c r="K3" s="1" t="n">
        <v>6</v>
      </c>
      <c r="L3" s="1" t="n">
        <v>1.6</v>
      </c>
      <c r="M3" s="1" t="n">
        <v>3</v>
      </c>
      <c r="N3" s="1" t="n">
        <v>3</v>
      </c>
      <c r="O3" s="1" t="n">
        <v>1</v>
      </c>
      <c r="P3" s="1" t="n">
        <v>357</v>
      </c>
      <c r="Q3" s="1" t="n">
        <v>98.1</v>
      </c>
      <c r="R3" s="1" t="n">
        <v>668</v>
      </c>
      <c r="S3" s="1" t="n">
        <v>498</v>
      </c>
      <c r="T3" s="11" t="n">
        <f aca="false">100*(R3-S3)/R3</f>
        <v>25.4491017964072</v>
      </c>
      <c r="U3" s="9" t="n">
        <v>135418</v>
      </c>
      <c r="V3" s="11" t="n">
        <f aca="false">U3/R3</f>
        <v>202.721556886228</v>
      </c>
      <c r="W3" s="1" t="n">
        <v>0</v>
      </c>
      <c r="X3" s="1" t="n">
        <v>2</v>
      </c>
      <c r="Y3" s="1" t="s">
        <v>32</v>
      </c>
      <c r="Z3" s="2" t="s">
        <v>36</v>
      </c>
      <c r="AA3" s="2"/>
      <c r="AB3" s="2"/>
      <c r="AC3" s="2"/>
      <c r="AD3" s="2"/>
      <c r="AE3" s="2"/>
      <c r="AF3" s="2"/>
      <c r="AG3" s="2"/>
      <c r="AH3" s="2"/>
      <c r="AI3" s="2"/>
    </row>
    <row r="4" customFormat="false" ht="13.8" hidden="false" customHeight="false" outlineLevel="0" collapsed="false">
      <c r="A4" s="7" t="s">
        <v>27</v>
      </c>
      <c r="B4" s="12" t="s">
        <v>37</v>
      </c>
      <c r="C4" s="1" t="s">
        <v>38</v>
      </c>
      <c r="D4" s="1" t="s">
        <v>39</v>
      </c>
      <c r="E4" s="1" t="s">
        <v>40</v>
      </c>
      <c r="F4" s="8" t="n">
        <v>8</v>
      </c>
      <c r="G4" s="8" t="n">
        <v>91799</v>
      </c>
      <c r="H4" s="8" t="n">
        <v>13756</v>
      </c>
      <c r="I4" s="8" t="n">
        <v>18400</v>
      </c>
      <c r="J4" s="10" t="n">
        <v>0.344</v>
      </c>
      <c r="K4" s="1" t="n">
        <v>0</v>
      </c>
      <c r="L4" s="13" t="n">
        <v>0</v>
      </c>
      <c r="M4" s="1" t="n">
        <v>0</v>
      </c>
      <c r="N4" s="1" t="n">
        <v>0</v>
      </c>
      <c r="O4" s="1" t="n">
        <v>2</v>
      </c>
      <c r="P4" s="1" t="n">
        <v>362</v>
      </c>
      <c r="Q4" s="1" t="n">
        <v>99.5</v>
      </c>
      <c r="R4" s="1" t="n">
        <v>129</v>
      </c>
      <c r="S4" s="1" t="n">
        <v>56</v>
      </c>
      <c r="T4" s="11" t="n">
        <f aca="false">100*(R4-S4)/R4</f>
        <v>56.5891472868217</v>
      </c>
      <c r="U4" s="9" t="n">
        <v>11644</v>
      </c>
      <c r="V4" s="11" t="n">
        <f aca="false">U4/R4</f>
        <v>90.2635658914729</v>
      </c>
      <c r="W4" s="1" t="n">
        <v>0</v>
      </c>
      <c r="X4" s="1" t="n">
        <v>1</v>
      </c>
      <c r="Y4" s="1" t="s">
        <v>41</v>
      </c>
      <c r="Z4" s="4" t="s">
        <v>36</v>
      </c>
    </row>
    <row r="5" customFormat="false" ht="13.8" hidden="false" customHeight="false" outlineLevel="0" collapsed="false">
      <c r="A5" s="7" t="s">
        <v>42</v>
      </c>
      <c r="B5" s="7" t="s">
        <v>43</v>
      </c>
      <c r="C5" s="1" t="s">
        <v>44</v>
      </c>
      <c r="D5" s="1" t="s">
        <v>30</v>
      </c>
      <c r="E5" s="1" t="s">
        <v>31</v>
      </c>
      <c r="F5" s="8" t="n">
        <v>1</v>
      </c>
      <c r="G5" s="8" t="n">
        <v>1464674</v>
      </c>
      <c r="H5" s="8" t="n">
        <v>1464674</v>
      </c>
      <c r="I5" s="9" t="n">
        <v>1464674</v>
      </c>
      <c r="J5" s="10" t="n">
        <v>0.341</v>
      </c>
      <c r="K5" s="1" t="n">
        <v>362</v>
      </c>
      <c r="L5" s="1" t="n">
        <v>99.5</v>
      </c>
      <c r="M5" s="1" t="n">
        <v>353</v>
      </c>
      <c r="N5" s="1" t="n">
        <v>9</v>
      </c>
      <c r="O5" s="1" t="n">
        <v>1</v>
      </c>
      <c r="P5" s="1" t="n">
        <v>1</v>
      </c>
      <c r="Q5" s="1" t="n">
        <v>0.2</v>
      </c>
      <c r="R5" s="1" t="n">
        <v>1420</v>
      </c>
      <c r="S5" s="1" t="n">
        <v>358</v>
      </c>
      <c r="T5" s="11" t="n">
        <f aca="false">100*(R5-S5)/R5</f>
        <v>74.7887323943662</v>
      </c>
      <c r="U5" s="9" t="n">
        <v>431392</v>
      </c>
      <c r="V5" s="11" t="n">
        <f aca="false">U5/R5</f>
        <v>303.797183098592</v>
      </c>
      <c r="W5" s="1" t="n">
        <v>3</v>
      </c>
      <c r="X5" s="1" t="n">
        <v>37</v>
      </c>
      <c r="Y5" s="1" t="s">
        <v>32</v>
      </c>
      <c r="Z5" s="4" t="s">
        <v>33</v>
      </c>
    </row>
    <row r="6" customFormat="false" ht="13.8" hidden="false" customHeight="false" outlineLevel="0" collapsed="false">
      <c r="A6" s="7" t="s">
        <v>42</v>
      </c>
      <c r="B6" s="12" t="s">
        <v>45</v>
      </c>
      <c r="C6" s="2" t="s">
        <v>46</v>
      </c>
      <c r="D6" s="1" t="s">
        <v>39</v>
      </c>
      <c r="E6" s="1" t="s">
        <v>40</v>
      </c>
      <c r="F6" s="8" t="n">
        <v>9</v>
      </c>
      <c r="G6" s="8" t="n">
        <v>216526</v>
      </c>
      <c r="H6" s="8" t="n">
        <v>137898</v>
      </c>
      <c r="I6" s="8" t="n">
        <v>137898</v>
      </c>
      <c r="J6" s="10" t="n">
        <v>0.343</v>
      </c>
      <c r="K6" s="8" t="n">
        <v>16</v>
      </c>
      <c r="L6" s="1" t="n">
        <v>4.4</v>
      </c>
      <c r="M6" s="8" t="n">
        <v>16</v>
      </c>
      <c r="N6" s="8" t="n">
        <v>0</v>
      </c>
      <c r="O6" s="8" t="n">
        <v>3</v>
      </c>
      <c r="P6" s="8" t="n">
        <v>345</v>
      </c>
      <c r="Q6" s="1" t="n">
        <v>94.8</v>
      </c>
      <c r="R6" s="8" t="n">
        <v>240</v>
      </c>
      <c r="S6" s="8" t="n">
        <v>70</v>
      </c>
      <c r="T6" s="11" t="n">
        <f aca="false">100*(R6-S6)/R6</f>
        <v>70.8333333333333</v>
      </c>
      <c r="U6" s="9" t="n">
        <v>62365</v>
      </c>
      <c r="V6" s="11" t="n">
        <f aca="false">U6/R6</f>
        <v>259.854166666667</v>
      </c>
      <c r="W6" s="1" t="n">
        <v>0</v>
      </c>
      <c r="X6" s="1" t="n">
        <v>1</v>
      </c>
      <c r="Y6" s="1" t="s">
        <v>41</v>
      </c>
      <c r="Z6" s="4" t="s">
        <v>36</v>
      </c>
    </row>
    <row r="7" customFormat="false" ht="13.8" hidden="false" customHeight="false" outlineLevel="0" collapsed="false">
      <c r="A7" s="7" t="s">
        <v>42</v>
      </c>
      <c r="B7" s="12" t="s">
        <v>45</v>
      </c>
      <c r="C7" s="2" t="s">
        <v>46</v>
      </c>
      <c r="D7" s="1" t="s">
        <v>30</v>
      </c>
      <c r="E7" s="1" t="s">
        <v>31</v>
      </c>
      <c r="F7" s="8" t="n">
        <v>1</v>
      </c>
      <c r="G7" s="8" t="n">
        <v>1652361</v>
      </c>
      <c r="H7" s="8" t="n">
        <v>1652361</v>
      </c>
      <c r="I7" s="8" t="n">
        <v>1652361</v>
      </c>
      <c r="J7" s="10" t="n">
        <v>0.34</v>
      </c>
      <c r="K7" s="8" t="n">
        <v>362</v>
      </c>
      <c r="L7" s="1" t="n">
        <v>99.4</v>
      </c>
      <c r="M7" s="8" t="n">
        <v>359</v>
      </c>
      <c r="N7" s="8" t="n">
        <v>3</v>
      </c>
      <c r="O7" s="8" t="n">
        <v>1</v>
      </c>
      <c r="P7" s="8" t="n">
        <v>1</v>
      </c>
      <c r="Q7" s="1" t="n">
        <v>0.3</v>
      </c>
      <c r="R7" s="1" t="n">
        <v>1546</v>
      </c>
      <c r="S7" s="8" t="n">
        <v>391</v>
      </c>
      <c r="T7" s="11" t="n">
        <f aca="false">100*(R7-S7)/R7</f>
        <v>74.7089262613195</v>
      </c>
      <c r="U7" s="9" t="n">
        <v>482191</v>
      </c>
      <c r="V7" s="11" t="n">
        <f aca="false">U7/R7</f>
        <v>311.895860284605</v>
      </c>
      <c r="W7" s="1" t="n">
        <v>3</v>
      </c>
      <c r="X7" s="1" t="n">
        <v>35</v>
      </c>
      <c r="Y7" s="1" t="s">
        <v>47</v>
      </c>
      <c r="Z7" s="4" t="s">
        <v>33</v>
      </c>
    </row>
    <row r="8" customFormat="false" ht="13.8" hidden="false" customHeight="false" outlineLevel="0" collapsed="false">
      <c r="A8" s="7" t="s">
        <v>48</v>
      </c>
      <c r="B8" s="7" t="s">
        <v>49</v>
      </c>
      <c r="C8" s="1" t="s">
        <v>50</v>
      </c>
      <c r="D8" s="1" t="s">
        <v>30</v>
      </c>
      <c r="E8" s="1" t="s">
        <v>31</v>
      </c>
      <c r="F8" s="8" t="n">
        <v>2</v>
      </c>
      <c r="G8" s="8" t="n">
        <v>1615307</v>
      </c>
      <c r="H8" s="8" t="n">
        <v>1320503</v>
      </c>
      <c r="I8" s="9" t="n">
        <v>1320503</v>
      </c>
      <c r="J8" s="10" t="n">
        <v>0.341</v>
      </c>
      <c r="K8" s="1" t="n">
        <v>362</v>
      </c>
      <c r="L8" s="1" t="n">
        <v>99.4</v>
      </c>
      <c r="M8" s="1" t="n">
        <v>356</v>
      </c>
      <c r="N8" s="1" t="n">
        <v>6</v>
      </c>
      <c r="O8" s="1" t="n">
        <v>1</v>
      </c>
      <c r="P8" s="1" t="n">
        <v>1</v>
      </c>
      <c r="Q8" s="1" t="n">
        <v>0.3</v>
      </c>
      <c r="R8" s="1" t="n">
        <v>1566</v>
      </c>
      <c r="S8" s="1" t="n">
        <v>378</v>
      </c>
      <c r="T8" s="11" t="n">
        <f aca="false">100*(R8-S8)/R8</f>
        <v>75.8620689655172</v>
      </c>
      <c r="U8" s="9" t="n">
        <v>471291</v>
      </c>
      <c r="V8" s="11" t="n">
        <f aca="false">U8/R8</f>
        <v>300.952107279693</v>
      </c>
      <c r="W8" s="1" t="n">
        <v>3</v>
      </c>
      <c r="X8" s="1" t="n">
        <v>35</v>
      </c>
      <c r="Y8" s="1" t="s">
        <v>32</v>
      </c>
      <c r="Z8" s="4" t="s">
        <v>33</v>
      </c>
    </row>
    <row r="9" customFormat="false" ht="13.8" hidden="false" customHeight="false" outlineLevel="0" collapsed="false">
      <c r="A9" s="7" t="s">
        <v>48</v>
      </c>
      <c r="B9" s="12" t="s">
        <v>51</v>
      </c>
      <c r="C9" s="2" t="s">
        <v>52</v>
      </c>
      <c r="D9" s="1" t="s">
        <v>39</v>
      </c>
      <c r="E9" s="1" t="s">
        <v>40</v>
      </c>
      <c r="F9" s="8" t="n">
        <v>9</v>
      </c>
      <c r="G9" s="8" t="n">
        <v>1472687</v>
      </c>
      <c r="H9" s="8" t="n">
        <v>738288</v>
      </c>
      <c r="I9" s="8" t="n">
        <v>738288</v>
      </c>
      <c r="J9" s="10" t="n">
        <v>0.34</v>
      </c>
      <c r="K9" s="1" t="n">
        <v>358</v>
      </c>
      <c r="L9" s="1" t="n">
        <v>98.3</v>
      </c>
      <c r="M9" s="8" t="n">
        <v>351</v>
      </c>
      <c r="N9" s="8" t="n">
        <v>7</v>
      </c>
      <c r="O9" s="8" t="n">
        <v>5</v>
      </c>
      <c r="P9" s="8" t="n">
        <v>1</v>
      </c>
      <c r="Q9" s="1" t="n">
        <v>0.3</v>
      </c>
      <c r="R9" s="8" t="n">
        <v>1437</v>
      </c>
      <c r="S9" s="8" t="n">
        <v>352</v>
      </c>
      <c r="T9" s="11" t="n">
        <f aca="false">100*(R9-S9)/R9</f>
        <v>75.5045233124565</v>
      </c>
      <c r="U9" s="8" t="n">
        <v>419843</v>
      </c>
      <c r="V9" s="11" t="n">
        <f aca="false">U9/R9</f>
        <v>292.166318719555</v>
      </c>
      <c r="W9" s="8" t="n">
        <v>3</v>
      </c>
      <c r="X9" s="8" t="n">
        <v>36</v>
      </c>
      <c r="Y9" s="1" t="s">
        <v>41</v>
      </c>
      <c r="Z9" s="2" t="s">
        <v>33</v>
      </c>
      <c r="AA9" s="2"/>
      <c r="AB9" s="2"/>
      <c r="AC9" s="2"/>
      <c r="AD9" s="2"/>
      <c r="AE9" s="2"/>
      <c r="AF9" s="2"/>
      <c r="AG9" s="2"/>
      <c r="AH9" s="2"/>
      <c r="AI9" s="2"/>
    </row>
    <row r="10" customFormat="false" ht="13.8" hidden="false" customHeight="false" outlineLevel="0" collapsed="false">
      <c r="A10" s="7" t="s">
        <v>48</v>
      </c>
      <c r="B10" s="12" t="s">
        <v>51</v>
      </c>
      <c r="C10" s="2" t="s">
        <v>52</v>
      </c>
      <c r="D10" s="1" t="s">
        <v>30</v>
      </c>
      <c r="E10" s="1" t="s">
        <v>31</v>
      </c>
      <c r="F10" s="8" t="n">
        <v>2</v>
      </c>
      <c r="G10" s="8" t="n">
        <v>1492648</v>
      </c>
      <c r="H10" s="8" t="n">
        <v>1458545</v>
      </c>
      <c r="I10" s="8" t="n">
        <v>1458545</v>
      </c>
      <c r="J10" s="10" t="n">
        <v>0.341</v>
      </c>
      <c r="K10" s="1" t="n">
        <v>354</v>
      </c>
      <c r="L10" s="1" t="n">
        <v>97.3</v>
      </c>
      <c r="M10" s="8" t="n">
        <v>350</v>
      </c>
      <c r="N10" s="8" t="n">
        <v>4</v>
      </c>
      <c r="O10" s="8" t="n">
        <v>0</v>
      </c>
      <c r="P10" s="8" t="n">
        <v>10</v>
      </c>
      <c r="Q10" s="1" t="n">
        <v>2.7</v>
      </c>
      <c r="R10" s="8" t="n">
        <v>1409</v>
      </c>
      <c r="S10" s="8" t="n">
        <v>345</v>
      </c>
      <c r="T10" s="11" t="n">
        <f aca="false">100*(R10-S10)/R10</f>
        <v>75.514549325763</v>
      </c>
      <c r="U10" s="8" t="n">
        <v>438164</v>
      </c>
      <c r="V10" s="11" t="n">
        <f aca="false">U10/R10</f>
        <v>310.975159687722</v>
      </c>
      <c r="W10" s="8" t="n">
        <v>3</v>
      </c>
      <c r="X10" s="8" t="n">
        <v>36</v>
      </c>
      <c r="Y10" s="1" t="s">
        <v>47</v>
      </c>
      <c r="Z10" s="2" t="s">
        <v>36</v>
      </c>
      <c r="AA10" s="2"/>
      <c r="AB10" s="2"/>
      <c r="AC10" s="2"/>
      <c r="AD10" s="2"/>
      <c r="AE10" s="2"/>
      <c r="AF10" s="2"/>
      <c r="AG10" s="2"/>
      <c r="AH10" s="2"/>
      <c r="AI10" s="2"/>
    </row>
    <row r="11" customFormat="false" ht="13.8" hidden="false" customHeight="false" outlineLevel="0" collapsed="false">
      <c r="A11" s="7" t="s">
        <v>53</v>
      </c>
      <c r="B11" s="12" t="s">
        <v>54</v>
      </c>
      <c r="C11" s="2" t="s">
        <v>55</v>
      </c>
      <c r="D11" s="1" t="s">
        <v>39</v>
      </c>
      <c r="E11" s="1" t="s">
        <v>40</v>
      </c>
      <c r="F11" s="8" t="n">
        <v>2</v>
      </c>
      <c r="G11" s="8" t="n">
        <v>4543999</v>
      </c>
      <c r="H11" s="8" t="n">
        <v>2483448</v>
      </c>
      <c r="I11" s="8" t="n">
        <v>2483448</v>
      </c>
      <c r="J11" s="10" t="n">
        <v>0.321</v>
      </c>
      <c r="K11" s="1" t="n">
        <v>32</v>
      </c>
      <c r="L11" s="1" t="n">
        <v>8.8</v>
      </c>
      <c r="M11" s="1" t="n">
        <v>32</v>
      </c>
      <c r="N11" s="1" t="n">
        <v>0</v>
      </c>
      <c r="O11" s="1" t="n">
        <v>1</v>
      </c>
      <c r="P11" s="1" t="n">
        <v>331</v>
      </c>
      <c r="Q11" s="1" t="n">
        <v>90.9</v>
      </c>
      <c r="R11" s="1" t="n">
        <v>4568</v>
      </c>
      <c r="S11" s="1" t="n">
        <v>4421</v>
      </c>
      <c r="T11" s="11" t="n">
        <f aca="false">100*(R11-S11)/R11</f>
        <v>3.21803852889667</v>
      </c>
      <c r="U11" s="9" t="n">
        <v>432315</v>
      </c>
      <c r="V11" s="11" t="n">
        <f aca="false">U11/R11</f>
        <v>94.6398861646235</v>
      </c>
      <c r="W11" s="1" t="n">
        <v>0</v>
      </c>
      <c r="X11" s="1" t="n">
        <v>26</v>
      </c>
      <c r="Y11" s="1" t="s">
        <v>41</v>
      </c>
      <c r="Z11" s="2" t="s">
        <v>36</v>
      </c>
      <c r="AA11" s="2"/>
      <c r="AB11" s="2"/>
      <c r="AC11" s="2"/>
      <c r="AD11" s="2"/>
      <c r="AE11" s="2"/>
      <c r="AF11" s="2"/>
      <c r="AG11" s="2"/>
      <c r="AH11" s="2"/>
      <c r="AI11" s="2"/>
    </row>
    <row r="12" customFormat="false" ht="13.8" hidden="false" customHeight="false" outlineLevel="0" collapsed="false">
      <c r="A12" s="7" t="s">
        <v>56</v>
      </c>
      <c r="B12" s="7" t="s">
        <v>57</v>
      </c>
      <c r="C12" s="2" t="s">
        <v>58</v>
      </c>
      <c r="D12" s="1" t="s">
        <v>39</v>
      </c>
      <c r="E12" s="1" t="s">
        <v>40</v>
      </c>
      <c r="F12" s="8" t="n">
        <v>3</v>
      </c>
      <c r="G12" s="8" t="n">
        <v>1343914</v>
      </c>
      <c r="H12" s="8" t="n">
        <v>1332754</v>
      </c>
      <c r="I12" s="8" t="n">
        <v>1332754</v>
      </c>
      <c r="J12" s="10" t="n">
        <v>0.34</v>
      </c>
      <c r="K12" s="1" t="n">
        <v>361</v>
      </c>
      <c r="L12" s="1" t="n">
        <v>99.2</v>
      </c>
      <c r="M12" s="1" t="n">
        <v>361</v>
      </c>
      <c r="N12" s="1" t="n">
        <v>0</v>
      </c>
      <c r="O12" s="1" t="n">
        <v>1</v>
      </c>
      <c r="P12" s="1" t="n">
        <v>2</v>
      </c>
      <c r="Q12" s="1" t="n">
        <v>0.5</v>
      </c>
      <c r="R12" s="1" t="n">
        <v>1292</v>
      </c>
      <c r="S12" s="1" t="n">
        <v>329</v>
      </c>
      <c r="T12" s="11" t="n">
        <f aca="false">100*(R12-S12)/R12</f>
        <v>74.5356037151703</v>
      </c>
      <c r="U12" s="9" t="n">
        <v>391107</v>
      </c>
      <c r="V12" s="11" t="n">
        <f aca="false">U12/R12</f>
        <v>302.71439628483</v>
      </c>
      <c r="W12" s="1" t="n">
        <v>3</v>
      </c>
      <c r="X12" s="1" t="n">
        <v>35</v>
      </c>
      <c r="Y12" s="1" t="s">
        <v>41</v>
      </c>
      <c r="Z12" s="2" t="s">
        <v>36</v>
      </c>
      <c r="AA12" s="2"/>
      <c r="AB12" s="2"/>
      <c r="AC12" s="2"/>
      <c r="AD12" s="2"/>
      <c r="AE12" s="2"/>
      <c r="AF12" s="2"/>
      <c r="AG12" s="2"/>
      <c r="AH12" s="2"/>
      <c r="AI12" s="2"/>
    </row>
    <row r="13" customFormat="false" ht="13.8" hidden="false" customHeight="false" outlineLevel="0" collapsed="false">
      <c r="A13" s="7" t="s">
        <v>56</v>
      </c>
      <c r="B13" s="7" t="s">
        <v>57</v>
      </c>
      <c r="C13" s="2" t="s">
        <v>58</v>
      </c>
      <c r="D13" s="1" t="s">
        <v>59</v>
      </c>
      <c r="E13" s="1" t="s">
        <v>31</v>
      </c>
      <c r="F13" s="8" t="n">
        <v>13</v>
      </c>
      <c r="G13" s="8" t="n">
        <v>1419824</v>
      </c>
      <c r="H13" s="8" t="n">
        <v>1263004</v>
      </c>
      <c r="I13" s="8" t="n">
        <v>1263004</v>
      </c>
      <c r="J13" s="10" t="n">
        <v>0.34</v>
      </c>
      <c r="K13" s="1" t="n">
        <v>362</v>
      </c>
      <c r="L13" s="1" t="n">
        <v>99.5</v>
      </c>
      <c r="M13" s="1" t="n">
        <v>362</v>
      </c>
      <c r="N13" s="1" t="n">
        <v>0</v>
      </c>
      <c r="O13" s="1" t="n">
        <v>0</v>
      </c>
      <c r="P13" s="1" t="n">
        <v>2</v>
      </c>
      <c r="Q13" s="1" t="n">
        <v>0.5</v>
      </c>
      <c r="R13" s="1" t="n">
        <v>1331</v>
      </c>
      <c r="S13" s="1" t="n">
        <v>325</v>
      </c>
      <c r="T13" s="11" t="n">
        <f aca="false">100*(R13-S13)/R13</f>
        <v>75.5822689706987</v>
      </c>
      <c r="U13" s="9" t="n">
        <v>416729</v>
      </c>
      <c r="V13" s="11" t="n">
        <f aca="false">U13/R13</f>
        <v>313.094665664914</v>
      </c>
      <c r="W13" s="1" t="n">
        <v>3</v>
      </c>
      <c r="X13" s="1" t="n">
        <v>35</v>
      </c>
      <c r="Y13" s="1" t="s">
        <v>47</v>
      </c>
      <c r="Z13" s="2" t="s">
        <v>36</v>
      </c>
      <c r="AA13" s="2"/>
      <c r="AB13" s="2"/>
      <c r="AC13" s="2"/>
      <c r="AD13" s="2"/>
      <c r="AE13" s="2"/>
      <c r="AF13" s="2"/>
      <c r="AG13" s="2"/>
      <c r="AH13" s="2"/>
      <c r="AI13" s="2"/>
    </row>
    <row r="14" customFormat="false" ht="13.8" hidden="false" customHeight="false" outlineLevel="0" collapsed="false">
      <c r="A14" s="7" t="s">
        <v>56</v>
      </c>
      <c r="B14" s="7" t="s">
        <v>57</v>
      </c>
      <c r="C14" s="2" t="s">
        <v>58</v>
      </c>
      <c r="D14" s="1" t="s">
        <v>30</v>
      </c>
      <c r="E14" s="1" t="s">
        <v>31</v>
      </c>
      <c r="F14" s="8" t="n">
        <v>1</v>
      </c>
      <c r="G14" s="8" t="n">
        <v>1419660</v>
      </c>
      <c r="H14" s="8" t="n">
        <v>1419660</v>
      </c>
      <c r="I14" s="8" t="n">
        <v>1419660</v>
      </c>
      <c r="J14" s="10" t="n">
        <v>0.34</v>
      </c>
      <c r="K14" s="1" t="n">
        <v>362</v>
      </c>
      <c r="L14" s="1" t="n">
        <v>99.4</v>
      </c>
      <c r="M14" s="1" t="n">
        <v>360</v>
      </c>
      <c r="N14" s="1" t="n">
        <v>2</v>
      </c>
      <c r="O14" s="1" t="n">
        <v>0</v>
      </c>
      <c r="P14" s="1" t="n">
        <v>2</v>
      </c>
      <c r="Q14" s="1" t="n">
        <v>0.6</v>
      </c>
      <c r="R14" s="1" t="n">
        <v>1331</v>
      </c>
      <c r="S14" s="1" t="n">
        <v>332</v>
      </c>
      <c r="T14" s="11" t="n">
        <f aca="false">100*(R14-S14)/R14</f>
        <v>75.0563486100676</v>
      </c>
      <c r="U14" s="9" t="n">
        <v>416522</v>
      </c>
      <c r="V14" s="11" t="n">
        <f aca="false">U14/R14</f>
        <v>312.939143501127</v>
      </c>
      <c r="W14" s="1" t="n">
        <v>3</v>
      </c>
      <c r="X14" s="1" t="n">
        <v>35</v>
      </c>
      <c r="Y14" s="1" t="s">
        <v>47</v>
      </c>
      <c r="Z14" s="2" t="s">
        <v>33</v>
      </c>
      <c r="AA14" s="2"/>
      <c r="AB14" s="2"/>
      <c r="AC14" s="2"/>
      <c r="AD14" s="2"/>
      <c r="AE14" s="2"/>
      <c r="AF14" s="2"/>
      <c r="AG14" s="2"/>
      <c r="AH14" s="2"/>
      <c r="AI14" s="2"/>
    </row>
    <row r="15" customFormat="false" ht="13.8" hidden="false" customHeight="false" outlineLevel="0" collapsed="false">
      <c r="A15" s="7" t="s">
        <v>60</v>
      </c>
      <c r="B15" s="7" t="s">
        <v>61</v>
      </c>
      <c r="C15" s="1" t="s">
        <v>62</v>
      </c>
      <c r="D15" s="1" t="s">
        <v>59</v>
      </c>
      <c r="E15" s="1" t="s">
        <v>63</v>
      </c>
      <c r="F15" s="8" t="n">
        <v>37</v>
      </c>
      <c r="G15" s="8" t="n">
        <v>1521866</v>
      </c>
      <c r="H15" s="8" t="n">
        <v>1125278</v>
      </c>
      <c r="I15" s="9" t="n">
        <v>1125278</v>
      </c>
      <c r="J15" s="10" t="n">
        <v>0.341</v>
      </c>
      <c r="K15" s="1" t="n">
        <v>363</v>
      </c>
      <c r="L15" s="1" t="n">
        <v>99.8</v>
      </c>
      <c r="M15" s="1" t="n">
        <v>362</v>
      </c>
      <c r="N15" s="1" t="n">
        <v>1</v>
      </c>
      <c r="O15" s="1" t="n">
        <v>0</v>
      </c>
      <c r="P15" s="1" t="n">
        <v>1</v>
      </c>
      <c r="Q15" s="1" t="n">
        <v>0.2</v>
      </c>
      <c r="R15" s="1" t="n">
        <v>1550</v>
      </c>
      <c r="S15" s="1" t="n">
        <v>445</v>
      </c>
      <c r="T15" s="11" t="n">
        <f aca="false">100*(R15-S15)/R15</f>
        <v>71.2903225806452</v>
      </c>
      <c r="U15" s="9" t="n">
        <v>425789</v>
      </c>
      <c r="V15" s="11" t="n">
        <f aca="false">U15/R15</f>
        <v>274.702580645161</v>
      </c>
      <c r="W15" s="1" t="n">
        <v>3</v>
      </c>
      <c r="X15" s="1" t="n">
        <v>38</v>
      </c>
      <c r="Y15" s="1" t="s">
        <v>47</v>
      </c>
      <c r="Z15" s="2" t="s">
        <v>36</v>
      </c>
      <c r="AA15" s="2"/>
      <c r="AB15" s="2"/>
      <c r="AC15" s="2"/>
      <c r="AD15" s="2"/>
      <c r="AE15" s="2"/>
      <c r="AF15" s="2"/>
      <c r="AG15" s="2"/>
      <c r="AH15" s="2"/>
      <c r="AI15" s="2"/>
    </row>
    <row r="16" customFormat="false" ht="13.8" hidden="false" customHeight="false" outlineLevel="0" collapsed="false">
      <c r="A16" s="7" t="s">
        <v>60</v>
      </c>
      <c r="B16" s="7" t="s">
        <v>61</v>
      </c>
      <c r="C16" s="1" t="s">
        <v>62</v>
      </c>
      <c r="D16" s="1" t="s">
        <v>30</v>
      </c>
      <c r="E16" s="1" t="s">
        <v>31</v>
      </c>
      <c r="F16" s="8" t="n">
        <v>1</v>
      </c>
      <c r="G16" s="9" t="n">
        <v>1315434</v>
      </c>
      <c r="H16" s="9" t="n">
        <v>1315434</v>
      </c>
      <c r="I16" s="9" t="n">
        <v>1315434</v>
      </c>
      <c r="J16" s="10" t="n">
        <v>0.34</v>
      </c>
      <c r="K16" s="1" t="n">
        <v>362</v>
      </c>
      <c r="L16" s="1" t="n">
        <v>99.5</v>
      </c>
      <c r="M16" s="1" t="n">
        <v>362</v>
      </c>
      <c r="N16" s="1" t="n">
        <v>1</v>
      </c>
      <c r="O16" s="1" t="n">
        <v>1</v>
      </c>
      <c r="P16" s="1" t="n">
        <v>1</v>
      </c>
      <c r="Q16" s="1" t="n">
        <v>0.2</v>
      </c>
      <c r="R16" s="1" t="n">
        <v>1300</v>
      </c>
      <c r="S16" s="1" t="n">
        <v>327</v>
      </c>
      <c r="T16" s="11" t="n">
        <f aca="false">100*(R16-S16)/R16</f>
        <v>74.8461538461538</v>
      </c>
      <c r="U16" s="9" t="n">
        <v>382246</v>
      </c>
      <c r="V16" s="11" t="n">
        <f aca="false">U16/R16</f>
        <v>294.035384615385</v>
      </c>
      <c r="W16" s="1" t="n">
        <v>3</v>
      </c>
      <c r="X16" s="1" t="n">
        <v>35</v>
      </c>
      <c r="Y16" s="1" t="s">
        <v>47</v>
      </c>
      <c r="Z16" s="14" t="s">
        <v>33</v>
      </c>
      <c r="AA16" s="2"/>
      <c r="AB16" s="2"/>
      <c r="AC16" s="2"/>
      <c r="AD16" s="2"/>
      <c r="AE16" s="2"/>
      <c r="AF16" s="2"/>
      <c r="AG16" s="2"/>
      <c r="AH16" s="2"/>
      <c r="AI16" s="2"/>
    </row>
    <row r="17" customFormat="false" ht="13.8" hidden="false" customHeight="false" outlineLevel="0" collapsed="false">
      <c r="A17" s="7" t="s">
        <v>60</v>
      </c>
      <c r="B17" s="12" t="s">
        <v>64</v>
      </c>
      <c r="C17" s="2" t="s">
        <v>65</v>
      </c>
      <c r="D17" s="1" t="s">
        <v>39</v>
      </c>
      <c r="E17" s="1" t="s">
        <v>40</v>
      </c>
      <c r="F17" s="8" t="n">
        <v>2</v>
      </c>
      <c r="G17" s="8" t="n">
        <v>1357406</v>
      </c>
      <c r="H17" s="8" t="n">
        <v>1271026</v>
      </c>
      <c r="I17" s="8" t="n">
        <v>1271026</v>
      </c>
      <c r="J17" s="10" t="n">
        <v>0.34</v>
      </c>
      <c r="K17" s="1" t="n">
        <v>358</v>
      </c>
      <c r="L17" s="1" t="n">
        <v>98.4</v>
      </c>
      <c r="M17" s="1" t="n">
        <v>357</v>
      </c>
      <c r="N17" s="1" t="n">
        <v>1</v>
      </c>
      <c r="O17" s="1" t="n">
        <v>4</v>
      </c>
      <c r="P17" s="1" t="n">
        <v>2</v>
      </c>
      <c r="Q17" s="1" t="n">
        <v>0.5</v>
      </c>
      <c r="R17" s="1" t="n">
        <v>1273</v>
      </c>
      <c r="S17" s="1" t="n">
        <v>296</v>
      </c>
      <c r="T17" s="11" t="n">
        <f aca="false">100*(R17-S17)/R17</f>
        <v>76.7478397486253</v>
      </c>
      <c r="U17" s="9" t="n">
        <v>393890</v>
      </c>
      <c r="V17" s="11" t="n">
        <f aca="false">U17/R17</f>
        <v>309.418695993716</v>
      </c>
      <c r="W17" s="1" t="n">
        <v>3</v>
      </c>
      <c r="X17" s="1" t="n">
        <v>36</v>
      </c>
      <c r="Y17" s="1" t="s">
        <v>41</v>
      </c>
      <c r="Z17" s="14" t="s">
        <v>33</v>
      </c>
    </row>
    <row r="18" customFormat="false" ht="13.8" hidden="false" customHeight="false" outlineLevel="0" collapsed="false">
      <c r="A18" s="7" t="s">
        <v>66</v>
      </c>
      <c r="B18" s="7" t="s">
        <v>67</v>
      </c>
      <c r="C18" s="1" t="s">
        <v>68</v>
      </c>
      <c r="D18" s="1" t="s">
        <v>30</v>
      </c>
      <c r="E18" s="1" t="s">
        <v>31</v>
      </c>
      <c r="F18" s="8" t="n">
        <v>1</v>
      </c>
      <c r="G18" s="8" t="n">
        <v>1466526</v>
      </c>
      <c r="H18" s="8" t="n">
        <v>1466526</v>
      </c>
      <c r="I18" s="9" t="n">
        <v>1466526</v>
      </c>
      <c r="J18" s="10" t="n">
        <v>0.341</v>
      </c>
      <c r="K18" s="1" t="n">
        <v>363</v>
      </c>
      <c r="L18" s="1" t="n">
        <v>99.7</v>
      </c>
      <c r="M18" s="1" t="n">
        <v>357</v>
      </c>
      <c r="N18" s="1" t="n">
        <v>6</v>
      </c>
      <c r="O18" s="1" t="n">
        <v>0</v>
      </c>
      <c r="P18" s="1" t="n">
        <v>1</v>
      </c>
      <c r="Q18" s="1" t="n">
        <v>0.3</v>
      </c>
      <c r="R18" s="1" t="n">
        <v>1383</v>
      </c>
      <c r="S18" s="1" t="n">
        <v>346</v>
      </c>
      <c r="T18" s="11" t="n">
        <f aca="false">100*(R18-S18)/R18</f>
        <v>74.9819233550253</v>
      </c>
      <c r="U18" s="9" t="n">
        <v>435128</v>
      </c>
      <c r="V18" s="11" t="n">
        <f aca="false">U18/R18</f>
        <v>314.626174981923</v>
      </c>
      <c r="W18" s="1" t="n">
        <v>3</v>
      </c>
      <c r="X18" s="1" t="n">
        <v>36</v>
      </c>
      <c r="Y18" s="1" t="s">
        <v>32</v>
      </c>
      <c r="Z18" s="4" t="s">
        <v>33</v>
      </c>
    </row>
    <row r="19" customFormat="false" ht="13.8" hidden="false" customHeight="false" outlineLevel="0" collapsed="false">
      <c r="A19" s="7" t="s">
        <v>69</v>
      </c>
      <c r="B19" s="12" t="s">
        <v>70</v>
      </c>
      <c r="C19" s="2" t="s">
        <v>71</v>
      </c>
      <c r="D19" s="1" t="s">
        <v>39</v>
      </c>
      <c r="E19" s="1" t="s">
        <v>40</v>
      </c>
      <c r="F19" s="8" t="n">
        <v>36</v>
      </c>
      <c r="G19" s="8" t="n">
        <v>1998723</v>
      </c>
      <c r="H19" s="8" t="n">
        <v>102378</v>
      </c>
      <c r="I19" s="8" t="n">
        <v>369439</v>
      </c>
      <c r="J19" s="10" t="n">
        <v>0.345</v>
      </c>
      <c r="K19" s="1" t="n">
        <v>267</v>
      </c>
      <c r="L19" s="1" t="n">
        <v>73.4</v>
      </c>
      <c r="M19" s="1" t="n">
        <v>219</v>
      </c>
      <c r="N19" s="8" t="n">
        <v>48</v>
      </c>
      <c r="O19" s="8" t="n">
        <v>10</v>
      </c>
      <c r="P19" s="8" t="n">
        <v>87</v>
      </c>
      <c r="Q19" s="1" t="n">
        <v>23.9</v>
      </c>
      <c r="R19" s="8" t="n">
        <v>1856</v>
      </c>
      <c r="S19" s="8" t="n">
        <v>556</v>
      </c>
      <c r="T19" s="11" t="n">
        <f aca="false">100*(R19-S19)/R19</f>
        <v>70.0431034482759</v>
      </c>
      <c r="U19" s="8" t="n">
        <v>482578</v>
      </c>
      <c r="V19" s="11" t="n">
        <f aca="false">U19/R19</f>
        <v>260.009698275862</v>
      </c>
      <c r="W19" s="8" t="n">
        <v>2</v>
      </c>
      <c r="X19" s="8" t="n">
        <v>34</v>
      </c>
      <c r="Y19" s="1" t="s">
        <v>41</v>
      </c>
      <c r="Z19" s="2" t="s">
        <v>36</v>
      </c>
      <c r="AA19" s="2"/>
      <c r="AB19" s="2"/>
      <c r="AC19" s="2"/>
      <c r="AD19" s="2"/>
      <c r="AE19" s="2"/>
      <c r="AF19" s="2"/>
      <c r="AG19" s="2"/>
      <c r="AH19" s="2"/>
      <c r="AI19" s="2"/>
    </row>
    <row r="20" customFormat="false" ht="13.8" hidden="false" customHeight="false" outlineLevel="0" collapsed="false">
      <c r="A20" s="7" t="s">
        <v>69</v>
      </c>
      <c r="B20" s="12" t="s">
        <v>70</v>
      </c>
      <c r="C20" s="1" t="s">
        <v>71</v>
      </c>
      <c r="D20" s="1" t="s">
        <v>30</v>
      </c>
      <c r="E20" s="1" t="s">
        <v>31</v>
      </c>
      <c r="F20" s="8" t="n">
        <v>10</v>
      </c>
      <c r="G20" s="8" t="n">
        <v>2204596</v>
      </c>
      <c r="H20" s="8" t="n">
        <v>339765</v>
      </c>
      <c r="I20" s="8" t="n">
        <v>542070</v>
      </c>
      <c r="J20" s="10" t="n">
        <v>0.34</v>
      </c>
      <c r="K20" s="1" t="n">
        <v>334</v>
      </c>
      <c r="L20" s="1" t="n">
        <v>91.8</v>
      </c>
      <c r="M20" s="1" t="n">
        <v>167</v>
      </c>
      <c r="N20" s="8" t="n">
        <v>167</v>
      </c>
      <c r="O20" s="8" t="n">
        <v>0</v>
      </c>
      <c r="P20" s="8" t="n">
        <v>30</v>
      </c>
      <c r="Q20" s="1" t="n">
        <v>8.2</v>
      </c>
      <c r="R20" s="8" t="n">
        <v>2245</v>
      </c>
      <c r="S20" s="8" t="n">
        <v>567</v>
      </c>
      <c r="T20" s="11" t="n">
        <f aca="false">100*(R20-S20)/R20</f>
        <v>74.7438752783964</v>
      </c>
      <c r="U20" s="8" t="n">
        <v>624050</v>
      </c>
      <c r="V20" s="11" t="n">
        <f aca="false">U20/R20</f>
        <v>277.973273942094</v>
      </c>
      <c r="W20" s="8" t="n">
        <v>7</v>
      </c>
      <c r="X20" s="8" t="n">
        <v>62</v>
      </c>
      <c r="Y20" s="1" t="s">
        <v>47</v>
      </c>
      <c r="Z20" s="2" t="s">
        <v>36</v>
      </c>
      <c r="AA20" s="2"/>
      <c r="AB20" s="2"/>
      <c r="AC20" s="2"/>
      <c r="AD20" s="2"/>
      <c r="AE20" s="2"/>
      <c r="AF20" s="2"/>
      <c r="AG20" s="2"/>
      <c r="AH20" s="2"/>
      <c r="AI20" s="2"/>
    </row>
    <row r="21" customFormat="false" ht="13.8" hidden="false" customHeight="false" outlineLevel="0" collapsed="false">
      <c r="A21" s="7" t="s">
        <v>69</v>
      </c>
      <c r="B21" s="12" t="s">
        <v>70</v>
      </c>
      <c r="C21" s="1" t="s">
        <v>72</v>
      </c>
      <c r="D21" s="1" t="s">
        <v>30</v>
      </c>
      <c r="E21" s="1" t="s">
        <v>31</v>
      </c>
      <c r="F21" s="8" t="n">
        <v>5</v>
      </c>
      <c r="G21" s="8" t="n">
        <v>1599804</v>
      </c>
      <c r="H21" s="8" t="n">
        <v>499633</v>
      </c>
      <c r="I21" s="8" t="n">
        <v>542070</v>
      </c>
      <c r="J21" s="10" t="n">
        <v>0.34</v>
      </c>
      <c r="K21" s="1" t="n">
        <v>333</v>
      </c>
      <c r="L21" s="1" t="n">
        <v>91.5</v>
      </c>
      <c r="M21" s="1" t="n">
        <v>258</v>
      </c>
      <c r="N21" s="8" t="n">
        <v>75</v>
      </c>
      <c r="O21" s="8" t="n">
        <v>0</v>
      </c>
      <c r="P21" s="8" t="n">
        <v>31</v>
      </c>
      <c r="Q21" s="1" t="n">
        <v>8.5</v>
      </c>
      <c r="R21" s="8" t="n">
        <v>1608</v>
      </c>
      <c r="S21" s="8" t="n">
        <v>384</v>
      </c>
      <c r="T21" s="11" t="n">
        <f aca="false">100*(R21-S21)/R21</f>
        <v>76.1194029850746</v>
      </c>
      <c r="U21" s="8" t="n">
        <v>456580</v>
      </c>
      <c r="V21" s="11" t="n">
        <f aca="false">U21/R21</f>
        <v>283.942786069652</v>
      </c>
      <c r="W21" s="8" t="n">
        <v>7</v>
      </c>
      <c r="X21" s="8" t="n">
        <v>46</v>
      </c>
      <c r="Y21" s="1" t="s">
        <v>47</v>
      </c>
      <c r="Z21" s="2" t="s">
        <v>33</v>
      </c>
      <c r="AA21" s="2"/>
      <c r="AB21" s="2"/>
      <c r="AC21" s="2"/>
      <c r="AD21" s="2"/>
      <c r="AE21" s="2"/>
      <c r="AF21" s="2"/>
      <c r="AG21" s="2"/>
      <c r="AH21" s="2"/>
      <c r="AI21" s="2"/>
    </row>
    <row r="22" customFormat="false" ht="13.8" hidden="false" customHeight="false" outlineLevel="0" collapsed="false">
      <c r="A22" s="7" t="s">
        <v>73</v>
      </c>
      <c r="B22" s="7" t="s">
        <v>74</v>
      </c>
      <c r="C22" s="1" t="s">
        <v>75</v>
      </c>
      <c r="D22" s="1" t="s">
        <v>30</v>
      </c>
      <c r="E22" s="1" t="s">
        <v>31</v>
      </c>
      <c r="F22" s="8" t="n">
        <v>1</v>
      </c>
      <c r="G22" s="8" t="n">
        <v>1567905</v>
      </c>
      <c r="H22" s="8" t="n">
        <v>1567905</v>
      </c>
      <c r="I22" s="9" t="n">
        <v>1567905</v>
      </c>
      <c r="J22" s="10" t="n">
        <v>0.341</v>
      </c>
      <c r="K22" s="1" t="n">
        <v>362</v>
      </c>
      <c r="L22" s="1" t="n">
        <v>99.4</v>
      </c>
      <c r="M22" s="1" t="n">
        <v>356</v>
      </c>
      <c r="N22" s="1" t="n">
        <v>6</v>
      </c>
      <c r="O22" s="1" t="n">
        <v>1</v>
      </c>
      <c r="P22" s="1" t="n">
        <v>1</v>
      </c>
      <c r="Q22" s="1" t="n">
        <v>0.3</v>
      </c>
      <c r="R22" s="1" t="n">
        <v>1437</v>
      </c>
      <c r="S22" s="1" t="n">
        <v>346</v>
      </c>
      <c r="T22" s="11" t="n">
        <f aca="false">100*(R22-S22)/R22</f>
        <v>75.9220598469033</v>
      </c>
      <c r="U22" s="9" t="n">
        <v>460955</v>
      </c>
      <c r="V22" s="11" t="n">
        <f aca="false">U22/R22</f>
        <v>320.775922059847</v>
      </c>
      <c r="W22" s="1" t="n">
        <v>3</v>
      </c>
      <c r="X22" s="1" t="n">
        <v>36</v>
      </c>
      <c r="Y22" s="1" t="s">
        <v>32</v>
      </c>
      <c r="Z22" s="4" t="s">
        <v>33</v>
      </c>
    </row>
    <row r="23" customFormat="false" ht="13.8" hidden="false" customHeight="false" outlineLevel="0" collapsed="false">
      <c r="A23" s="7" t="s">
        <v>73</v>
      </c>
      <c r="B23" s="7" t="s">
        <v>74</v>
      </c>
      <c r="C23" s="1" t="s">
        <v>75</v>
      </c>
      <c r="D23" s="1" t="s">
        <v>30</v>
      </c>
      <c r="E23" s="1" t="s">
        <v>31</v>
      </c>
      <c r="F23" s="1" t="n">
        <v>3</v>
      </c>
      <c r="G23" s="9" t="n">
        <v>3404541</v>
      </c>
      <c r="H23" s="9" t="n">
        <v>1524335</v>
      </c>
      <c r="I23" s="9" t="n">
        <v>1567905</v>
      </c>
      <c r="J23" s="1" t="n">
        <v>0.356</v>
      </c>
      <c r="K23" s="1" t="n">
        <v>362</v>
      </c>
      <c r="L23" s="1" t="n">
        <v>99.4</v>
      </c>
      <c r="M23" s="1" t="n">
        <v>355</v>
      </c>
      <c r="N23" s="1" t="n">
        <v>7</v>
      </c>
      <c r="O23" s="1" t="n">
        <v>1</v>
      </c>
      <c r="P23" s="1" t="n">
        <v>1</v>
      </c>
      <c r="Q23" s="1" t="n">
        <v>0.3</v>
      </c>
      <c r="R23" s="1" t="n">
        <v>2565</v>
      </c>
      <c r="S23" s="1" t="n">
        <v>1434</v>
      </c>
      <c r="T23" s="1" t="n">
        <v>44.09</v>
      </c>
      <c r="U23" s="9" t="n">
        <v>606060</v>
      </c>
      <c r="V23" s="1" t="n">
        <v>236.28</v>
      </c>
      <c r="W23" s="1" t="n">
        <v>3</v>
      </c>
      <c r="X23" s="1" t="n">
        <v>36</v>
      </c>
      <c r="Y23" s="1" t="s">
        <v>32</v>
      </c>
      <c r="Z23" s="2" t="s">
        <v>36</v>
      </c>
      <c r="AA23" s="2"/>
      <c r="AB23" s="2"/>
      <c r="AC23" s="2"/>
      <c r="AD23" s="2"/>
      <c r="AE23" s="2"/>
      <c r="AF23" s="2"/>
      <c r="AG23" s="2"/>
      <c r="AH23" s="2"/>
      <c r="AI23" s="2"/>
    </row>
    <row r="24" customFormat="false" ht="13.8" hidden="false" customHeight="false" outlineLevel="0" collapsed="false">
      <c r="A24" s="7" t="s">
        <v>76</v>
      </c>
      <c r="B24" s="12" t="s">
        <v>77</v>
      </c>
      <c r="C24" s="2" t="s">
        <v>78</v>
      </c>
      <c r="D24" s="1" t="s">
        <v>30</v>
      </c>
      <c r="E24" s="1" t="s">
        <v>31</v>
      </c>
      <c r="F24" s="8" t="n">
        <v>2</v>
      </c>
      <c r="G24" s="8" t="n">
        <v>1315265</v>
      </c>
      <c r="H24" s="8" t="n">
        <v>1268042</v>
      </c>
      <c r="I24" s="8" t="n">
        <v>1268042</v>
      </c>
      <c r="J24" s="10" t="n">
        <v>0.339</v>
      </c>
      <c r="K24" s="1" t="n">
        <v>363</v>
      </c>
      <c r="L24" s="1" t="n">
        <v>99.7</v>
      </c>
      <c r="M24" s="1" t="n">
        <v>363</v>
      </c>
      <c r="N24" s="1" t="n">
        <v>0</v>
      </c>
      <c r="O24" s="1" t="n">
        <v>0</v>
      </c>
      <c r="P24" s="1" t="n">
        <v>1</v>
      </c>
      <c r="Q24" s="1" t="n">
        <v>0.3</v>
      </c>
      <c r="R24" s="1" t="n">
        <v>1204</v>
      </c>
      <c r="S24" s="1" t="n">
        <v>290</v>
      </c>
      <c r="T24" s="11" t="n">
        <f aca="false">100*(R24-S24)/R24</f>
        <v>75.9136212624585</v>
      </c>
      <c r="U24" s="9" t="n">
        <v>385297</v>
      </c>
      <c r="V24" s="11" t="n">
        <f aca="false">U24/R24</f>
        <v>320.014119601329</v>
      </c>
      <c r="W24" s="1" t="n">
        <v>3</v>
      </c>
      <c r="X24" s="1" t="n">
        <v>35</v>
      </c>
      <c r="Y24" s="1" t="s">
        <v>47</v>
      </c>
      <c r="Z24" s="2" t="s">
        <v>33</v>
      </c>
      <c r="AA24" s="2"/>
      <c r="AB24" s="2"/>
      <c r="AC24" s="2"/>
      <c r="AD24" s="2"/>
      <c r="AE24" s="2"/>
      <c r="AF24" s="2"/>
      <c r="AG24" s="2"/>
      <c r="AH24" s="2"/>
      <c r="AI24" s="2"/>
    </row>
    <row r="25" customFormat="false" ht="13.8" hidden="false" customHeight="false" outlineLevel="0" collapsed="false">
      <c r="A25" s="7" t="s">
        <v>76</v>
      </c>
      <c r="B25" s="12" t="s">
        <v>77</v>
      </c>
      <c r="C25" s="2" t="s">
        <v>78</v>
      </c>
      <c r="D25" s="1" t="s">
        <v>39</v>
      </c>
      <c r="E25" s="1" t="s">
        <v>40</v>
      </c>
      <c r="F25" s="8" t="n">
        <v>17</v>
      </c>
      <c r="G25" s="8" t="n">
        <v>1142550</v>
      </c>
      <c r="H25" s="8" t="n">
        <v>174185</v>
      </c>
      <c r="I25" s="8" t="n">
        <v>220079</v>
      </c>
      <c r="J25" s="10" t="n">
        <v>0.34</v>
      </c>
      <c r="K25" s="1" t="n">
        <v>322</v>
      </c>
      <c r="L25" s="1" t="n">
        <v>88.4</v>
      </c>
      <c r="M25" s="1" t="n">
        <v>303</v>
      </c>
      <c r="N25" s="1" t="n">
        <v>19</v>
      </c>
      <c r="O25" s="1" t="n">
        <v>5</v>
      </c>
      <c r="P25" s="1" t="n">
        <v>37</v>
      </c>
      <c r="Q25" s="1" t="n">
        <v>10.2</v>
      </c>
      <c r="R25" s="1" t="n">
        <v>1139</v>
      </c>
      <c r="S25" s="1" t="n">
        <v>267</v>
      </c>
      <c r="T25" s="11" t="n">
        <f aca="false">100*(R25-S25)/R25</f>
        <v>76.558384547849</v>
      </c>
      <c r="U25" s="9" t="n">
        <v>330519</v>
      </c>
      <c r="V25" s="11" t="n">
        <f aca="false">U25/R25</f>
        <v>290.18349429324</v>
      </c>
      <c r="W25" s="1" t="n">
        <v>2</v>
      </c>
      <c r="X25" s="1" t="n">
        <v>37</v>
      </c>
      <c r="Y25" s="1" t="s">
        <v>41</v>
      </c>
      <c r="Z25" s="4" t="s">
        <v>36</v>
      </c>
    </row>
    <row r="26" customFormat="false" ht="13.8" hidden="false" customHeight="false" outlineLevel="0" collapsed="false">
      <c r="A26" s="7" t="s">
        <v>79</v>
      </c>
      <c r="B26" s="12" t="s">
        <v>80</v>
      </c>
      <c r="C26" s="2" t="s">
        <v>81</v>
      </c>
      <c r="D26" s="1" t="s">
        <v>39</v>
      </c>
      <c r="E26" s="1" t="s">
        <v>40</v>
      </c>
      <c r="F26" s="8" t="n">
        <v>19</v>
      </c>
      <c r="G26" s="8" t="n">
        <v>448408</v>
      </c>
      <c r="H26" s="8" t="n">
        <v>31666</v>
      </c>
      <c r="I26" s="8" t="n">
        <v>54328</v>
      </c>
      <c r="J26" s="10" t="n">
        <v>0.342</v>
      </c>
      <c r="K26" s="1" t="n">
        <v>4</v>
      </c>
      <c r="L26" s="1" t="n">
        <v>1.1</v>
      </c>
      <c r="M26" s="1" t="n">
        <v>4</v>
      </c>
      <c r="N26" s="1" t="n">
        <v>0</v>
      </c>
      <c r="O26" s="1" t="n">
        <v>7</v>
      </c>
      <c r="P26" s="1" t="n">
        <v>353</v>
      </c>
      <c r="Q26" s="13" t="n">
        <v>97</v>
      </c>
      <c r="R26" s="1" t="n">
        <v>726</v>
      </c>
      <c r="S26" s="1" t="n">
        <v>300</v>
      </c>
      <c r="T26" s="11" t="n">
        <f aca="false">100*(R26-S26)/R26</f>
        <v>58.6776859504132</v>
      </c>
      <c r="U26" s="9" t="n">
        <v>68284</v>
      </c>
      <c r="V26" s="11" t="n">
        <f aca="false">U26/R26</f>
        <v>94.0550964187328</v>
      </c>
      <c r="W26" s="1" t="n">
        <v>2</v>
      </c>
      <c r="X26" s="1" t="n">
        <v>7</v>
      </c>
      <c r="Y26" s="1" t="s">
        <v>41</v>
      </c>
      <c r="Z26" s="2" t="s">
        <v>36</v>
      </c>
      <c r="AA26" s="2"/>
      <c r="AB26" s="2"/>
      <c r="AC26" s="2"/>
      <c r="AD26" s="2"/>
      <c r="AE26" s="2"/>
      <c r="AF26" s="2"/>
      <c r="AG26" s="2"/>
      <c r="AH26" s="2"/>
      <c r="AI26" s="2"/>
    </row>
    <row r="27" customFormat="false" ht="13.8" hidden="false" customHeight="false" outlineLevel="0" collapsed="false">
      <c r="A27" s="7" t="s">
        <v>82</v>
      </c>
      <c r="B27" s="12" t="s">
        <v>83</v>
      </c>
      <c r="C27" s="2" t="s">
        <v>84</v>
      </c>
      <c r="D27" s="1" t="s">
        <v>39</v>
      </c>
      <c r="E27" s="1" t="s">
        <v>40</v>
      </c>
      <c r="F27" s="8" t="n">
        <v>3</v>
      </c>
      <c r="G27" s="8" t="n">
        <v>847079</v>
      </c>
      <c r="H27" s="8" t="n">
        <v>803139</v>
      </c>
      <c r="I27" s="8" t="n">
        <v>803139</v>
      </c>
      <c r="J27" s="10" t="n">
        <v>0.355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364</v>
      </c>
      <c r="Q27" s="1" t="n">
        <v>100</v>
      </c>
      <c r="R27" s="1" t="n">
        <v>863</v>
      </c>
      <c r="S27" s="1" t="n">
        <v>835</v>
      </c>
      <c r="T27" s="11" t="n">
        <f aca="false">100*(R27-S27)/R27</f>
        <v>3.24449594438007</v>
      </c>
      <c r="U27" s="9" t="n">
        <v>80871</v>
      </c>
      <c r="V27" s="11" t="n">
        <f aca="false">U27/R27</f>
        <v>93.7091541135574</v>
      </c>
      <c r="W27" s="1" t="n">
        <v>0</v>
      </c>
      <c r="X27" s="1" t="n">
        <v>3</v>
      </c>
      <c r="Y27" s="1" t="s">
        <v>41</v>
      </c>
      <c r="Z27" s="2" t="s">
        <v>36</v>
      </c>
      <c r="AA27" s="2"/>
      <c r="AB27" s="2"/>
      <c r="AC27" s="2"/>
      <c r="AD27" s="2"/>
      <c r="AE27" s="2"/>
      <c r="AF27" s="2"/>
      <c r="AG27" s="2"/>
      <c r="AH27" s="2"/>
      <c r="AI27" s="2"/>
    </row>
    <row r="28" customFormat="false" ht="13.8" hidden="false" customHeight="false" outlineLevel="0" collapsed="false">
      <c r="A28" s="7" t="s">
        <v>85</v>
      </c>
      <c r="B28" s="12" t="s">
        <v>86</v>
      </c>
      <c r="C28" s="2" t="s">
        <v>87</v>
      </c>
      <c r="D28" s="1" t="s">
        <v>39</v>
      </c>
      <c r="E28" s="1" t="s">
        <v>40</v>
      </c>
      <c r="F28" s="8" t="n">
        <v>22</v>
      </c>
      <c r="G28" s="8" t="n">
        <v>1865407</v>
      </c>
      <c r="H28" s="8" t="n">
        <v>262660</v>
      </c>
      <c r="I28" s="8" t="n">
        <v>525346</v>
      </c>
      <c r="J28" s="10" t="n">
        <v>0.34</v>
      </c>
      <c r="K28" s="1" t="n">
        <v>350</v>
      </c>
      <c r="L28" s="1" t="n">
        <v>96.1</v>
      </c>
      <c r="M28" s="1" t="n">
        <v>348</v>
      </c>
      <c r="N28" s="1" t="n">
        <v>2</v>
      </c>
      <c r="O28" s="1" t="n">
        <v>2</v>
      </c>
      <c r="P28" s="1" t="n">
        <v>12</v>
      </c>
      <c r="Q28" s="1" t="n">
        <v>3.4</v>
      </c>
      <c r="R28" s="1" t="n">
        <v>1886</v>
      </c>
      <c r="S28" s="1" t="n">
        <v>522</v>
      </c>
      <c r="T28" s="11" t="n">
        <f aca="false">100*(R28-S28)/R28</f>
        <v>72.322375397667</v>
      </c>
      <c r="U28" s="9" t="n">
        <v>539615</v>
      </c>
      <c r="V28" s="11" t="n">
        <f aca="false">U28/R28</f>
        <v>286.116118769883</v>
      </c>
      <c r="W28" s="1" t="n">
        <v>3</v>
      </c>
      <c r="X28" s="1" t="n">
        <v>36</v>
      </c>
      <c r="Y28" s="1" t="s">
        <v>41</v>
      </c>
      <c r="Z28" s="2" t="s">
        <v>36</v>
      </c>
      <c r="AA28" s="2"/>
      <c r="AB28" s="2"/>
      <c r="AC28" s="2"/>
      <c r="AD28" s="2"/>
      <c r="AE28" s="2"/>
      <c r="AF28" s="2"/>
      <c r="AG28" s="2"/>
      <c r="AH28" s="2"/>
      <c r="AI28" s="2"/>
    </row>
    <row r="29" customFormat="false" ht="13.8" hidden="false" customHeight="false" outlineLevel="0" collapsed="false">
      <c r="A29" s="7" t="s">
        <v>85</v>
      </c>
      <c r="B29" s="12" t="s">
        <v>86</v>
      </c>
      <c r="C29" s="1" t="s">
        <v>87</v>
      </c>
      <c r="D29" s="1" t="s">
        <v>30</v>
      </c>
      <c r="E29" s="1" t="s">
        <v>31</v>
      </c>
      <c r="F29" s="8" t="n">
        <v>7</v>
      </c>
      <c r="G29" s="8" t="n">
        <v>1926985</v>
      </c>
      <c r="H29" s="8" t="n">
        <v>552656</v>
      </c>
      <c r="I29" s="8" t="n">
        <v>664073</v>
      </c>
      <c r="J29" s="10" t="n">
        <v>0.341</v>
      </c>
      <c r="K29" s="1" t="n">
        <v>353</v>
      </c>
      <c r="L29" s="1" t="n">
        <v>96.9</v>
      </c>
      <c r="M29" s="1" t="n">
        <v>351</v>
      </c>
      <c r="N29" s="1" t="n">
        <v>2</v>
      </c>
      <c r="O29" s="1" t="n">
        <v>1</v>
      </c>
      <c r="P29" s="1" t="n">
        <v>10</v>
      </c>
      <c r="Q29" s="1" t="n">
        <v>2.8</v>
      </c>
      <c r="R29" s="1" t="n">
        <v>1917</v>
      </c>
      <c r="S29" s="1" t="n">
        <v>523</v>
      </c>
      <c r="T29" s="11" t="n">
        <f aca="false">100*(R29-S29)/R29</f>
        <v>72.717788210746</v>
      </c>
      <c r="U29" s="9" t="n">
        <v>561385</v>
      </c>
      <c r="V29" s="11" t="n">
        <f aca="false">U29/R29</f>
        <v>292.845592070944</v>
      </c>
      <c r="W29" s="1" t="n">
        <v>3</v>
      </c>
      <c r="X29" s="1" t="n">
        <v>34</v>
      </c>
      <c r="Y29" s="1" t="s">
        <v>47</v>
      </c>
      <c r="Z29" s="4" t="s">
        <v>33</v>
      </c>
    </row>
    <row r="30" customFormat="false" ht="13.8" hidden="false" customHeight="false" outlineLevel="0" collapsed="false">
      <c r="F30" s="1"/>
    </row>
    <row r="1048576" customFormat="false" ht="12.8" hidden="false" customHeight="true" outlineLevel="0" collapsed="false"/>
  </sheetData>
  <autoFilter ref="A1:Z2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2023-05-08T17:14:35Z</dcterms:modified>
  <cp:revision>5</cp:revision>
  <dc:subject/>
  <dc:title/>
</cp:coreProperties>
</file>