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/>
  <bookViews>
    <workbookView xWindow="60" yWindow="120" windowWidth="11340" windowHeight="6540" tabRatio="924" firstSheet="4" activeTab="15"/>
  </bookViews>
  <sheets>
    <sheet name="жовтень-грудень2008  " sheetId="24" r:id="rId1"/>
    <sheet name="листопад" sheetId="30" r:id="rId2"/>
    <sheet name="грудень" sheetId="31" r:id="rId3"/>
    <sheet name="січень2018" sheetId="33" r:id="rId4"/>
    <sheet name="лютий2018" sheetId="34" r:id="rId5"/>
    <sheet name="березень2018" sheetId="35" r:id="rId6"/>
    <sheet name="квітень2018 " sheetId="36" r:id="rId7"/>
    <sheet name="травень2018" sheetId="37" r:id="rId8"/>
    <sheet name="червень2018" sheetId="38" r:id="rId9"/>
    <sheet name="липень2018" sheetId="39" r:id="rId10"/>
    <sheet name="серпень2018" sheetId="40" r:id="rId11"/>
    <sheet name="вересень2018" sheetId="41" r:id="rId12"/>
    <sheet name="жовтень2018" sheetId="42" r:id="rId13"/>
    <sheet name="листопад2018 " sheetId="43" r:id="rId14"/>
    <sheet name="грудень2018" sheetId="44" r:id="rId15"/>
    <sheet name="январь 2019" sheetId="45" r:id="rId16"/>
    <sheet name="Лист1" sheetId="32" r:id="rId17"/>
  </sheets>
  <calcPr calcId="125725"/>
</workbook>
</file>

<file path=xl/calcChain.xml><?xml version="1.0" encoding="utf-8"?>
<calcChain xmlns="http://schemas.openxmlformats.org/spreadsheetml/2006/main">
  <c r="F21" i="45"/>
  <c r="J21" s="1"/>
  <c r="M21" s="1"/>
  <c r="F20"/>
  <c r="J20" s="1"/>
  <c r="M20" s="1"/>
  <c r="F19"/>
  <c r="J19" s="1"/>
  <c r="M19" s="1"/>
  <c r="J17"/>
  <c r="M17" s="1"/>
  <c r="F17"/>
  <c r="F14"/>
  <c r="J14" s="1"/>
  <c r="M14" s="1"/>
  <c r="F13"/>
  <c r="J13" s="1"/>
  <c r="M13" s="1"/>
  <c r="F12"/>
  <c r="J12" s="1"/>
  <c r="M12" s="1"/>
  <c r="F11"/>
  <c r="J11" s="1"/>
  <c r="M11" s="1"/>
  <c r="L22" l="1"/>
  <c r="F21" i="44"/>
  <c r="J21" s="1"/>
  <c r="M21" s="1"/>
  <c r="F20"/>
  <c r="J20" s="1"/>
  <c r="M20" s="1"/>
  <c r="F19"/>
  <c r="J19" s="1"/>
  <c r="M19" s="1"/>
  <c r="F17"/>
  <c r="J17" s="1"/>
  <c r="M17" s="1"/>
  <c r="F14"/>
  <c r="J14" s="1"/>
  <c r="M14" s="1"/>
  <c r="F13"/>
  <c r="J13" s="1"/>
  <c r="M13" s="1"/>
  <c r="F12"/>
  <c r="J12" s="1"/>
  <c r="M12" s="1"/>
  <c r="F11"/>
  <c r="J11" s="1"/>
  <c r="M11" s="1"/>
  <c r="L22" l="1"/>
  <c r="F21" i="43"/>
  <c r="J21" s="1"/>
  <c r="M21" s="1"/>
  <c r="F20"/>
  <c r="J20" s="1"/>
  <c r="M20" s="1"/>
  <c r="F19"/>
  <c r="J19" s="1"/>
  <c r="M19" s="1"/>
  <c r="F17"/>
  <c r="J17" s="1"/>
  <c r="M17" s="1"/>
  <c r="F14"/>
  <c r="J14" s="1"/>
  <c r="M14" s="1"/>
  <c r="F13"/>
  <c r="J13" s="1"/>
  <c r="M13" s="1"/>
  <c r="F12"/>
  <c r="J12" s="1"/>
  <c r="M12" s="1"/>
  <c r="F11"/>
  <c r="J11" s="1"/>
  <c r="M11" s="1"/>
  <c r="L22" l="1"/>
  <c r="F21" i="42"/>
  <c r="J21" s="1"/>
  <c r="M21" s="1"/>
  <c r="F20"/>
  <c r="J20" s="1"/>
  <c r="M20" s="1"/>
  <c r="F19"/>
  <c r="J19" s="1"/>
  <c r="M19" s="1"/>
  <c r="F17"/>
  <c r="J17" s="1"/>
  <c r="M17" s="1"/>
  <c r="F14"/>
  <c r="J14" s="1"/>
  <c r="M14" s="1"/>
  <c r="F13"/>
  <c r="J13" s="1"/>
  <c r="M13" s="1"/>
  <c r="F12"/>
  <c r="J12" s="1"/>
  <c r="M12" s="1"/>
  <c r="F11"/>
  <c r="J11" s="1"/>
  <c r="M11" s="1"/>
  <c r="L22" l="1"/>
  <c r="F21" i="41"/>
  <c r="J21" s="1"/>
  <c r="M21" s="1"/>
  <c r="F20"/>
  <c r="J20" s="1"/>
  <c r="M20" s="1"/>
  <c r="F19"/>
  <c r="J19" s="1"/>
  <c r="M19" s="1"/>
  <c r="F17"/>
  <c r="J17" s="1"/>
  <c r="M17" s="1"/>
  <c r="F14"/>
  <c r="J14" s="1"/>
  <c r="M14" s="1"/>
  <c r="F13"/>
  <c r="J13" s="1"/>
  <c r="M13" s="1"/>
  <c r="F12"/>
  <c r="J12" s="1"/>
  <c r="M12" s="1"/>
  <c r="F11"/>
  <c r="J11" s="1"/>
  <c r="M11" s="1"/>
  <c r="L22" l="1"/>
  <c r="F21" i="40"/>
  <c r="J21" s="1"/>
  <c r="M21" s="1"/>
  <c r="F20"/>
  <c r="J20" s="1"/>
  <c r="M20" s="1"/>
  <c r="F19"/>
  <c r="J19" s="1"/>
  <c r="M19" s="1"/>
  <c r="F17"/>
  <c r="J17" s="1"/>
  <c r="M17" s="1"/>
  <c r="F14"/>
  <c r="J14" s="1"/>
  <c r="M14" s="1"/>
  <c r="F13"/>
  <c r="J13" s="1"/>
  <c r="M13" s="1"/>
  <c r="F12"/>
  <c r="J12" s="1"/>
  <c r="M12" s="1"/>
  <c r="F11"/>
  <c r="J11" s="1"/>
  <c r="M11" s="1"/>
  <c r="L22" l="1"/>
  <c r="F21" i="39"/>
  <c r="J21" s="1"/>
  <c r="M21" s="1"/>
  <c r="F20"/>
  <c r="J20" s="1"/>
  <c r="M20" s="1"/>
  <c r="F19"/>
  <c r="J19" s="1"/>
  <c r="M19" s="1"/>
  <c r="F17"/>
  <c r="J17" s="1"/>
  <c r="M17" s="1"/>
  <c r="F14"/>
  <c r="J14" s="1"/>
  <c r="M14" s="1"/>
  <c r="F13"/>
  <c r="J13" s="1"/>
  <c r="M13" s="1"/>
  <c r="F12"/>
  <c r="J12" s="1"/>
  <c r="M12" s="1"/>
  <c r="F11"/>
  <c r="J11" s="1"/>
  <c r="M11" s="1"/>
  <c r="F10"/>
  <c r="J10" s="1"/>
  <c r="M10" s="1"/>
  <c r="L22" l="1"/>
  <c r="F14" i="38"/>
  <c r="J14" s="1"/>
  <c r="M14" s="1"/>
  <c r="F21"/>
  <c r="J21" s="1"/>
  <c r="M21" s="1"/>
  <c r="F20"/>
  <c r="J20" s="1"/>
  <c r="M20" s="1"/>
  <c r="F19"/>
  <c r="J19" s="1"/>
  <c r="M19" s="1"/>
  <c r="F17"/>
  <c r="J17" s="1"/>
  <c r="M17" s="1"/>
  <c r="F13"/>
  <c r="J13" s="1"/>
  <c r="M13" s="1"/>
  <c r="F12"/>
  <c r="J12" s="1"/>
  <c r="M12" s="1"/>
  <c r="F11"/>
  <c r="J11" s="1"/>
  <c r="M11" s="1"/>
  <c r="F10"/>
  <c r="J10" s="1"/>
  <c r="M10" s="1"/>
  <c r="L22" l="1"/>
  <c r="F21" i="37"/>
  <c r="J21" s="1"/>
  <c r="M21" s="1"/>
  <c r="F20"/>
  <c r="J20" s="1"/>
  <c r="M20" s="1"/>
  <c r="F19"/>
  <c r="J19" s="1"/>
  <c r="M19" s="1"/>
  <c r="F17"/>
  <c r="J17" s="1"/>
  <c r="M17" s="1"/>
  <c r="J14"/>
  <c r="M14" s="1"/>
  <c r="F13"/>
  <c r="J13" s="1"/>
  <c r="M13" s="1"/>
  <c r="F12"/>
  <c r="J12" s="1"/>
  <c r="M12" s="1"/>
  <c r="F11"/>
  <c r="J11" s="1"/>
  <c r="M11" s="1"/>
  <c r="F10"/>
  <c r="J10" s="1"/>
  <c r="M10" s="1"/>
  <c r="L22" l="1"/>
  <c r="J14" i="36"/>
  <c r="M14" s="1"/>
  <c r="F21"/>
  <c r="J21" s="1"/>
  <c r="M21" s="1"/>
  <c r="F20"/>
  <c r="J20" s="1"/>
  <c r="M20" s="1"/>
  <c r="F19"/>
  <c r="J19" s="1"/>
  <c r="M19" s="1"/>
  <c r="F17"/>
  <c r="J17" s="1"/>
  <c r="M17" s="1"/>
  <c r="F13"/>
  <c r="J13" s="1"/>
  <c r="M13" s="1"/>
  <c r="F12"/>
  <c r="J12" s="1"/>
  <c r="M12" s="1"/>
  <c r="F11"/>
  <c r="J11" s="1"/>
  <c r="M11" s="1"/>
  <c r="F10"/>
  <c r="J10" s="1"/>
  <c r="M10" s="1"/>
  <c r="L22" l="1"/>
  <c r="F21" i="35"/>
  <c r="J21" s="1"/>
  <c r="M21" s="1"/>
  <c r="F20"/>
  <c r="J20" s="1"/>
  <c r="M20" s="1"/>
  <c r="F19"/>
  <c r="J19" s="1"/>
  <c r="M19" s="1"/>
  <c r="F17"/>
  <c r="J17" s="1"/>
  <c r="M17" s="1"/>
  <c r="F13"/>
  <c r="J13" s="1"/>
  <c r="M13" s="1"/>
  <c r="F12"/>
  <c r="J12" s="1"/>
  <c r="M12" s="1"/>
  <c r="F11"/>
  <c r="J11" s="1"/>
  <c r="M11" s="1"/>
  <c r="F10"/>
  <c r="J10" s="1"/>
  <c r="M10" s="1"/>
  <c r="L22" l="1"/>
  <c r="F11" i="34"/>
  <c r="J11" s="1"/>
  <c r="M11" s="1"/>
  <c r="F21"/>
  <c r="J21" s="1"/>
  <c r="M21" s="1"/>
  <c r="F20"/>
  <c r="J20" s="1"/>
  <c r="M20" s="1"/>
  <c r="F19"/>
  <c r="J19" s="1"/>
  <c r="M19" s="1"/>
  <c r="F18"/>
  <c r="J18" s="1"/>
  <c r="M18" s="1"/>
  <c r="F17"/>
  <c r="J17" s="1"/>
  <c r="M17" s="1"/>
  <c r="F15"/>
  <c r="J15" s="1"/>
  <c r="M15" s="1"/>
  <c r="F13"/>
  <c r="J13" s="1"/>
  <c r="M13" s="1"/>
  <c r="F12"/>
  <c r="J12" s="1"/>
  <c r="M12" s="1"/>
  <c r="F10"/>
  <c r="J10" s="1"/>
  <c r="M10" s="1"/>
  <c r="L22" l="1"/>
  <c r="F21" i="33" l="1"/>
  <c r="J21" s="1"/>
  <c r="M21" s="1"/>
  <c r="F20"/>
  <c r="J20" s="1"/>
  <c r="M20" s="1"/>
  <c r="F19"/>
  <c r="J19" s="1"/>
  <c r="M19" s="1"/>
  <c r="F18"/>
  <c r="J18" s="1"/>
  <c r="M18" s="1"/>
  <c r="F17"/>
  <c r="J17" s="1"/>
  <c r="M17" s="1"/>
  <c r="F15"/>
  <c r="J15" s="1"/>
  <c r="M15" s="1"/>
  <c r="F12"/>
  <c r="J12" s="1"/>
  <c r="M12" s="1"/>
  <c r="F11"/>
  <c r="J11" s="1"/>
  <c r="M11" s="1"/>
  <c r="F10"/>
  <c r="J10" s="1"/>
  <c r="M10" s="1"/>
  <c r="L22" l="1"/>
  <c r="F21" i="31"/>
  <c r="J21" s="1"/>
  <c r="M21" s="1"/>
  <c r="F20"/>
  <c r="J20" s="1"/>
  <c r="M20" s="1"/>
  <c r="F19"/>
  <c r="J19" s="1"/>
  <c r="M19" s="1"/>
  <c r="F18"/>
  <c r="J18" s="1"/>
  <c r="M18" s="1"/>
  <c r="F17"/>
  <c r="J17" s="1"/>
  <c r="M17" s="1"/>
  <c r="F15"/>
  <c r="J15" s="1"/>
  <c r="M15" s="1"/>
  <c r="F12"/>
  <c r="J12" s="1"/>
  <c r="M12" s="1"/>
  <c r="F11"/>
  <c r="J11" s="1"/>
  <c r="M11" s="1"/>
  <c r="F10"/>
  <c r="J10" s="1"/>
  <c r="M10" s="1"/>
  <c r="L22" l="1"/>
  <c r="L22" i="30"/>
  <c r="F21" l="1"/>
  <c r="J21"/>
  <c r="M21" s="1"/>
  <c r="F20"/>
  <c r="J20"/>
  <c r="M20" s="1"/>
  <c r="J19"/>
  <c r="M19" s="1"/>
  <c r="F19"/>
  <c r="J18"/>
  <c r="M18" s="1"/>
  <c r="F18"/>
  <c r="J17"/>
  <c r="M17" s="1"/>
  <c r="F17"/>
  <c r="J15"/>
  <c r="M15" s="1"/>
  <c r="F15"/>
  <c r="F12" l="1"/>
  <c r="J12" s="1"/>
  <c r="M12" s="1"/>
  <c r="F11"/>
  <c r="J11" s="1"/>
  <c r="M11" s="1"/>
  <c r="M10"/>
  <c r="J10"/>
  <c r="F10"/>
  <c r="F19" i="24" l="1"/>
  <c r="F23"/>
  <c r="J23"/>
  <c r="F17"/>
  <c r="J17"/>
  <c r="M17"/>
  <c r="F18"/>
  <c r="J18"/>
  <c r="J19"/>
  <c r="M19"/>
  <c r="F20"/>
  <c r="J20"/>
  <c r="M20"/>
  <c r="F21"/>
  <c r="J21"/>
  <c r="F22"/>
  <c r="M22"/>
  <c r="J22"/>
  <c r="F24"/>
  <c r="J24"/>
  <c r="F25"/>
  <c r="M25"/>
  <c r="J25"/>
  <c r="F26"/>
  <c r="J26"/>
  <c r="M26"/>
  <c r="F27"/>
  <c r="J27"/>
  <c r="M27"/>
  <c r="F28"/>
  <c r="J28"/>
  <c r="M23"/>
  <c r="M18"/>
  <c r="M29"/>
  <c r="M28"/>
  <c r="M24"/>
  <c r="M21"/>
</calcChain>
</file>

<file path=xl/comments1.xml><?xml version="1.0" encoding="utf-8"?>
<comments xmlns="http://schemas.openxmlformats.org/spreadsheetml/2006/main">
  <authors>
    <author>Sapron</author>
    <author>Oleg.Nesterenko</author>
    <author>igor.rodintcev</author>
  </authors>
  <commentList>
    <comment ref="F7" authorId="0">
      <text>
        <r>
          <rPr>
            <b/>
            <sz val="8"/>
            <color indexed="81"/>
            <rFont val="Tahoma"/>
            <family val="2"/>
            <charset val="204"/>
          </rPr>
          <t>Родинцев
Отчет24-25-гоодин раз в квартал по факсу 790-20-67
звонить в Никополь-1-го каждого месяца</t>
        </r>
      </text>
    </comment>
    <comment ref="B17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ДНЕ 01</t>
        </r>
      </text>
    </comment>
    <comment ref="C17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стк3-10А1</t>
        </r>
      </text>
    </comment>
    <comment ref="D17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27 ,03,09</t>
        </r>
      </text>
    </comment>
    <comment ref="E17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03.10.2008 </t>
        </r>
      </text>
    </comment>
    <comment ref="C18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стк3-10А1</t>
        </r>
      </text>
    </comment>
    <comment ref="D18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27,03,09</t>
        </r>
      </text>
    </comment>
    <comment ref="E18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16.09.2008</t>
        </r>
      </text>
    </comment>
    <comment ref="B19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ДНЕ 040
Каширин</t>
        </r>
      </text>
    </comment>
    <comment ref="C19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СА4-и672м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Кеширин на 07.12.08</t>
        </r>
      </text>
    </comment>
    <comment ref="E19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Кеширин на 07.12.08</t>
        </r>
      </text>
    </comment>
    <comment ref="B20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ДНЕ 090
80566251727-Владимир Данилович и Геннадий степанович</t>
        </r>
      </text>
    </comment>
    <comment ref="C20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 СТК3-10А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отчитался на 01,12.2008 053900</t>
        </r>
      </text>
    </comment>
    <comment ref="E20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отчитался на 30.09.2008 </t>
        </r>
      </text>
    </comment>
    <comment ref="B21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ДНЕ 409 звонить в Кр. Рог.</t>
        </r>
      </text>
    </comment>
    <comment ref="C21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СТК. ЭС</t>
        </r>
      </text>
    </comment>
    <comment ref="D21" authorId="2">
      <text>
        <r>
          <rPr>
            <b/>
            <sz val="8"/>
            <color indexed="81"/>
            <rFont val="Tahoma"/>
            <family val="2"/>
            <charset val="204"/>
          </rPr>
          <t>igor.rodintcev:</t>
        </r>
        <r>
          <rPr>
            <sz val="8"/>
            <color indexed="81"/>
            <rFont val="Tahoma"/>
            <family val="2"/>
            <charset val="204"/>
          </rPr>
          <t xml:space="preserve">
СТК-Э.СЪЕМ на 03.11.08</t>
        </r>
      </text>
    </comment>
    <comment ref="E21" authorId="2">
      <text>
        <r>
          <rPr>
            <b/>
            <sz val="8"/>
            <color indexed="81"/>
            <rFont val="Tahoma"/>
            <family val="2"/>
            <charset val="204"/>
          </rPr>
          <t>igor.rodintcev:</t>
        </r>
        <r>
          <rPr>
            <sz val="8"/>
            <color indexed="81"/>
            <rFont val="Tahoma"/>
            <family val="2"/>
            <charset val="204"/>
          </rPr>
          <t xml:space="preserve">
СТК-Э.СЪЕМ</t>
        </r>
      </text>
    </comment>
    <comment ref="B22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ДНЕ 212
Передавать показания Охрименко Евгению валентиновичу по т. ,
или  Охрименко Валентину Григорьевичу по т. 80973624362, 8(254)91292, 
Начальник цеха Щербина Николай Максимович    91298</t>
        </r>
      </text>
    </comment>
    <comment ref="C22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гп 07.2006</t>
        </r>
      </text>
    </comment>
    <comment ref="D22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КС на  03.11.2008</t>
        </r>
      </text>
    </comment>
    <comment ref="E22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КС на  07.10.2008</t>
        </r>
      </text>
    </comment>
    <comment ref="B23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ДНЕ 239</t>
        </r>
      </text>
    </comment>
    <comment ref="D23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СТК-Э.СЪЕМ
на-03.11.08</t>
        </r>
      </text>
    </comment>
    <comment ref="E23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СТК-Э.СЪЕМ
на-08.07.08</t>
        </r>
      </text>
    </comment>
    <comment ref="B24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ДНЕ 245 звонить в Кр.Рог</t>
        </r>
      </text>
    </comment>
    <comment ref="D24" authorId="2">
      <text>
        <r>
          <rPr>
            <b/>
            <sz val="8"/>
            <color indexed="81"/>
            <rFont val="Tahoma"/>
            <family val="2"/>
            <charset val="204"/>
          </rPr>
          <t>igor.rodintcev:</t>
        </r>
        <r>
          <rPr>
            <sz val="8"/>
            <color indexed="81"/>
            <rFont val="Tahoma"/>
            <family val="2"/>
            <charset val="204"/>
          </rPr>
          <t xml:space="preserve">
СТК-Э.СЪЕМ на 03.11.2008</t>
        </r>
      </text>
    </comment>
    <comment ref="E24" authorId="2">
      <text>
        <r>
          <rPr>
            <b/>
            <sz val="8"/>
            <color indexed="81"/>
            <rFont val="Tahoma"/>
            <family val="2"/>
            <charset val="204"/>
          </rPr>
          <t>igor.rodintcev:</t>
        </r>
        <r>
          <rPr>
            <sz val="8"/>
            <color indexed="81"/>
            <rFont val="Tahoma"/>
            <family val="2"/>
            <charset val="204"/>
          </rPr>
          <t xml:space="preserve">
СТК-Э.СЪЕМ</t>
        </r>
      </text>
    </commen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Sapron:</t>
        </r>
        <r>
          <rPr>
            <sz val="8"/>
            <color indexed="81"/>
            <rFont val="Tahoma"/>
            <family val="2"/>
            <charset val="204"/>
          </rPr>
          <t xml:space="preserve">
НРП</t>
        </r>
      </text>
    </comment>
    <comment ref="C25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стк3-10а1</t>
        </r>
      </text>
    </comment>
    <comment ref="D25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31.10.2008</t>
        </r>
      </text>
    </comment>
    <comment ref="E25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17.09.2008</t>
        </r>
      </text>
    </comment>
    <comment ref="B26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ДНЕ 734  ЭС</t>
        </r>
      </text>
    </comment>
    <comment ref="C26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СТК3</t>
        </r>
      </text>
    </comment>
    <comment ref="D26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03.11.2008</t>
        </r>
      </text>
    </comment>
    <comment ref="E26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01.10.2008</t>
        </r>
      </text>
    </comment>
    <comment ref="B27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ДНЕ 769
Счетчик в Б/С.
Смена 8(05653)-50627 
</t>
        </r>
      </text>
    </comment>
    <comment ref="D27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Потолок  03.11.08 PVS не работает.</t>
        </r>
      </text>
    </comment>
    <comment ref="E27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КС на 07.10.2008. PVS не работает.</t>
        </r>
      </text>
    </comment>
    <comment ref="B28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ДНЕ 1728. Счетчик в ТП телецентра
Смена - 7767405</t>
        </r>
      </text>
    </comment>
    <comment ref="C28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Элвин</t>
        </r>
      </text>
    </comment>
    <comment ref="D28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29.10.2008</t>
        </r>
      </text>
    </comment>
    <comment ref="E28" authorId="1">
      <text>
        <r>
          <rPr>
            <b/>
            <sz val="8"/>
            <color indexed="81"/>
            <rFont val="Tahoma"/>
            <family val="2"/>
            <charset val="204"/>
          </rPr>
          <t>Oleg.Nesterenko:</t>
        </r>
        <r>
          <rPr>
            <sz val="8"/>
            <color indexed="81"/>
            <rFont val="Tahoma"/>
            <family val="2"/>
            <charset val="204"/>
          </rPr>
          <t xml:space="preserve">
на 08.10.2008</t>
        </r>
      </text>
    </comment>
  </commentList>
</comments>
</file>

<file path=xl/sharedStrings.xml><?xml version="1.0" encoding="utf-8"?>
<sst xmlns="http://schemas.openxmlformats.org/spreadsheetml/2006/main" count="1077" uniqueCount="92">
  <si>
    <t>кількість спожитої електроенергії за нижченаведеними показниками приладів обліку у кВт-годинах (кВАр-годинах)</t>
  </si>
  <si>
    <t>№ з/п</t>
  </si>
  <si>
    <t>Найменування приєднання</t>
  </si>
  <si>
    <t>У розрахунковому періоді</t>
  </si>
  <si>
    <t>У попередньому періоді</t>
  </si>
  <si>
    <t>Різниця показників (гр.4-гр.5)</t>
  </si>
  <si>
    <t>Показники приладів обліку</t>
  </si>
  <si>
    <t xml:space="preserve">Кількість спожитої електроенергії (гр.6-гр.9) </t>
  </si>
  <si>
    <t>Втрати</t>
  </si>
  <si>
    <t>ЛЕП кВт,кВАр год</t>
  </si>
  <si>
    <t>Кількість відпущеної електроенергії (гр.10+гр.11.+гр.12)</t>
  </si>
  <si>
    <t>Трансфор-матори струму</t>
  </si>
  <si>
    <t>Трансфор-матори напруги</t>
  </si>
  <si>
    <t xml:space="preserve">Розрахун-ковий коефіцієнт </t>
  </si>
  <si>
    <t>Група споживан-ня, клас</t>
  </si>
  <si>
    <t>-</t>
  </si>
  <si>
    <t xml:space="preserve"> пр.Кирова, 93. </t>
  </si>
  <si>
    <t xml:space="preserve"> пос.Новый Свет. </t>
  </si>
  <si>
    <t xml:space="preserve"> Никополь</t>
  </si>
  <si>
    <t xml:space="preserve"> с.Любимовка </t>
  </si>
  <si>
    <t xml:space="preserve"> г.Кринички</t>
  </si>
  <si>
    <t>Щорск</t>
  </si>
  <si>
    <t>Жолтое</t>
  </si>
  <si>
    <t>Першотравенск</t>
  </si>
  <si>
    <t>Всего:</t>
  </si>
  <si>
    <t>Телевизионная, 3</t>
  </si>
  <si>
    <t>Вольногорск, ул. Ленина, 30</t>
  </si>
  <si>
    <t xml:space="preserve"> № приладу обліку</t>
  </si>
  <si>
    <t>Гагарина, 103</t>
  </si>
  <si>
    <t>Постачальник</t>
  </si>
  <si>
    <t>Споживач</t>
  </si>
  <si>
    <t>_____________________</t>
  </si>
  <si>
    <t>_________________________</t>
  </si>
  <si>
    <t>_______________ 2008 року</t>
  </si>
  <si>
    <t>М.П.</t>
  </si>
  <si>
    <t>Додаток                                                           до договору про спільне використаннятехнологічних мереж</t>
  </si>
  <si>
    <r>
      <t>З В І Т</t>
    </r>
    <r>
      <rPr>
        <b/>
        <i/>
        <sz val="11"/>
        <rFont val="Arial Cyr"/>
        <family val="2"/>
        <charset val="204"/>
      </rPr>
      <t xml:space="preserve">                                                      про споживання електроенергії ДФ ЗАТ "Київстар Дж.Ес.Ем."                     за жовтень-грудень 2008 року.</t>
    </r>
  </si>
  <si>
    <t>ТМ кВт*год</t>
  </si>
  <si>
    <t>ЛЕП кВт*год</t>
  </si>
  <si>
    <t>Всього:</t>
  </si>
  <si>
    <t>за листопад 2017 р.</t>
  </si>
  <si>
    <t xml:space="preserve">З В І Т </t>
  </si>
  <si>
    <t>про споживання електроенергії ПрАТ "ВФ Україна"</t>
  </si>
  <si>
    <r>
      <t>м. Вільногірськ, вул. Центральна, 30 (</t>
    </r>
    <r>
      <rPr>
        <b/>
        <sz val="10"/>
        <rFont val="Times New Roman"/>
        <family val="1"/>
        <charset val="204"/>
      </rPr>
      <t>DNE VLG CNT)</t>
    </r>
  </si>
  <si>
    <r>
      <t xml:space="preserve">с. Жовте, вул. Українська, 57           </t>
    </r>
    <r>
      <rPr>
        <b/>
        <sz val="10"/>
        <rFont val="Times New Roman"/>
        <family val="1"/>
        <charset val="204"/>
      </rPr>
      <t>(DNE M21 ZOL)</t>
    </r>
  </si>
  <si>
    <r>
      <t xml:space="preserve">с.Чернече, вул. Криничанська, 90А </t>
    </r>
    <r>
      <rPr>
        <b/>
        <sz val="10"/>
        <rFont val="Times New Roman"/>
        <family val="1"/>
        <charset val="204"/>
      </rPr>
      <t>(DNE M21 KRN)</t>
    </r>
  </si>
  <si>
    <r>
      <t xml:space="preserve">м. Павлоград, вул. Харьківська, 17А </t>
    </r>
    <r>
      <rPr>
        <b/>
        <sz val="10"/>
        <rFont val="Times New Roman"/>
        <family val="1"/>
        <charset val="204"/>
      </rPr>
      <t>(DNE PAV RTP)</t>
    </r>
  </si>
  <si>
    <r>
      <t xml:space="preserve">с. Миколаївка .вул. Першотравнева, 1Р                         </t>
    </r>
    <r>
      <rPr>
        <b/>
        <sz val="10"/>
        <rFont val="Times New Roman"/>
        <family val="1"/>
        <charset val="204"/>
      </rPr>
      <t>(DNE M21 PER)</t>
    </r>
  </si>
  <si>
    <r>
      <t xml:space="preserve">смт. Божедарівка, вул. Лагерна, 31   </t>
    </r>
    <r>
      <rPr>
        <b/>
        <sz val="10"/>
        <rFont val="Times New Roman"/>
        <family val="1"/>
        <charset val="204"/>
      </rPr>
      <t>(DNE M21 SCH)</t>
    </r>
  </si>
  <si>
    <r>
      <t xml:space="preserve">м. Кривий Ріг, вул. Телевізійна, 8А  </t>
    </r>
    <r>
      <rPr>
        <b/>
        <sz val="10"/>
        <color rgb="FFFF0000"/>
        <rFont val="Times New Roman"/>
        <family val="1"/>
        <charset val="204"/>
      </rPr>
      <t>(DNE KRR TVK)</t>
    </r>
  </si>
  <si>
    <r>
      <t xml:space="preserve">м. Жовті Води, пл. Миру, 5              </t>
    </r>
    <r>
      <rPr>
        <b/>
        <sz val="10"/>
        <rFont val="Times New Roman"/>
        <family val="1"/>
        <charset val="204"/>
      </rPr>
      <t>(DNE ZHO TVT)</t>
    </r>
  </si>
  <si>
    <r>
      <t xml:space="preserve">м. Покров, вул. Героїв України, 11А </t>
    </r>
    <r>
      <rPr>
        <b/>
        <sz val="10"/>
        <rFont val="Times New Roman"/>
        <family val="1"/>
        <charset val="204"/>
      </rPr>
      <t>(DNE ORG TVT)</t>
    </r>
  </si>
  <si>
    <r>
      <t xml:space="preserve">м. Дніпро, вул. Телевізійна, 3            </t>
    </r>
    <r>
      <rPr>
        <b/>
        <sz val="10"/>
        <color rgb="FFFF0000"/>
        <rFont val="Times New Roman"/>
        <family val="1"/>
        <charset val="204"/>
      </rPr>
      <t>(DNE DNE TVT)</t>
    </r>
  </si>
  <si>
    <r>
      <t xml:space="preserve">м. Дніпро, пр. Гагаріна, 103             </t>
    </r>
    <r>
      <rPr>
        <b/>
        <sz val="10"/>
        <rFont val="Times New Roman"/>
        <family val="1"/>
        <charset val="204"/>
      </rPr>
      <t>(DNE DNE UNI)</t>
    </r>
  </si>
  <si>
    <r>
      <t xml:space="preserve"> м. Дніпро, пр.О.Поля, 93                 </t>
    </r>
    <r>
      <rPr>
        <b/>
        <sz val="10"/>
        <rFont val="Times New Roman"/>
        <family val="1"/>
        <charset val="204"/>
      </rPr>
      <t>(DNE DNE BBC)</t>
    </r>
  </si>
  <si>
    <r>
      <t xml:space="preserve">с. Камяне, вул. Гончарова, 1Б           </t>
    </r>
    <r>
      <rPr>
        <b/>
        <sz val="10"/>
        <rFont val="Times New Roman"/>
        <family val="1"/>
        <charset val="204"/>
      </rPr>
      <t>(DNE R15 SVE)</t>
    </r>
  </si>
  <si>
    <t>15025 сч.неисправен</t>
  </si>
  <si>
    <t>15029 ET</t>
  </si>
  <si>
    <t>4469 ET</t>
  </si>
  <si>
    <t>00594183 ET</t>
  </si>
  <si>
    <t>25542 ET сч.неисправен</t>
  </si>
  <si>
    <t>519599 сч.неисправен</t>
  </si>
  <si>
    <t>9022 ET</t>
  </si>
  <si>
    <t>30807 сч.неисправен</t>
  </si>
  <si>
    <t>999249 ET</t>
  </si>
  <si>
    <t>34932295(ФК93)</t>
  </si>
  <si>
    <t>10210 ET</t>
  </si>
  <si>
    <t>6384 ET</t>
  </si>
  <si>
    <t>25541 ET</t>
  </si>
  <si>
    <t>за грудень 2017 р.</t>
  </si>
  <si>
    <t>за січень 2018 р.</t>
  </si>
  <si>
    <t>30807 СТК Энергия-9 стоит в помещ.ОРТПЦ</t>
  </si>
  <si>
    <t>22.02.18 уст.новый счетчик №35053604</t>
  </si>
  <si>
    <t>за лютий 2018 р.</t>
  </si>
  <si>
    <t>!!!22.02.18 уст.новый счетчик 35053604</t>
  </si>
  <si>
    <t>за березень 2018 р.</t>
  </si>
  <si>
    <t xml:space="preserve">35053604(10492) </t>
  </si>
  <si>
    <t>за квітень 2018 р.</t>
  </si>
  <si>
    <t>24308 ET  уст. 26.04.18</t>
  </si>
  <si>
    <t>за травень 2018 р.</t>
  </si>
  <si>
    <t>за червень 2018 р.</t>
  </si>
  <si>
    <t>30807 СТК-неиспр. Энергия-9 стоит в помещ.ОРТПЦ</t>
  </si>
  <si>
    <t>за липень 2018 р.</t>
  </si>
  <si>
    <t>за серпень 2018 р.</t>
  </si>
  <si>
    <t>15029 ET  сч.неисправен САМОХОД</t>
  </si>
  <si>
    <t>24308 ET</t>
  </si>
  <si>
    <t>за вересень 2018 р.</t>
  </si>
  <si>
    <t>за жовтень 2018 р.</t>
  </si>
  <si>
    <t>за листопад 2018 р.</t>
  </si>
  <si>
    <t>за грудень 2018 р.</t>
  </si>
  <si>
    <t>за январь 2019 р.</t>
  </si>
  <si>
    <t>договор с РЭС</t>
  </si>
</sst>
</file>

<file path=xl/styles.xml><?xml version="1.0" encoding="utf-8"?>
<styleSheet xmlns="http://schemas.openxmlformats.org/spreadsheetml/2006/main">
  <numFmts count="3">
    <numFmt numFmtId="164" formatCode="0000"/>
    <numFmt numFmtId="165" formatCode="00000"/>
    <numFmt numFmtId="166" formatCode="000000"/>
  </numFmts>
  <fonts count="18">
    <font>
      <sz val="10"/>
      <name val="Arial Cyr"/>
      <charset val="204"/>
    </font>
    <font>
      <sz val="10"/>
      <name val="Arial Cyr"/>
      <charset val="204"/>
    </font>
    <font>
      <b/>
      <sz val="11"/>
      <name val="Arial Cyr"/>
      <family val="2"/>
      <charset val="204"/>
    </font>
    <font>
      <sz val="9"/>
      <name val="Arial Cyr"/>
      <family val="2"/>
      <charset val="204"/>
    </font>
    <font>
      <b/>
      <i/>
      <sz val="11"/>
      <name val="Arial Cyr"/>
      <family val="2"/>
      <charset val="204"/>
    </font>
    <font>
      <b/>
      <i/>
      <sz val="10"/>
      <name val="Arial Cyr"/>
      <family val="2"/>
      <charset val="204"/>
    </font>
    <font>
      <sz val="10"/>
      <name val="Times New Roman"/>
      <family val="1"/>
    </font>
    <font>
      <b/>
      <sz val="10"/>
      <name val="Arial Cyr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name val="Arial Cyr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2" xfId="0" applyNumberFormat="1" applyBorder="1" applyAlignment="1">
      <alignment horizontal="center" vertical="center" wrapText="1"/>
    </xf>
    <xf numFmtId="1" fontId="0" fillId="0" borderId="0" xfId="0" applyNumberFormat="1" applyBorder="1"/>
    <xf numFmtId="1" fontId="7" fillId="0" borderId="0" xfId="0" applyNumberFormat="1" applyFon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0" borderId="0" xfId="0" applyFont="1" applyBorder="1" applyAlignment="1"/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opLeftCell="A13" zoomScaleNormal="100" workbookViewId="0">
      <selection activeCell="B21" sqref="B21"/>
    </sheetView>
  </sheetViews>
  <sheetFormatPr defaultRowHeight="12.75"/>
  <cols>
    <col min="1" max="1" width="7" customWidth="1"/>
    <col min="2" max="2" width="15.42578125" customWidth="1"/>
    <col min="4" max="4" width="10.85546875" customWidth="1"/>
    <col min="5" max="5" width="11.140625" customWidth="1"/>
    <col min="6" max="6" width="9.140625" style="28"/>
    <col min="10" max="10" width="9.140625" style="28"/>
    <col min="13" max="13" width="9.140625" style="28"/>
  </cols>
  <sheetData>
    <row r="1" spans="1:14" ht="12.75" customHeight="1">
      <c r="A1" s="71"/>
      <c r="B1" s="71"/>
      <c r="C1" s="71"/>
      <c r="D1" s="71"/>
      <c r="K1" s="71" t="s">
        <v>35</v>
      </c>
      <c r="L1" s="71"/>
      <c r="M1" s="71"/>
      <c r="N1" s="71"/>
    </row>
    <row r="2" spans="1:14">
      <c r="A2" s="71"/>
      <c r="B2" s="71"/>
      <c r="C2" s="71"/>
      <c r="D2" s="71"/>
      <c r="K2" s="71"/>
      <c r="L2" s="71"/>
      <c r="M2" s="71"/>
      <c r="N2" s="71"/>
    </row>
    <row r="3" spans="1:14">
      <c r="A3" s="71"/>
      <c r="B3" s="71"/>
      <c r="C3" s="71"/>
      <c r="D3" s="71"/>
      <c r="K3" s="71"/>
      <c r="L3" s="71"/>
      <c r="M3" s="71"/>
      <c r="N3" s="71"/>
    </row>
    <row r="4" spans="1:14">
      <c r="A4" s="71"/>
      <c r="B4" s="71"/>
      <c r="C4" s="71"/>
      <c r="D4" s="71"/>
      <c r="K4" s="71"/>
      <c r="L4" s="71"/>
      <c r="M4" s="71"/>
      <c r="N4" s="71"/>
    </row>
    <row r="5" spans="1:14">
      <c r="A5" s="71"/>
      <c r="B5" s="71"/>
      <c r="C5" s="71"/>
      <c r="D5" s="71"/>
    </row>
    <row r="6" spans="1:14">
      <c r="A6" s="71"/>
      <c r="B6" s="71"/>
      <c r="C6" s="71"/>
      <c r="D6" s="71"/>
    </row>
    <row r="7" spans="1:14" ht="12.75" customHeight="1">
      <c r="A7" s="71"/>
      <c r="B7" s="71"/>
      <c r="C7" s="71"/>
      <c r="D7" s="71"/>
      <c r="F7" s="72" t="s">
        <v>36</v>
      </c>
      <c r="G7" s="72"/>
      <c r="H7" s="72"/>
      <c r="I7" s="72"/>
    </row>
    <row r="8" spans="1:14" ht="12.75" customHeight="1">
      <c r="A8" s="71"/>
      <c r="B8" s="71"/>
      <c r="C8" s="71"/>
      <c r="D8" s="71"/>
      <c r="F8" s="72"/>
      <c r="G8" s="72"/>
      <c r="H8" s="72"/>
      <c r="I8" s="72"/>
    </row>
    <row r="9" spans="1:14" ht="12.75" customHeight="1">
      <c r="A9" s="71"/>
      <c r="B9" s="71"/>
      <c r="C9" s="71"/>
      <c r="D9" s="71"/>
      <c r="F9" s="72"/>
      <c r="G9" s="72"/>
      <c r="H9" s="72"/>
      <c r="I9" s="72"/>
    </row>
    <row r="10" spans="1:14" ht="11.25" customHeight="1">
      <c r="A10" s="71"/>
      <c r="B10" s="71"/>
      <c r="C10" s="71"/>
      <c r="D10" s="71"/>
      <c r="F10" s="72"/>
      <c r="G10" s="72"/>
      <c r="H10" s="72"/>
      <c r="I10" s="72"/>
    </row>
    <row r="11" spans="1:14" ht="22.5" customHeight="1">
      <c r="F11" s="72"/>
      <c r="G11" s="72"/>
      <c r="H11" s="72"/>
      <c r="I11" s="72"/>
    </row>
    <row r="13" spans="1:14">
      <c r="A13" s="73" t="s">
        <v>0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 ht="24" customHeight="1">
      <c r="A14" s="62" t="s">
        <v>1</v>
      </c>
      <c r="B14" s="62" t="s">
        <v>2</v>
      </c>
      <c r="C14" s="62" t="s">
        <v>27</v>
      </c>
      <c r="D14" s="69" t="s">
        <v>6</v>
      </c>
      <c r="E14" s="70"/>
      <c r="F14" s="67" t="s">
        <v>5</v>
      </c>
      <c r="G14" s="62" t="s">
        <v>11</v>
      </c>
      <c r="H14" s="62" t="s">
        <v>12</v>
      </c>
      <c r="I14" s="62" t="s">
        <v>13</v>
      </c>
      <c r="J14" s="67" t="s">
        <v>7</v>
      </c>
      <c r="K14" s="69" t="s">
        <v>8</v>
      </c>
      <c r="L14" s="70"/>
      <c r="M14" s="67" t="s">
        <v>10</v>
      </c>
      <c r="N14" s="62" t="s">
        <v>14</v>
      </c>
    </row>
    <row r="15" spans="1:14" ht="58.5" customHeight="1">
      <c r="A15" s="63"/>
      <c r="B15" s="63"/>
      <c r="C15" s="63"/>
      <c r="D15" s="5" t="s">
        <v>3</v>
      </c>
      <c r="E15" s="4" t="s">
        <v>4</v>
      </c>
      <c r="F15" s="68"/>
      <c r="G15" s="63"/>
      <c r="H15" s="63"/>
      <c r="I15" s="63"/>
      <c r="J15" s="68"/>
      <c r="K15" s="5" t="s">
        <v>9</v>
      </c>
      <c r="L15" s="5" t="s">
        <v>9</v>
      </c>
      <c r="M15" s="68"/>
      <c r="N15" s="63"/>
    </row>
    <row r="16" spans="1:14">
      <c r="A16" s="2">
        <v>1</v>
      </c>
      <c r="B16" s="2">
        <v>2</v>
      </c>
      <c r="C16" s="2">
        <v>3</v>
      </c>
      <c r="D16" s="3">
        <v>4</v>
      </c>
      <c r="E16" s="2">
        <v>5</v>
      </c>
      <c r="F16" s="29">
        <v>6</v>
      </c>
      <c r="G16" s="2">
        <v>7</v>
      </c>
      <c r="H16" s="2">
        <v>8</v>
      </c>
      <c r="I16" s="2">
        <v>9</v>
      </c>
      <c r="J16" s="29">
        <v>10</v>
      </c>
      <c r="K16" s="2">
        <v>11</v>
      </c>
      <c r="L16" s="2">
        <v>12</v>
      </c>
      <c r="M16" s="29">
        <v>13</v>
      </c>
      <c r="N16" s="2">
        <v>14</v>
      </c>
    </row>
    <row r="17" spans="1:14" ht="27" customHeight="1">
      <c r="A17" s="1"/>
      <c r="B17" s="64" t="s">
        <v>16</v>
      </c>
      <c r="C17" s="22">
        <v>2440</v>
      </c>
      <c r="D17" s="23">
        <v>132500</v>
      </c>
      <c r="E17" s="23">
        <v>123114</v>
      </c>
      <c r="F17" s="33">
        <f t="shared" ref="F17:F28" si="0">ABS(D17-E17)</f>
        <v>9386</v>
      </c>
      <c r="G17" s="8" t="s">
        <v>15</v>
      </c>
      <c r="H17" s="8" t="s">
        <v>15</v>
      </c>
      <c r="I17" s="10">
        <v>1</v>
      </c>
      <c r="J17" s="14">
        <f t="shared" ref="J17:J28" si="1">ABS(F17)</f>
        <v>9386</v>
      </c>
      <c r="K17" s="14" t="s">
        <v>15</v>
      </c>
      <c r="L17" s="8" t="s">
        <v>15</v>
      </c>
      <c r="M17" s="14">
        <f t="shared" ref="M17:M28" si="2">ABS(F17)</f>
        <v>9386</v>
      </c>
      <c r="N17" s="1"/>
    </row>
    <row r="18" spans="1:14" ht="24" customHeight="1">
      <c r="A18" s="9">
        <v>1</v>
      </c>
      <c r="B18" s="65"/>
      <c r="C18" s="22">
        <v>2042</v>
      </c>
      <c r="D18" s="23">
        <v>142</v>
      </c>
      <c r="E18" s="23">
        <v>130</v>
      </c>
      <c r="F18" s="33">
        <f t="shared" si="0"/>
        <v>12</v>
      </c>
      <c r="G18" s="8" t="s">
        <v>15</v>
      </c>
      <c r="H18" s="8" t="s">
        <v>15</v>
      </c>
      <c r="I18" s="10">
        <v>1</v>
      </c>
      <c r="J18" s="14">
        <f t="shared" si="1"/>
        <v>12</v>
      </c>
      <c r="K18" s="14" t="s">
        <v>15</v>
      </c>
      <c r="L18" s="8" t="s">
        <v>15</v>
      </c>
      <c r="M18" s="14">
        <f t="shared" si="2"/>
        <v>12</v>
      </c>
      <c r="N18" s="1"/>
    </row>
    <row r="19" spans="1:14" ht="41.25" customHeight="1">
      <c r="A19" s="9">
        <v>2</v>
      </c>
      <c r="B19" s="16" t="s">
        <v>17</v>
      </c>
      <c r="C19" s="9">
        <v>271382</v>
      </c>
      <c r="D19" s="24">
        <v>1900</v>
      </c>
      <c r="E19" s="24">
        <v>9377</v>
      </c>
      <c r="F19" s="33">
        <f t="shared" si="0"/>
        <v>7477</v>
      </c>
      <c r="G19" s="8" t="s">
        <v>15</v>
      </c>
      <c r="H19" s="8" t="s">
        <v>15</v>
      </c>
      <c r="I19" s="10">
        <v>1</v>
      </c>
      <c r="J19" s="14">
        <f t="shared" si="1"/>
        <v>7477</v>
      </c>
      <c r="K19" s="8" t="s">
        <v>15</v>
      </c>
      <c r="L19" s="8" t="s">
        <v>15</v>
      </c>
      <c r="M19" s="14">
        <f t="shared" si="2"/>
        <v>7477</v>
      </c>
      <c r="N19" s="1"/>
    </row>
    <row r="20" spans="1:14" ht="28.5" customHeight="1">
      <c r="A20" s="9">
        <v>3</v>
      </c>
      <c r="B20" s="16" t="s">
        <v>18</v>
      </c>
      <c r="C20" s="9">
        <v>6582</v>
      </c>
      <c r="D20" s="23">
        <v>55325</v>
      </c>
      <c r="E20" s="23">
        <v>49836</v>
      </c>
      <c r="F20" s="33">
        <f t="shared" si="0"/>
        <v>5489</v>
      </c>
      <c r="G20" s="8" t="s">
        <v>15</v>
      </c>
      <c r="H20" s="8" t="s">
        <v>15</v>
      </c>
      <c r="I20" s="10">
        <v>1</v>
      </c>
      <c r="J20" s="14">
        <f t="shared" si="1"/>
        <v>5489</v>
      </c>
      <c r="K20" s="8" t="s">
        <v>15</v>
      </c>
      <c r="L20" s="8" t="s">
        <v>15</v>
      </c>
      <c r="M20" s="14">
        <f t="shared" si="2"/>
        <v>5489</v>
      </c>
      <c r="N20" s="1"/>
    </row>
    <row r="21" spans="1:14" ht="35.25" customHeight="1">
      <c r="A21" s="9">
        <v>4</v>
      </c>
      <c r="B21" s="16" t="s">
        <v>19</v>
      </c>
      <c r="C21" s="9">
        <v>4514</v>
      </c>
      <c r="D21" s="24">
        <v>21362</v>
      </c>
      <c r="E21" s="24">
        <v>19534</v>
      </c>
      <c r="F21" s="33">
        <f t="shared" si="0"/>
        <v>1828</v>
      </c>
      <c r="G21" s="8" t="s">
        <v>15</v>
      </c>
      <c r="H21" s="8" t="s">
        <v>15</v>
      </c>
      <c r="I21" s="10">
        <v>1</v>
      </c>
      <c r="J21" s="14">
        <f t="shared" si="1"/>
        <v>1828</v>
      </c>
      <c r="K21" s="14" t="s">
        <v>15</v>
      </c>
      <c r="L21" s="14" t="s">
        <v>15</v>
      </c>
      <c r="M21" s="14">
        <f t="shared" si="2"/>
        <v>1828</v>
      </c>
      <c r="N21" s="1"/>
    </row>
    <row r="22" spans="1:14" ht="27.75" customHeight="1">
      <c r="A22" s="9">
        <v>5</v>
      </c>
      <c r="B22" s="16" t="s">
        <v>20</v>
      </c>
      <c r="C22" s="11">
        <v>8700</v>
      </c>
      <c r="D22" s="25">
        <v>13379</v>
      </c>
      <c r="E22" s="25">
        <v>8428</v>
      </c>
      <c r="F22" s="33">
        <f t="shared" si="0"/>
        <v>4951</v>
      </c>
      <c r="G22" s="12"/>
      <c r="H22" s="12" t="s">
        <v>15</v>
      </c>
      <c r="I22" s="13">
        <v>1</v>
      </c>
      <c r="J22" s="14">
        <f t="shared" si="1"/>
        <v>4951</v>
      </c>
      <c r="K22" s="12" t="s">
        <v>15</v>
      </c>
      <c r="L22" s="12" t="s">
        <v>15</v>
      </c>
      <c r="M22" s="14">
        <f t="shared" si="2"/>
        <v>4951</v>
      </c>
      <c r="N22" s="7"/>
    </row>
    <row r="23" spans="1:14" ht="18.75" customHeight="1">
      <c r="A23" s="9">
        <v>6</v>
      </c>
      <c r="B23" s="15" t="s">
        <v>21</v>
      </c>
      <c r="C23" s="9"/>
      <c r="D23" s="26">
        <v>25817</v>
      </c>
      <c r="E23" s="26">
        <v>23841</v>
      </c>
      <c r="F23" s="33">
        <f>ABS(D23-E23)</f>
        <v>1976</v>
      </c>
      <c r="G23" s="8" t="s">
        <v>15</v>
      </c>
      <c r="H23" s="8" t="s">
        <v>15</v>
      </c>
      <c r="I23" s="10">
        <v>1</v>
      </c>
      <c r="J23" s="14">
        <f t="shared" si="1"/>
        <v>1976</v>
      </c>
      <c r="K23" s="14" t="s">
        <v>15</v>
      </c>
      <c r="L23" s="14" t="s">
        <v>15</v>
      </c>
      <c r="M23" s="14">
        <f t="shared" si="2"/>
        <v>1976</v>
      </c>
      <c r="N23" s="7"/>
    </row>
    <row r="24" spans="1:14" ht="18.75" customHeight="1">
      <c r="A24" s="9">
        <v>7</v>
      </c>
      <c r="B24" s="15" t="s">
        <v>22</v>
      </c>
      <c r="C24" s="9">
        <v>4940</v>
      </c>
      <c r="D24" s="26">
        <v>48592</v>
      </c>
      <c r="E24" s="26">
        <v>44015</v>
      </c>
      <c r="F24" s="33">
        <f t="shared" si="0"/>
        <v>4577</v>
      </c>
      <c r="G24" s="8" t="s">
        <v>15</v>
      </c>
      <c r="H24" s="8" t="s">
        <v>15</v>
      </c>
      <c r="I24" s="10">
        <v>1</v>
      </c>
      <c r="J24" s="14">
        <f t="shared" si="1"/>
        <v>4577</v>
      </c>
      <c r="K24" s="8" t="s">
        <v>15</v>
      </c>
      <c r="L24" s="8" t="s">
        <v>15</v>
      </c>
      <c r="M24" s="14">
        <f t="shared" si="2"/>
        <v>4577</v>
      </c>
      <c r="N24" s="7"/>
    </row>
    <row r="25" spans="1:14" ht="25.5" customHeight="1">
      <c r="A25" s="9">
        <v>8</v>
      </c>
      <c r="B25" s="17" t="s">
        <v>23</v>
      </c>
      <c r="C25" s="22">
        <v>17564</v>
      </c>
      <c r="D25" s="23">
        <v>65729</v>
      </c>
      <c r="E25" s="23">
        <v>58906</v>
      </c>
      <c r="F25" s="33">
        <f t="shared" si="0"/>
        <v>6823</v>
      </c>
      <c r="G25" s="8" t="s">
        <v>15</v>
      </c>
      <c r="H25" s="8" t="s">
        <v>15</v>
      </c>
      <c r="I25" s="7">
        <v>1</v>
      </c>
      <c r="J25" s="14">
        <f t="shared" si="1"/>
        <v>6823</v>
      </c>
      <c r="K25" s="8" t="s">
        <v>15</v>
      </c>
      <c r="L25" s="8" t="s">
        <v>15</v>
      </c>
      <c r="M25" s="14">
        <f t="shared" si="2"/>
        <v>6823</v>
      </c>
      <c r="N25" s="7"/>
    </row>
    <row r="26" spans="1:14" ht="25.5" customHeight="1">
      <c r="A26" s="19">
        <v>9</v>
      </c>
      <c r="B26" s="20" t="s">
        <v>25</v>
      </c>
      <c r="C26" s="22">
        <v>5115</v>
      </c>
      <c r="D26" s="27">
        <v>48982</v>
      </c>
      <c r="E26" s="27">
        <v>45630</v>
      </c>
      <c r="F26" s="33">
        <f t="shared" si="0"/>
        <v>3352</v>
      </c>
      <c r="G26" s="8" t="s">
        <v>15</v>
      </c>
      <c r="H26" s="8" t="s">
        <v>15</v>
      </c>
      <c r="I26" s="7">
        <v>1</v>
      </c>
      <c r="J26" s="14">
        <f t="shared" si="1"/>
        <v>3352</v>
      </c>
      <c r="K26" s="8" t="s">
        <v>15</v>
      </c>
      <c r="L26" s="8" t="s">
        <v>15</v>
      </c>
      <c r="M26" s="14">
        <f t="shared" si="2"/>
        <v>3352</v>
      </c>
      <c r="N26" s="7"/>
    </row>
    <row r="27" spans="1:14" ht="38.25" customHeight="1">
      <c r="A27" s="9">
        <v>10</v>
      </c>
      <c r="B27" s="17" t="s">
        <v>26</v>
      </c>
      <c r="C27" s="22">
        <v>4570</v>
      </c>
      <c r="D27" s="25">
        <v>56457</v>
      </c>
      <c r="E27" s="25">
        <v>54340</v>
      </c>
      <c r="F27" s="33">
        <f t="shared" si="0"/>
        <v>2117</v>
      </c>
      <c r="G27" s="8" t="s">
        <v>15</v>
      </c>
      <c r="H27" s="8" t="s">
        <v>15</v>
      </c>
      <c r="I27" s="7">
        <v>1</v>
      </c>
      <c r="J27" s="14">
        <f t="shared" si="1"/>
        <v>2117</v>
      </c>
      <c r="K27" s="8" t="s">
        <v>15</v>
      </c>
      <c r="L27" s="8" t="s">
        <v>15</v>
      </c>
      <c r="M27" s="14">
        <f t="shared" si="2"/>
        <v>2117</v>
      </c>
      <c r="N27" s="7"/>
    </row>
    <row r="28" spans="1:14" ht="38.25" customHeight="1">
      <c r="A28" s="9">
        <v>11</v>
      </c>
      <c r="B28" s="17" t="s">
        <v>28</v>
      </c>
      <c r="C28" s="22">
        <v>12267</v>
      </c>
      <c r="D28" s="25">
        <v>35749</v>
      </c>
      <c r="E28" s="25">
        <v>32101</v>
      </c>
      <c r="F28" s="32">
        <f t="shared" si="0"/>
        <v>3648</v>
      </c>
      <c r="G28" s="8" t="s">
        <v>15</v>
      </c>
      <c r="H28" s="8" t="s">
        <v>15</v>
      </c>
      <c r="I28" s="7">
        <v>1</v>
      </c>
      <c r="J28" s="14">
        <f t="shared" si="1"/>
        <v>3648</v>
      </c>
      <c r="K28" s="8" t="s">
        <v>15</v>
      </c>
      <c r="L28" s="8" t="s">
        <v>15</v>
      </c>
      <c r="M28" s="14">
        <f t="shared" si="2"/>
        <v>3648</v>
      </c>
      <c r="N28" s="7"/>
    </row>
    <row r="29" spans="1:14">
      <c r="A29" s="21"/>
      <c r="B29" s="18"/>
      <c r="C29" s="6"/>
      <c r="D29" s="6"/>
      <c r="E29" s="6"/>
      <c r="F29" s="30"/>
      <c r="G29" s="6"/>
      <c r="H29" s="6"/>
      <c r="I29" s="6"/>
      <c r="J29" s="30"/>
      <c r="K29" s="66" t="s">
        <v>24</v>
      </c>
      <c r="L29" s="66"/>
      <c r="M29" s="31">
        <f>SUM(M17:M28)</f>
        <v>51636</v>
      </c>
      <c r="N29" s="6"/>
    </row>
    <row r="30" spans="1:14">
      <c r="A30" s="6"/>
      <c r="B30" s="6"/>
      <c r="C30" s="6"/>
      <c r="D30" s="6"/>
      <c r="E30" s="6"/>
      <c r="F30" s="30"/>
      <c r="G30" s="6"/>
      <c r="H30" s="6"/>
      <c r="I30" s="6"/>
      <c r="J30" s="30"/>
      <c r="K30" s="6"/>
      <c r="L30" s="6"/>
      <c r="M30" s="30"/>
      <c r="N30" s="6"/>
    </row>
    <row r="31" spans="1:14">
      <c r="B31" t="s">
        <v>29</v>
      </c>
      <c r="G31" t="s">
        <v>30</v>
      </c>
    </row>
    <row r="32" spans="1:14">
      <c r="B32" t="s">
        <v>31</v>
      </c>
      <c r="G32" t="s">
        <v>32</v>
      </c>
    </row>
    <row r="33" spans="2:7">
      <c r="B33" t="s">
        <v>33</v>
      </c>
      <c r="G33" t="s">
        <v>33</v>
      </c>
    </row>
    <row r="34" spans="2:7">
      <c r="B34" t="s">
        <v>34</v>
      </c>
      <c r="G34" t="s">
        <v>34</v>
      </c>
    </row>
  </sheetData>
  <mergeCells count="18">
    <mergeCell ref="A1:D10"/>
    <mergeCell ref="K1:N4"/>
    <mergeCell ref="F7:I11"/>
    <mergeCell ref="A13:N13"/>
    <mergeCell ref="A14:A15"/>
    <mergeCell ref="B14:B15"/>
    <mergeCell ref="C14:C15"/>
    <mergeCell ref="D14:E14"/>
    <mergeCell ref="M14:M15"/>
    <mergeCell ref="N14:N15"/>
    <mergeCell ref="F14:F15"/>
    <mergeCell ref="G14:G15"/>
    <mergeCell ref="H14:H15"/>
    <mergeCell ref="I14:I15"/>
    <mergeCell ref="B17:B18"/>
    <mergeCell ref="K29:L29"/>
    <mergeCell ref="J14:J15"/>
    <mergeCell ref="K14:L14"/>
  </mergeCells>
  <phoneticPr fontId="10" type="noConversion"/>
  <pageMargins left="0.75" right="0.75" top="1" bottom="1" header="0.5" footer="0.5"/>
  <pageSetup paperSize="9" scale="96" orientation="landscape" r:id="rId1"/>
  <headerFooter alignWithMargins="0"/>
  <rowBreaks count="1" manualBreakCount="1">
    <brk id="23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16" zoomScale="120" zoomScaleNormal="120" workbookViewId="0">
      <selection activeCell="H19" sqref="H19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82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5" t="s">
        <v>4</v>
      </c>
      <c r="E7" s="55" t="s">
        <v>3</v>
      </c>
      <c r="F7" s="77"/>
      <c r="G7" s="77"/>
      <c r="H7" s="77"/>
      <c r="I7" s="77"/>
      <c r="J7" s="78"/>
      <c r="K7" s="55" t="s">
        <v>37</v>
      </c>
      <c r="L7" s="55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46">
        <v>174525</v>
      </c>
      <c r="E10" s="46">
        <v>177806</v>
      </c>
      <c r="F10" s="36">
        <f>E10-D10</f>
        <v>3281</v>
      </c>
      <c r="G10" s="36"/>
      <c r="H10" s="36" t="s">
        <v>15</v>
      </c>
      <c r="I10" s="36">
        <v>1</v>
      </c>
      <c r="J10" s="36">
        <f>F10</f>
        <v>3281</v>
      </c>
      <c r="K10" s="36"/>
      <c r="L10" s="36"/>
      <c r="M10" s="36">
        <f>J10</f>
        <v>3281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197895</v>
      </c>
      <c r="E11" s="46">
        <v>199911</v>
      </c>
      <c r="F11" s="36">
        <f>E11-D11</f>
        <v>2016</v>
      </c>
      <c r="G11" s="36" t="s">
        <v>15</v>
      </c>
      <c r="H11" s="36" t="s">
        <v>15</v>
      </c>
      <c r="I11" s="36">
        <v>1</v>
      </c>
      <c r="J11" s="36">
        <f>F11</f>
        <v>2016</v>
      </c>
      <c r="K11" s="36"/>
      <c r="L11" s="36"/>
      <c r="M11" s="36">
        <f>J11</f>
        <v>2016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214128</v>
      </c>
      <c r="E12" s="46">
        <v>215706</v>
      </c>
      <c r="F12" s="36">
        <f>E12-D12</f>
        <v>1578</v>
      </c>
      <c r="G12" s="36" t="s">
        <v>15</v>
      </c>
      <c r="H12" s="36" t="s">
        <v>15</v>
      </c>
      <c r="I12" s="36">
        <v>1</v>
      </c>
      <c r="J12" s="36">
        <f>F12</f>
        <v>1578</v>
      </c>
      <c r="K12" s="36"/>
      <c r="L12" s="36"/>
      <c r="M12" s="36">
        <f>J12</f>
        <v>1578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13320</v>
      </c>
      <c r="E13" s="46">
        <v>16781</v>
      </c>
      <c r="F13" s="46">
        <f>E13-D13</f>
        <v>3461</v>
      </c>
      <c r="G13" s="46" t="s">
        <v>15</v>
      </c>
      <c r="H13" s="46" t="s">
        <v>15</v>
      </c>
      <c r="I13" s="46">
        <v>1</v>
      </c>
      <c r="J13" s="46">
        <f>F13</f>
        <v>3461</v>
      </c>
      <c r="K13" s="46"/>
      <c r="L13" s="46"/>
      <c r="M13" s="46">
        <f>J13</f>
        <v>3461</v>
      </c>
      <c r="N13" s="46"/>
    </row>
    <row r="14" spans="1:14" ht="26.25" customHeight="1">
      <c r="A14" s="36">
        <v>6</v>
      </c>
      <c r="B14" s="35" t="s">
        <v>48</v>
      </c>
      <c r="C14" s="35" t="s">
        <v>78</v>
      </c>
      <c r="D14" s="46">
        <v>2155</v>
      </c>
      <c r="E14" s="46">
        <v>3068</v>
      </c>
      <c r="F14" s="46">
        <f>E14-D14</f>
        <v>913</v>
      </c>
      <c r="G14" s="46" t="s">
        <v>15</v>
      </c>
      <c r="H14" s="46" t="s">
        <v>15</v>
      </c>
      <c r="I14" s="46">
        <v>1</v>
      </c>
      <c r="J14" s="46">
        <f>F14</f>
        <v>913</v>
      </c>
      <c r="K14" s="46"/>
      <c r="L14" s="46"/>
      <c r="M14" s="46">
        <f>J14</f>
        <v>913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3.25" customHeight="1">
      <c r="A16" s="36">
        <v>8</v>
      </c>
      <c r="B16" s="35" t="s">
        <v>50</v>
      </c>
      <c r="C16" s="47" t="s">
        <v>81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506176</v>
      </c>
      <c r="E17" s="46">
        <v>510684</v>
      </c>
      <c r="F17" s="36">
        <f>E17-D17</f>
        <v>4508</v>
      </c>
      <c r="G17" s="36" t="s">
        <v>15</v>
      </c>
      <c r="H17" s="36" t="s">
        <v>15</v>
      </c>
      <c r="I17" s="36">
        <v>1</v>
      </c>
      <c r="J17" s="36">
        <f>F17</f>
        <v>4508</v>
      </c>
      <c r="K17" s="36"/>
      <c r="L17" s="36"/>
      <c r="M17" s="36">
        <f>J17</f>
        <v>4508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557989</v>
      </c>
      <c r="E19" s="46">
        <v>560032</v>
      </c>
      <c r="F19" s="36">
        <f>E19-D19</f>
        <v>2043</v>
      </c>
      <c r="G19" s="36" t="s">
        <v>15</v>
      </c>
      <c r="H19" s="36" t="s">
        <v>15</v>
      </c>
      <c r="I19" s="36">
        <v>1</v>
      </c>
      <c r="J19" s="36">
        <f>F19</f>
        <v>2043</v>
      </c>
      <c r="K19" s="36"/>
      <c r="L19" s="36"/>
      <c r="M19" s="36">
        <f>J19</f>
        <v>2043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419885</v>
      </c>
      <c r="E20" s="46">
        <v>421536</v>
      </c>
      <c r="F20" s="36">
        <f>E20-D20</f>
        <v>1651</v>
      </c>
      <c r="G20" s="36" t="s">
        <v>15</v>
      </c>
      <c r="H20" s="36" t="s">
        <v>15</v>
      </c>
      <c r="I20" s="36">
        <v>1</v>
      </c>
      <c r="J20" s="36">
        <f>F20</f>
        <v>1651</v>
      </c>
      <c r="K20" s="36"/>
      <c r="L20" s="36"/>
      <c r="M20" s="36">
        <f>J20</f>
        <v>1651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137521</v>
      </c>
      <c r="E21" s="46">
        <v>138527</v>
      </c>
      <c r="F21" s="36">
        <f>E21-D21</f>
        <v>1006</v>
      </c>
      <c r="G21" s="36" t="s">
        <v>15</v>
      </c>
      <c r="H21" s="36" t="s">
        <v>15</v>
      </c>
      <c r="I21" s="36">
        <v>1</v>
      </c>
      <c r="J21" s="36">
        <f>F21</f>
        <v>1006</v>
      </c>
      <c r="K21" s="36"/>
      <c r="L21" s="36"/>
      <c r="M21" s="36">
        <f>J21</f>
        <v>1006</v>
      </c>
      <c r="N21" s="36"/>
    </row>
    <row r="22" spans="1:14" ht="13.5">
      <c r="K22" s="38" t="s">
        <v>39</v>
      </c>
      <c r="L22" s="44">
        <f>SUM(M9:M21)</f>
        <v>20457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16" zoomScale="120" zoomScaleNormal="120" workbookViewId="0">
      <selection activeCell="E9" sqref="E9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83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6" t="s">
        <v>4</v>
      </c>
      <c r="E7" s="56" t="s">
        <v>3</v>
      </c>
      <c r="F7" s="77"/>
      <c r="G7" s="77"/>
      <c r="H7" s="77"/>
      <c r="I7" s="77"/>
      <c r="J7" s="78"/>
      <c r="K7" s="56" t="s">
        <v>37</v>
      </c>
      <c r="L7" s="56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39" customHeight="1">
      <c r="A10" s="36">
        <v>2</v>
      </c>
      <c r="B10" s="35" t="s">
        <v>44</v>
      </c>
      <c r="C10" s="42" t="s">
        <v>84</v>
      </c>
      <c r="D10" s="46"/>
      <c r="E10" s="46"/>
      <c r="F10" s="36"/>
      <c r="G10" s="36"/>
      <c r="H10" s="36" t="s">
        <v>15</v>
      </c>
      <c r="I10" s="36">
        <v>1</v>
      </c>
      <c r="J10" s="36"/>
      <c r="K10" s="36"/>
      <c r="L10" s="36"/>
      <c r="M10" s="36"/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199911</v>
      </c>
      <c r="E11" s="46">
        <v>201858</v>
      </c>
      <c r="F11" s="36">
        <f>E11-D11</f>
        <v>1947</v>
      </c>
      <c r="G11" s="36" t="s">
        <v>15</v>
      </c>
      <c r="H11" s="36" t="s">
        <v>15</v>
      </c>
      <c r="I11" s="36">
        <v>1</v>
      </c>
      <c r="J11" s="36">
        <f>F11</f>
        <v>1947</v>
      </c>
      <c r="K11" s="36"/>
      <c r="L11" s="36"/>
      <c r="M11" s="36">
        <f>J11</f>
        <v>1947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215706</v>
      </c>
      <c r="E12" s="46">
        <v>217261</v>
      </c>
      <c r="F12" s="36">
        <f>E12-D12</f>
        <v>1555</v>
      </c>
      <c r="G12" s="36" t="s">
        <v>15</v>
      </c>
      <c r="H12" s="36" t="s">
        <v>15</v>
      </c>
      <c r="I12" s="36">
        <v>1</v>
      </c>
      <c r="J12" s="36">
        <f>F12</f>
        <v>1555</v>
      </c>
      <c r="K12" s="36"/>
      <c r="L12" s="36"/>
      <c r="M12" s="36">
        <f>J12</f>
        <v>1555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16781</v>
      </c>
      <c r="E13" s="46">
        <v>20665</v>
      </c>
      <c r="F13" s="46">
        <f>E13-D13</f>
        <v>3884</v>
      </c>
      <c r="G13" s="46" t="s">
        <v>15</v>
      </c>
      <c r="H13" s="46" t="s">
        <v>15</v>
      </c>
      <c r="I13" s="46">
        <v>1</v>
      </c>
      <c r="J13" s="46">
        <f>F13</f>
        <v>3884</v>
      </c>
      <c r="K13" s="46"/>
      <c r="L13" s="46"/>
      <c r="M13" s="46">
        <f>J13</f>
        <v>3884</v>
      </c>
      <c r="N13" s="46"/>
    </row>
    <row r="14" spans="1:14" ht="26.25" customHeight="1">
      <c r="A14" s="36">
        <v>6</v>
      </c>
      <c r="B14" s="35" t="s">
        <v>48</v>
      </c>
      <c r="C14" s="35" t="s">
        <v>85</v>
      </c>
      <c r="D14" s="46">
        <v>3068</v>
      </c>
      <c r="E14" s="46">
        <v>4106</v>
      </c>
      <c r="F14" s="46">
        <f>E14-D14</f>
        <v>1038</v>
      </c>
      <c r="G14" s="46" t="s">
        <v>15</v>
      </c>
      <c r="H14" s="46" t="s">
        <v>15</v>
      </c>
      <c r="I14" s="46">
        <v>1</v>
      </c>
      <c r="J14" s="46">
        <f>F14</f>
        <v>1038</v>
      </c>
      <c r="K14" s="46"/>
      <c r="L14" s="46"/>
      <c r="M14" s="46">
        <f>J14</f>
        <v>1038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3.25" customHeight="1">
      <c r="A16" s="36">
        <v>8</v>
      </c>
      <c r="B16" s="35" t="s">
        <v>50</v>
      </c>
      <c r="C16" s="47" t="s">
        <v>81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510684</v>
      </c>
      <c r="E17" s="46">
        <v>515334</v>
      </c>
      <c r="F17" s="36">
        <f>E17-D17</f>
        <v>4650</v>
      </c>
      <c r="G17" s="36" t="s">
        <v>15</v>
      </c>
      <c r="H17" s="36" t="s">
        <v>15</v>
      </c>
      <c r="I17" s="36">
        <v>1</v>
      </c>
      <c r="J17" s="36">
        <f>F17</f>
        <v>4650</v>
      </c>
      <c r="K17" s="36"/>
      <c r="L17" s="36"/>
      <c r="M17" s="36">
        <f>J17</f>
        <v>4650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560032</v>
      </c>
      <c r="E19" s="46">
        <v>562469</v>
      </c>
      <c r="F19" s="36">
        <f>E19-D19</f>
        <v>2437</v>
      </c>
      <c r="G19" s="36" t="s">
        <v>15</v>
      </c>
      <c r="H19" s="36" t="s">
        <v>15</v>
      </c>
      <c r="I19" s="36">
        <v>1</v>
      </c>
      <c r="J19" s="36">
        <f>F19</f>
        <v>2437</v>
      </c>
      <c r="K19" s="36"/>
      <c r="L19" s="36"/>
      <c r="M19" s="36">
        <f>J19</f>
        <v>2437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421536</v>
      </c>
      <c r="E20" s="46">
        <v>423640</v>
      </c>
      <c r="F20" s="36">
        <f>E20-D20</f>
        <v>2104</v>
      </c>
      <c r="G20" s="36" t="s">
        <v>15</v>
      </c>
      <c r="H20" s="36" t="s">
        <v>15</v>
      </c>
      <c r="I20" s="36">
        <v>1</v>
      </c>
      <c r="J20" s="36">
        <f>F20</f>
        <v>2104</v>
      </c>
      <c r="K20" s="36"/>
      <c r="L20" s="36"/>
      <c r="M20" s="36">
        <f>J20</f>
        <v>2104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138527</v>
      </c>
      <c r="E21" s="46">
        <v>139758</v>
      </c>
      <c r="F21" s="36">
        <f>E21-D21</f>
        <v>1231</v>
      </c>
      <c r="G21" s="36" t="s">
        <v>15</v>
      </c>
      <c r="H21" s="36" t="s">
        <v>15</v>
      </c>
      <c r="I21" s="36">
        <v>1</v>
      </c>
      <c r="J21" s="36">
        <f>F21</f>
        <v>1231</v>
      </c>
      <c r="K21" s="36"/>
      <c r="L21" s="36"/>
      <c r="M21" s="36">
        <f>J21</f>
        <v>1231</v>
      </c>
      <c r="N21" s="36"/>
    </row>
    <row r="22" spans="1:14" ht="13.5">
      <c r="K22" s="38" t="s">
        <v>39</v>
      </c>
      <c r="L22" s="44">
        <f>SUM(M9:M21)</f>
        <v>18846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zoomScale="120" zoomScaleNormal="120" workbookViewId="0">
      <selection activeCell="F10" sqref="F10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86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7" t="s">
        <v>4</v>
      </c>
      <c r="E7" s="57" t="s">
        <v>3</v>
      </c>
      <c r="F7" s="77"/>
      <c r="G7" s="77"/>
      <c r="H7" s="77"/>
      <c r="I7" s="77"/>
      <c r="J7" s="78"/>
      <c r="K7" s="57" t="s">
        <v>37</v>
      </c>
      <c r="L7" s="57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39" customHeight="1">
      <c r="A10" s="36">
        <v>2</v>
      </c>
      <c r="B10" s="35" t="s">
        <v>44</v>
      </c>
      <c r="C10" s="42" t="s">
        <v>84</v>
      </c>
      <c r="D10" s="46"/>
      <c r="E10" s="46"/>
      <c r="F10" s="36"/>
      <c r="G10" s="36"/>
      <c r="H10" s="36" t="s">
        <v>15</v>
      </c>
      <c r="I10" s="36">
        <v>1</v>
      </c>
      <c r="J10" s="36"/>
      <c r="K10" s="36"/>
      <c r="L10" s="36"/>
      <c r="M10" s="36"/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201858</v>
      </c>
      <c r="E11" s="46">
        <v>203474</v>
      </c>
      <c r="F11" s="36">
        <f>E11-D11</f>
        <v>1616</v>
      </c>
      <c r="G11" s="36" t="s">
        <v>15</v>
      </c>
      <c r="H11" s="36" t="s">
        <v>15</v>
      </c>
      <c r="I11" s="36">
        <v>1</v>
      </c>
      <c r="J11" s="36">
        <f>F11</f>
        <v>1616</v>
      </c>
      <c r="K11" s="36"/>
      <c r="L11" s="36"/>
      <c r="M11" s="36">
        <f>J11</f>
        <v>1616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217261</v>
      </c>
      <c r="E12" s="46">
        <v>218504</v>
      </c>
      <c r="F12" s="36">
        <f>E12-D12</f>
        <v>1243</v>
      </c>
      <c r="G12" s="36" t="s">
        <v>15</v>
      </c>
      <c r="H12" s="36" t="s">
        <v>15</v>
      </c>
      <c r="I12" s="36">
        <v>1</v>
      </c>
      <c r="J12" s="36">
        <f>F12</f>
        <v>1243</v>
      </c>
      <c r="K12" s="36"/>
      <c r="L12" s="36"/>
      <c r="M12" s="36">
        <f>J12</f>
        <v>1243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20665</v>
      </c>
      <c r="E13" s="46">
        <v>23540</v>
      </c>
      <c r="F13" s="46">
        <f>E13-D13</f>
        <v>2875</v>
      </c>
      <c r="G13" s="46" t="s">
        <v>15</v>
      </c>
      <c r="H13" s="46" t="s">
        <v>15</v>
      </c>
      <c r="I13" s="46">
        <v>1</v>
      </c>
      <c r="J13" s="46">
        <f>F13</f>
        <v>2875</v>
      </c>
      <c r="K13" s="46"/>
      <c r="L13" s="46"/>
      <c r="M13" s="46">
        <f>J13</f>
        <v>2875</v>
      </c>
      <c r="N13" s="46"/>
    </row>
    <row r="14" spans="1:14" ht="26.25" customHeight="1">
      <c r="A14" s="36">
        <v>6</v>
      </c>
      <c r="B14" s="35" t="s">
        <v>48</v>
      </c>
      <c r="C14" s="35" t="s">
        <v>85</v>
      </c>
      <c r="D14" s="46">
        <v>4106</v>
      </c>
      <c r="E14" s="46">
        <v>4920</v>
      </c>
      <c r="F14" s="46">
        <f>E14-D14</f>
        <v>814</v>
      </c>
      <c r="G14" s="46" t="s">
        <v>15</v>
      </c>
      <c r="H14" s="46" t="s">
        <v>15</v>
      </c>
      <c r="I14" s="46">
        <v>1</v>
      </c>
      <c r="J14" s="46">
        <f>F14</f>
        <v>814</v>
      </c>
      <c r="K14" s="46"/>
      <c r="L14" s="46"/>
      <c r="M14" s="46">
        <f>J14</f>
        <v>814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3.25" customHeight="1">
      <c r="A16" s="36">
        <v>8</v>
      </c>
      <c r="B16" s="35" t="s">
        <v>50</v>
      </c>
      <c r="C16" s="47" t="s">
        <v>81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515334</v>
      </c>
      <c r="E17" s="46">
        <v>519026</v>
      </c>
      <c r="F17" s="36">
        <f>E17-D17</f>
        <v>3692</v>
      </c>
      <c r="G17" s="36" t="s">
        <v>15</v>
      </c>
      <c r="H17" s="36" t="s">
        <v>15</v>
      </c>
      <c r="I17" s="36">
        <v>1</v>
      </c>
      <c r="J17" s="36">
        <f>F17</f>
        <v>3692</v>
      </c>
      <c r="K17" s="36"/>
      <c r="L17" s="36"/>
      <c r="M17" s="36">
        <f>J17</f>
        <v>3692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562469</v>
      </c>
      <c r="E19" s="46">
        <v>564419</v>
      </c>
      <c r="F19" s="36">
        <f>E19-D19</f>
        <v>1950</v>
      </c>
      <c r="G19" s="36" t="s">
        <v>15</v>
      </c>
      <c r="H19" s="36" t="s">
        <v>15</v>
      </c>
      <c r="I19" s="36">
        <v>1</v>
      </c>
      <c r="J19" s="36">
        <f>F19</f>
        <v>1950</v>
      </c>
      <c r="K19" s="36"/>
      <c r="L19" s="36"/>
      <c r="M19" s="36">
        <f>J19</f>
        <v>1950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423640</v>
      </c>
      <c r="E20" s="46">
        <v>425438</v>
      </c>
      <c r="F20" s="36">
        <f>E20-D20</f>
        <v>1798</v>
      </c>
      <c r="G20" s="36" t="s">
        <v>15</v>
      </c>
      <c r="H20" s="36" t="s">
        <v>15</v>
      </c>
      <c r="I20" s="36">
        <v>1</v>
      </c>
      <c r="J20" s="36">
        <f>F20</f>
        <v>1798</v>
      </c>
      <c r="K20" s="36"/>
      <c r="L20" s="36"/>
      <c r="M20" s="36">
        <f>J20</f>
        <v>1798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139758</v>
      </c>
      <c r="E21" s="46">
        <v>140911</v>
      </c>
      <c r="F21" s="36">
        <f>E21-D21</f>
        <v>1153</v>
      </c>
      <c r="G21" s="36" t="s">
        <v>15</v>
      </c>
      <c r="H21" s="36" t="s">
        <v>15</v>
      </c>
      <c r="I21" s="36">
        <v>1</v>
      </c>
      <c r="J21" s="36">
        <f>F21</f>
        <v>1153</v>
      </c>
      <c r="K21" s="36"/>
      <c r="L21" s="36"/>
      <c r="M21" s="36">
        <f>J21</f>
        <v>1153</v>
      </c>
      <c r="N21" s="36"/>
    </row>
    <row r="22" spans="1:14" ht="13.5">
      <c r="K22" s="38" t="s">
        <v>39</v>
      </c>
      <c r="L22" s="44">
        <f>SUM(M9:M21)</f>
        <v>15141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19" zoomScale="120" zoomScaleNormal="120" workbookViewId="0">
      <selection activeCell="C14" sqref="C14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87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8" t="s">
        <v>4</v>
      </c>
      <c r="E7" s="58" t="s">
        <v>3</v>
      </c>
      <c r="F7" s="77"/>
      <c r="G7" s="77"/>
      <c r="H7" s="77"/>
      <c r="I7" s="77"/>
      <c r="J7" s="78"/>
      <c r="K7" s="58" t="s">
        <v>37</v>
      </c>
      <c r="L7" s="58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39" customHeight="1">
      <c r="A10" s="36">
        <v>2</v>
      </c>
      <c r="B10" s="35" t="s">
        <v>44</v>
      </c>
      <c r="C10" s="42" t="s">
        <v>84</v>
      </c>
      <c r="D10" s="46"/>
      <c r="E10" s="46"/>
      <c r="F10" s="36"/>
      <c r="G10" s="36"/>
      <c r="H10" s="36" t="s">
        <v>15</v>
      </c>
      <c r="I10" s="36">
        <v>1</v>
      </c>
      <c r="J10" s="36"/>
      <c r="K10" s="36"/>
      <c r="L10" s="36"/>
      <c r="M10" s="36"/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203474</v>
      </c>
      <c r="E11" s="46">
        <v>205023</v>
      </c>
      <c r="F11" s="36">
        <f>E11-D11</f>
        <v>1549</v>
      </c>
      <c r="G11" s="36" t="s">
        <v>15</v>
      </c>
      <c r="H11" s="36" t="s">
        <v>15</v>
      </c>
      <c r="I11" s="36">
        <v>1</v>
      </c>
      <c r="J11" s="36">
        <f>F11</f>
        <v>1549</v>
      </c>
      <c r="K11" s="36"/>
      <c r="L11" s="36"/>
      <c r="M11" s="36">
        <f>J11</f>
        <v>1549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218504</v>
      </c>
      <c r="E12" s="46">
        <v>220010</v>
      </c>
      <c r="F12" s="36">
        <f>E12-D12</f>
        <v>1506</v>
      </c>
      <c r="G12" s="36" t="s">
        <v>15</v>
      </c>
      <c r="H12" s="36" t="s">
        <v>15</v>
      </c>
      <c r="I12" s="36">
        <v>1</v>
      </c>
      <c r="J12" s="36">
        <f>F12</f>
        <v>1506</v>
      </c>
      <c r="K12" s="36"/>
      <c r="L12" s="36"/>
      <c r="M12" s="36">
        <f>J12</f>
        <v>1506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23540</v>
      </c>
      <c r="E13" s="46">
        <v>26537</v>
      </c>
      <c r="F13" s="46">
        <f>E13-D13</f>
        <v>2997</v>
      </c>
      <c r="G13" s="46"/>
      <c r="H13" s="46" t="s">
        <v>15</v>
      </c>
      <c r="I13" s="46">
        <v>1</v>
      </c>
      <c r="J13" s="46">
        <f>F13</f>
        <v>2997</v>
      </c>
      <c r="K13" s="46"/>
      <c r="L13" s="46"/>
      <c r="M13" s="46">
        <f>J13</f>
        <v>2997</v>
      </c>
      <c r="N13" s="46"/>
    </row>
    <row r="14" spans="1:14" ht="26.25" customHeight="1">
      <c r="A14" s="36">
        <v>6</v>
      </c>
      <c r="B14" s="35" t="s">
        <v>48</v>
      </c>
      <c r="C14" s="35" t="s">
        <v>85</v>
      </c>
      <c r="D14" s="46">
        <v>4920</v>
      </c>
      <c r="E14" s="46">
        <v>5802</v>
      </c>
      <c r="F14" s="46">
        <f>E14-D14</f>
        <v>882</v>
      </c>
      <c r="G14" s="46" t="s">
        <v>15</v>
      </c>
      <c r="H14" s="46" t="s">
        <v>15</v>
      </c>
      <c r="I14" s="46">
        <v>1</v>
      </c>
      <c r="J14" s="46">
        <f>F14</f>
        <v>882</v>
      </c>
      <c r="K14" s="46"/>
      <c r="L14" s="46"/>
      <c r="M14" s="46">
        <f>J14</f>
        <v>882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3.25" customHeight="1">
      <c r="A16" s="36">
        <v>8</v>
      </c>
      <c r="B16" s="35" t="s">
        <v>50</v>
      </c>
      <c r="C16" s="47" t="s">
        <v>81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519026</v>
      </c>
      <c r="E17" s="46">
        <v>523002</v>
      </c>
      <c r="F17" s="36">
        <f>E17-D17</f>
        <v>3976</v>
      </c>
      <c r="G17" s="36" t="s">
        <v>15</v>
      </c>
      <c r="H17" s="36" t="s">
        <v>15</v>
      </c>
      <c r="I17" s="36">
        <v>1</v>
      </c>
      <c r="J17" s="36">
        <f>F17</f>
        <v>3976</v>
      </c>
      <c r="K17" s="36"/>
      <c r="L17" s="36"/>
      <c r="M17" s="36">
        <f>J17</f>
        <v>3976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564419</v>
      </c>
      <c r="E19" s="46">
        <v>566522</v>
      </c>
      <c r="F19" s="36">
        <f>E19-D19</f>
        <v>2103</v>
      </c>
      <c r="G19" s="36" t="s">
        <v>15</v>
      </c>
      <c r="H19" s="36" t="s">
        <v>15</v>
      </c>
      <c r="I19" s="36">
        <v>1</v>
      </c>
      <c r="J19" s="36">
        <f>F19</f>
        <v>2103</v>
      </c>
      <c r="K19" s="36"/>
      <c r="L19" s="36"/>
      <c r="M19" s="36">
        <f>J19</f>
        <v>2103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425438</v>
      </c>
      <c r="E20" s="46">
        <v>427393</v>
      </c>
      <c r="F20" s="36">
        <f>E20-D20</f>
        <v>1955</v>
      </c>
      <c r="G20" s="36" t="s">
        <v>15</v>
      </c>
      <c r="H20" s="36" t="s">
        <v>15</v>
      </c>
      <c r="I20" s="36">
        <v>1</v>
      </c>
      <c r="J20" s="36">
        <f>F20</f>
        <v>1955</v>
      </c>
      <c r="K20" s="36"/>
      <c r="L20" s="36"/>
      <c r="M20" s="36">
        <f>J20</f>
        <v>1955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140911</v>
      </c>
      <c r="E21" s="46">
        <v>142167</v>
      </c>
      <c r="F21" s="36">
        <f>E21-D21</f>
        <v>1256</v>
      </c>
      <c r="G21" s="36" t="s">
        <v>15</v>
      </c>
      <c r="H21" s="36" t="s">
        <v>15</v>
      </c>
      <c r="I21" s="36">
        <v>1</v>
      </c>
      <c r="J21" s="36">
        <f>F21</f>
        <v>1256</v>
      </c>
      <c r="K21" s="36"/>
      <c r="L21" s="36"/>
      <c r="M21" s="36">
        <f>J21</f>
        <v>1256</v>
      </c>
      <c r="N21" s="36"/>
    </row>
    <row r="22" spans="1:14" ht="13.5">
      <c r="K22" s="38" t="s">
        <v>39</v>
      </c>
      <c r="L22" s="44">
        <f>SUM(M9:M21)</f>
        <v>16224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19" zoomScale="120" zoomScaleNormal="120" workbookViewId="0">
      <selection activeCell="E19" sqref="E19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88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9" t="s">
        <v>4</v>
      </c>
      <c r="E7" s="59" t="s">
        <v>3</v>
      </c>
      <c r="F7" s="77"/>
      <c r="G7" s="77"/>
      <c r="H7" s="77"/>
      <c r="I7" s="77"/>
      <c r="J7" s="78"/>
      <c r="K7" s="59" t="s">
        <v>37</v>
      </c>
      <c r="L7" s="59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39" customHeight="1">
      <c r="A10" s="36">
        <v>2</v>
      </c>
      <c r="B10" s="35" t="s">
        <v>44</v>
      </c>
      <c r="C10" s="42" t="s">
        <v>84</v>
      </c>
      <c r="D10" s="46"/>
      <c r="E10" s="46"/>
      <c r="F10" s="36"/>
      <c r="G10" s="36"/>
      <c r="H10" s="36" t="s">
        <v>15</v>
      </c>
      <c r="I10" s="36">
        <v>1</v>
      </c>
      <c r="J10" s="36"/>
      <c r="K10" s="36"/>
      <c r="L10" s="36"/>
      <c r="M10" s="36"/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205023</v>
      </c>
      <c r="E11" s="46">
        <v>206412</v>
      </c>
      <c r="F11" s="36">
        <f>E11-D11</f>
        <v>1389</v>
      </c>
      <c r="G11" s="36" t="s">
        <v>15</v>
      </c>
      <c r="H11" s="36" t="s">
        <v>15</v>
      </c>
      <c r="I11" s="36">
        <v>1</v>
      </c>
      <c r="J11" s="36">
        <f>F11</f>
        <v>1389</v>
      </c>
      <c r="K11" s="36"/>
      <c r="L11" s="36"/>
      <c r="M11" s="36">
        <f>J11</f>
        <v>1389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220010</v>
      </c>
      <c r="E12" s="46">
        <v>221825</v>
      </c>
      <c r="F12" s="36">
        <f>E12-D12</f>
        <v>1815</v>
      </c>
      <c r="G12" s="36" t="s">
        <v>15</v>
      </c>
      <c r="H12" s="36" t="s">
        <v>15</v>
      </c>
      <c r="I12" s="36">
        <v>1</v>
      </c>
      <c r="J12" s="36">
        <f>F12</f>
        <v>1815</v>
      </c>
      <c r="K12" s="36"/>
      <c r="L12" s="36"/>
      <c r="M12" s="36">
        <f>J12</f>
        <v>1815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26537</v>
      </c>
      <c r="E13" s="46">
        <v>29490</v>
      </c>
      <c r="F13" s="46">
        <f>E13-D13</f>
        <v>2953</v>
      </c>
      <c r="G13" s="46"/>
      <c r="H13" s="46" t="s">
        <v>15</v>
      </c>
      <c r="I13" s="46">
        <v>1</v>
      </c>
      <c r="J13" s="46">
        <f>F13</f>
        <v>2953</v>
      </c>
      <c r="K13" s="46"/>
      <c r="L13" s="46"/>
      <c r="M13" s="46">
        <f>J13</f>
        <v>2953</v>
      </c>
      <c r="N13" s="46"/>
    </row>
    <row r="14" spans="1:14" ht="26.25" customHeight="1">
      <c r="A14" s="36">
        <v>6</v>
      </c>
      <c r="B14" s="35" t="s">
        <v>48</v>
      </c>
      <c r="C14" s="35" t="s">
        <v>85</v>
      </c>
      <c r="D14" s="46">
        <v>5802</v>
      </c>
      <c r="E14" s="46">
        <v>6681</v>
      </c>
      <c r="F14" s="46">
        <f>E14-D14</f>
        <v>879</v>
      </c>
      <c r="G14" s="46" t="s">
        <v>15</v>
      </c>
      <c r="H14" s="46" t="s">
        <v>15</v>
      </c>
      <c r="I14" s="46">
        <v>1</v>
      </c>
      <c r="J14" s="46">
        <f>F14</f>
        <v>879</v>
      </c>
      <c r="K14" s="46"/>
      <c r="L14" s="46"/>
      <c r="M14" s="46">
        <f>J14</f>
        <v>879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3.25" customHeight="1">
      <c r="A16" s="36">
        <v>8</v>
      </c>
      <c r="B16" s="35" t="s">
        <v>50</v>
      </c>
      <c r="C16" s="47" t="s">
        <v>81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523002</v>
      </c>
      <c r="E17" s="46">
        <v>527035</v>
      </c>
      <c r="F17" s="36">
        <f>E17-D17</f>
        <v>4033</v>
      </c>
      <c r="G17" s="36" t="s">
        <v>15</v>
      </c>
      <c r="H17" s="36" t="s">
        <v>15</v>
      </c>
      <c r="I17" s="36">
        <v>1</v>
      </c>
      <c r="J17" s="36">
        <f>F17</f>
        <v>4033</v>
      </c>
      <c r="K17" s="36"/>
      <c r="L17" s="36"/>
      <c r="M17" s="36">
        <f>J17</f>
        <v>4033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566522</v>
      </c>
      <c r="E19" s="46">
        <v>568774</v>
      </c>
      <c r="F19" s="36">
        <f>E19-D19</f>
        <v>2252</v>
      </c>
      <c r="G19" s="36" t="s">
        <v>15</v>
      </c>
      <c r="H19" s="36" t="s">
        <v>15</v>
      </c>
      <c r="I19" s="36">
        <v>1</v>
      </c>
      <c r="J19" s="36">
        <f>F19</f>
        <v>2252</v>
      </c>
      <c r="K19" s="36"/>
      <c r="L19" s="36"/>
      <c r="M19" s="36">
        <f>J19</f>
        <v>2252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427393</v>
      </c>
      <c r="E20" s="46">
        <v>429482</v>
      </c>
      <c r="F20" s="36">
        <f>E20-D20</f>
        <v>2089</v>
      </c>
      <c r="G20" s="36" t="s">
        <v>15</v>
      </c>
      <c r="H20" s="36" t="s">
        <v>15</v>
      </c>
      <c r="I20" s="36">
        <v>1</v>
      </c>
      <c r="J20" s="36">
        <f>F20</f>
        <v>2089</v>
      </c>
      <c r="K20" s="36"/>
      <c r="L20" s="36"/>
      <c r="M20" s="36">
        <f>J20</f>
        <v>2089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142167</v>
      </c>
      <c r="E21" s="46">
        <v>143286</v>
      </c>
      <c r="F21" s="36">
        <f>E21-D21</f>
        <v>1119</v>
      </c>
      <c r="G21" s="36" t="s">
        <v>15</v>
      </c>
      <c r="H21" s="36" t="s">
        <v>15</v>
      </c>
      <c r="I21" s="36">
        <v>1</v>
      </c>
      <c r="J21" s="36">
        <f>F21</f>
        <v>1119</v>
      </c>
      <c r="K21" s="36"/>
      <c r="L21" s="36"/>
      <c r="M21" s="36">
        <f>J21</f>
        <v>1119</v>
      </c>
      <c r="N21" s="36"/>
    </row>
    <row r="22" spans="1:14" ht="13.5">
      <c r="K22" s="38" t="s">
        <v>39</v>
      </c>
      <c r="L22" s="44">
        <f>SUM(M9:M21)</f>
        <v>16529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13" zoomScale="120" zoomScaleNormal="120" workbookViewId="0">
      <selection activeCell="J13" sqref="J13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8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89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60" t="s">
        <v>4</v>
      </c>
      <c r="E7" s="60" t="s">
        <v>3</v>
      </c>
      <c r="F7" s="77"/>
      <c r="G7" s="77"/>
      <c r="H7" s="77"/>
      <c r="I7" s="77"/>
      <c r="J7" s="78"/>
      <c r="K7" s="60" t="s">
        <v>37</v>
      </c>
      <c r="L7" s="60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/>
      <c r="H9" s="36"/>
      <c r="I9" s="36">
        <v>1</v>
      </c>
      <c r="J9" s="36"/>
      <c r="K9" s="36"/>
      <c r="L9" s="36"/>
      <c r="M9" s="36"/>
      <c r="N9" s="36"/>
    </row>
    <row r="10" spans="1:14" ht="39" customHeight="1">
      <c r="A10" s="36">
        <v>2</v>
      </c>
      <c r="B10" s="35" t="s">
        <v>44</v>
      </c>
      <c r="C10" s="42" t="s">
        <v>84</v>
      </c>
      <c r="D10" s="46"/>
      <c r="E10" s="46"/>
      <c r="F10" s="36"/>
      <c r="G10" s="36"/>
      <c r="H10" s="36"/>
      <c r="I10" s="36">
        <v>1</v>
      </c>
      <c r="J10" s="36"/>
      <c r="K10" s="36"/>
      <c r="L10" s="36"/>
      <c r="M10" s="36"/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206412</v>
      </c>
      <c r="E11" s="46">
        <v>207843</v>
      </c>
      <c r="F11" s="36">
        <f>E11-D11</f>
        <v>1431</v>
      </c>
      <c r="G11" s="36"/>
      <c r="H11" s="36"/>
      <c r="I11" s="36">
        <v>1</v>
      </c>
      <c r="J11" s="36">
        <f>F11</f>
        <v>1431</v>
      </c>
      <c r="K11" s="36"/>
      <c r="L11" s="36"/>
      <c r="M11" s="36">
        <f>J11</f>
        <v>1431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221825</v>
      </c>
      <c r="E12" s="46">
        <v>223391</v>
      </c>
      <c r="F12" s="36">
        <f>E12-D12</f>
        <v>1566</v>
      </c>
      <c r="G12" s="36"/>
      <c r="H12" s="36"/>
      <c r="I12" s="36">
        <v>1</v>
      </c>
      <c r="J12" s="36">
        <f>F12</f>
        <v>1566</v>
      </c>
      <c r="K12" s="36"/>
      <c r="L12" s="36"/>
      <c r="M12" s="36">
        <f>J12</f>
        <v>1566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29490</v>
      </c>
      <c r="E13" s="46">
        <v>29490</v>
      </c>
      <c r="F13" s="46">
        <f>E13-D13</f>
        <v>0</v>
      </c>
      <c r="G13" s="46"/>
      <c r="H13" s="46"/>
      <c r="I13" s="46">
        <v>1</v>
      </c>
      <c r="J13" s="46">
        <f>F13</f>
        <v>0</v>
      </c>
      <c r="K13" s="46"/>
      <c r="L13" s="46"/>
      <c r="M13" s="46">
        <f>J13</f>
        <v>0</v>
      </c>
      <c r="N13" s="46"/>
    </row>
    <row r="14" spans="1:14" ht="26.25" customHeight="1">
      <c r="A14" s="36">
        <v>6</v>
      </c>
      <c r="B14" s="35" t="s">
        <v>48</v>
      </c>
      <c r="C14" s="35" t="s">
        <v>85</v>
      </c>
      <c r="D14" s="46">
        <v>6681</v>
      </c>
      <c r="E14" s="46">
        <v>7349</v>
      </c>
      <c r="F14" s="46">
        <f>E14-D14</f>
        <v>668</v>
      </c>
      <c r="G14" s="46"/>
      <c r="H14" s="46"/>
      <c r="I14" s="46">
        <v>1</v>
      </c>
      <c r="J14" s="46">
        <f>F14</f>
        <v>668</v>
      </c>
      <c r="K14" s="46"/>
      <c r="L14" s="46"/>
      <c r="M14" s="46">
        <f>J14</f>
        <v>668</v>
      </c>
      <c r="N14" s="46"/>
    </row>
    <row r="15" spans="1:14" ht="33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3.25" customHeight="1">
      <c r="A16" s="36">
        <v>8</v>
      </c>
      <c r="B16" s="35" t="s">
        <v>50</v>
      </c>
      <c r="C16" s="47" t="s">
        <v>81</v>
      </c>
      <c r="D16" s="50"/>
      <c r="E16" s="50"/>
      <c r="F16" s="50"/>
      <c r="G16" s="50"/>
      <c r="H16" s="50"/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527035</v>
      </c>
      <c r="E17" s="46">
        <v>530492</v>
      </c>
      <c r="F17" s="36">
        <f>E17-D17</f>
        <v>3457</v>
      </c>
      <c r="G17" s="36"/>
      <c r="H17" s="36"/>
      <c r="I17" s="36">
        <v>1</v>
      </c>
      <c r="J17" s="36">
        <f>F17</f>
        <v>3457</v>
      </c>
      <c r="K17" s="36"/>
      <c r="L17" s="36"/>
      <c r="M17" s="36">
        <f>J17</f>
        <v>3457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568774</v>
      </c>
      <c r="E19" s="46">
        <v>571375</v>
      </c>
      <c r="F19" s="36">
        <f>E19-D19</f>
        <v>2601</v>
      </c>
      <c r="G19" s="36"/>
      <c r="H19" s="36"/>
      <c r="I19" s="36">
        <v>1</v>
      </c>
      <c r="J19" s="36">
        <f>F19</f>
        <v>2601</v>
      </c>
      <c r="K19" s="36"/>
      <c r="L19" s="36"/>
      <c r="M19" s="36">
        <f>J19</f>
        <v>2601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429482</v>
      </c>
      <c r="E20" s="46">
        <v>431297</v>
      </c>
      <c r="F20" s="36">
        <f>E20-D20</f>
        <v>1815</v>
      </c>
      <c r="G20" s="36" t="s">
        <v>15</v>
      </c>
      <c r="H20" s="36" t="s">
        <v>15</v>
      </c>
      <c r="I20" s="36">
        <v>1</v>
      </c>
      <c r="J20" s="36">
        <f>F20</f>
        <v>1815</v>
      </c>
      <c r="K20" s="36"/>
      <c r="L20" s="36"/>
      <c r="M20" s="36">
        <f>J20</f>
        <v>1815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143286</v>
      </c>
      <c r="E21" s="46">
        <v>144382</v>
      </c>
      <c r="F21" s="36">
        <f>E21-D21</f>
        <v>1096</v>
      </c>
      <c r="G21" s="36" t="s">
        <v>15</v>
      </c>
      <c r="H21" s="36" t="s">
        <v>15</v>
      </c>
      <c r="I21" s="36">
        <v>1</v>
      </c>
      <c r="J21" s="36">
        <f>F21</f>
        <v>1096</v>
      </c>
      <c r="K21" s="36"/>
      <c r="L21" s="36"/>
      <c r="M21" s="36">
        <f>J21</f>
        <v>1096</v>
      </c>
      <c r="N21" s="36"/>
    </row>
    <row r="22" spans="1:14" ht="13.5">
      <c r="K22" s="38" t="s">
        <v>39</v>
      </c>
      <c r="L22" s="44">
        <f>SUM(M9:M21)</f>
        <v>12634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abSelected="1" topLeftCell="A4" zoomScale="120" zoomScaleNormal="120" workbookViewId="0">
      <selection activeCell="L18" sqref="L18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8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90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61" t="s">
        <v>4</v>
      </c>
      <c r="E7" s="61" t="s">
        <v>3</v>
      </c>
      <c r="F7" s="77"/>
      <c r="G7" s="77"/>
      <c r="H7" s="77"/>
      <c r="I7" s="77"/>
      <c r="J7" s="78"/>
      <c r="K7" s="61" t="s">
        <v>37</v>
      </c>
      <c r="L7" s="61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/>
      <c r="H9" s="36"/>
      <c r="I9" s="36">
        <v>1</v>
      </c>
      <c r="J9" s="36"/>
      <c r="K9" s="36"/>
      <c r="L9" s="36"/>
      <c r="M9" s="36">
        <v>2976</v>
      </c>
      <c r="N9" s="36"/>
    </row>
    <row r="10" spans="1:14" ht="39" customHeight="1">
      <c r="A10" s="36">
        <v>2</v>
      </c>
      <c r="B10" s="35" t="s">
        <v>44</v>
      </c>
      <c r="C10" s="42" t="s">
        <v>84</v>
      </c>
      <c r="D10" s="46"/>
      <c r="E10" s="46"/>
      <c r="F10" s="36"/>
      <c r="G10" s="36"/>
      <c r="H10" s="36"/>
      <c r="I10" s="36">
        <v>1</v>
      </c>
      <c r="J10" s="36"/>
      <c r="K10" s="36"/>
      <c r="L10" s="36"/>
      <c r="M10" s="36">
        <v>3280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207843</v>
      </c>
      <c r="E11" s="46">
        <v>208982</v>
      </c>
      <c r="F11" s="36">
        <f>E11-D11</f>
        <v>1139</v>
      </c>
      <c r="G11" s="36"/>
      <c r="H11" s="36"/>
      <c r="I11" s="36">
        <v>1</v>
      </c>
      <c r="J11" s="36">
        <f>F11</f>
        <v>1139</v>
      </c>
      <c r="K11" s="36"/>
      <c r="L11" s="36"/>
      <c r="M11" s="36">
        <f>J11</f>
        <v>1139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223391</v>
      </c>
      <c r="E12" s="46">
        <v>224958</v>
      </c>
      <c r="F12" s="36">
        <f>E12-D12</f>
        <v>1567</v>
      </c>
      <c r="G12" s="36"/>
      <c r="H12" s="36"/>
      <c r="I12" s="36">
        <v>1</v>
      </c>
      <c r="J12" s="36">
        <f>F12</f>
        <v>1567</v>
      </c>
      <c r="K12" s="36"/>
      <c r="L12" s="36"/>
      <c r="M12" s="36">
        <f>J12</f>
        <v>1567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31711</v>
      </c>
      <c r="E13" s="46">
        <v>34403</v>
      </c>
      <c r="F13" s="46">
        <f>E13-D13</f>
        <v>2692</v>
      </c>
      <c r="G13" s="46"/>
      <c r="H13" s="46"/>
      <c r="I13" s="46">
        <v>1</v>
      </c>
      <c r="J13" s="46">
        <f>F13</f>
        <v>2692</v>
      </c>
      <c r="K13" s="46"/>
      <c r="L13" s="46"/>
      <c r="M13" s="46">
        <f>J13</f>
        <v>2692</v>
      </c>
      <c r="N13" s="46"/>
    </row>
    <row r="14" spans="1:14" ht="26.25" customHeight="1">
      <c r="A14" s="36">
        <v>6</v>
      </c>
      <c r="B14" s="35" t="s">
        <v>48</v>
      </c>
      <c r="C14" s="35" t="s">
        <v>85</v>
      </c>
      <c r="D14" s="46">
        <v>7349</v>
      </c>
      <c r="E14" s="46">
        <v>8074</v>
      </c>
      <c r="F14" s="46">
        <f>E14-D14</f>
        <v>725</v>
      </c>
      <c r="G14" s="46"/>
      <c r="H14" s="46"/>
      <c r="I14" s="46">
        <v>1</v>
      </c>
      <c r="J14" s="46">
        <f>F14</f>
        <v>725</v>
      </c>
      <c r="K14" s="46"/>
      <c r="L14" s="46"/>
      <c r="M14" s="46">
        <f>J14</f>
        <v>725</v>
      </c>
      <c r="N14" s="46"/>
    </row>
    <row r="15" spans="1:14" ht="33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47" t="s">
        <v>91</v>
      </c>
      <c r="N15" s="50"/>
    </row>
    <row r="16" spans="1:14" ht="53.25" customHeight="1">
      <c r="A16" s="36">
        <v>8</v>
      </c>
      <c r="B16" s="35" t="s">
        <v>50</v>
      </c>
      <c r="C16" s="47" t="s">
        <v>81</v>
      </c>
      <c r="D16" s="50"/>
      <c r="E16" s="50"/>
      <c r="F16" s="50"/>
      <c r="G16" s="50"/>
      <c r="H16" s="50"/>
      <c r="I16" s="50">
        <v>1</v>
      </c>
      <c r="J16" s="50"/>
      <c r="K16" s="50"/>
      <c r="L16" s="50"/>
      <c r="M16" s="46">
        <v>3665</v>
      </c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530492</v>
      </c>
      <c r="E17" s="46">
        <v>533709</v>
      </c>
      <c r="F17" s="36">
        <f>E17-D17</f>
        <v>3217</v>
      </c>
      <c r="G17" s="36"/>
      <c r="H17" s="36"/>
      <c r="I17" s="36">
        <v>1</v>
      </c>
      <c r="J17" s="36">
        <f>F17</f>
        <v>3217</v>
      </c>
      <c r="K17" s="36"/>
      <c r="L17" s="36"/>
      <c r="M17" s="36">
        <f>J17</f>
        <v>3217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47" t="s">
        <v>91</v>
      </c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571375</v>
      </c>
      <c r="E19" s="46">
        <v>573679</v>
      </c>
      <c r="F19" s="36">
        <f>E19-D19</f>
        <v>2304</v>
      </c>
      <c r="G19" s="36"/>
      <c r="H19" s="36"/>
      <c r="I19" s="36">
        <v>1</v>
      </c>
      <c r="J19" s="36">
        <f>F19</f>
        <v>2304</v>
      </c>
      <c r="K19" s="36"/>
      <c r="L19" s="36"/>
      <c r="M19" s="36">
        <f>J19</f>
        <v>2304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431297</v>
      </c>
      <c r="E20" s="46">
        <v>433008</v>
      </c>
      <c r="F20" s="36">
        <f>E20-D20</f>
        <v>1711</v>
      </c>
      <c r="G20" s="36" t="s">
        <v>15</v>
      </c>
      <c r="H20" s="36" t="s">
        <v>15</v>
      </c>
      <c r="I20" s="36">
        <v>1</v>
      </c>
      <c r="J20" s="36">
        <f>F20</f>
        <v>1711</v>
      </c>
      <c r="K20" s="36"/>
      <c r="L20" s="36"/>
      <c r="M20" s="36">
        <f>J20</f>
        <v>1711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144382</v>
      </c>
      <c r="E21" s="46">
        <v>145611</v>
      </c>
      <c r="F21" s="36">
        <f>E21-D21</f>
        <v>1229</v>
      </c>
      <c r="G21" s="36" t="s">
        <v>15</v>
      </c>
      <c r="H21" s="36" t="s">
        <v>15</v>
      </c>
      <c r="I21" s="36">
        <v>1</v>
      </c>
      <c r="J21" s="36">
        <f>F21</f>
        <v>1229</v>
      </c>
      <c r="K21" s="36"/>
      <c r="L21" s="36"/>
      <c r="M21" s="36">
        <f>J21</f>
        <v>1229</v>
      </c>
      <c r="N21" s="36"/>
    </row>
    <row r="22" spans="1:14" ht="13.5">
      <c r="K22" s="38" t="s">
        <v>39</v>
      </c>
      <c r="L22" s="44">
        <f>SUM(M9:M21)</f>
        <v>24505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topLeftCell="A11" zoomScale="120" zoomScaleNormal="120" workbookViewId="0">
      <selection activeCell="E9" sqref="E9:E21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40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34" t="s">
        <v>4</v>
      </c>
      <c r="E7" s="34" t="s">
        <v>3</v>
      </c>
      <c r="F7" s="77"/>
      <c r="G7" s="77"/>
      <c r="H7" s="77"/>
      <c r="I7" s="77"/>
      <c r="J7" s="78"/>
      <c r="K7" s="34" t="s">
        <v>37</v>
      </c>
      <c r="L7" s="34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36">
        <v>162349</v>
      </c>
      <c r="E10" s="36">
        <v>164039</v>
      </c>
      <c r="F10" s="36">
        <f>E10-D10</f>
        <v>1690</v>
      </c>
      <c r="G10" s="36" t="s">
        <v>15</v>
      </c>
      <c r="H10" s="36" t="s">
        <v>15</v>
      </c>
      <c r="I10" s="36">
        <v>1</v>
      </c>
      <c r="J10" s="36">
        <f>F10</f>
        <v>1690</v>
      </c>
      <c r="K10" s="36"/>
      <c r="L10" s="36"/>
      <c r="M10" s="36">
        <f>J10</f>
        <v>1690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36">
        <v>185937</v>
      </c>
      <c r="E11" s="36">
        <v>187300</v>
      </c>
      <c r="F11" s="36">
        <f>E11-D11</f>
        <v>1363</v>
      </c>
      <c r="G11" s="36" t="s">
        <v>15</v>
      </c>
      <c r="H11" s="36" t="s">
        <v>15</v>
      </c>
      <c r="I11" s="36">
        <v>1</v>
      </c>
      <c r="J11" s="36">
        <f>F11</f>
        <v>1363</v>
      </c>
      <c r="K11" s="36"/>
      <c r="L11" s="36"/>
      <c r="M11" s="36">
        <f>J11</f>
        <v>1363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36">
        <v>202043</v>
      </c>
      <c r="E12" s="36">
        <v>203538</v>
      </c>
      <c r="F12" s="36">
        <f>E12-D12</f>
        <v>1495</v>
      </c>
      <c r="G12" s="36" t="s">
        <v>15</v>
      </c>
      <c r="H12" s="36" t="s">
        <v>15</v>
      </c>
      <c r="I12" s="36">
        <v>1</v>
      </c>
      <c r="J12" s="36">
        <f>F12</f>
        <v>1495</v>
      </c>
      <c r="K12" s="36"/>
      <c r="L12" s="36"/>
      <c r="M12" s="36">
        <f>J12</f>
        <v>1495</v>
      </c>
      <c r="N12" s="36"/>
    </row>
    <row r="13" spans="1:14" ht="26.25" customHeight="1">
      <c r="A13" s="36">
        <v>5</v>
      </c>
      <c r="B13" s="35" t="s">
        <v>47</v>
      </c>
      <c r="C13" s="42" t="s">
        <v>60</v>
      </c>
      <c r="D13" s="36"/>
      <c r="E13" s="36"/>
      <c r="F13" s="36"/>
      <c r="G13" s="36" t="s">
        <v>15</v>
      </c>
      <c r="H13" s="36" t="s">
        <v>15</v>
      </c>
      <c r="I13" s="36">
        <v>1</v>
      </c>
      <c r="J13" s="36"/>
      <c r="K13" s="36"/>
      <c r="L13" s="36"/>
      <c r="M13" s="36"/>
      <c r="N13" s="36"/>
    </row>
    <row r="14" spans="1:14" ht="26.25" customHeight="1">
      <c r="A14" s="36">
        <v>6</v>
      </c>
      <c r="B14" s="35" t="s">
        <v>48</v>
      </c>
      <c r="C14" s="42" t="s">
        <v>61</v>
      </c>
      <c r="D14" s="36"/>
      <c r="E14" s="36"/>
      <c r="F14" s="36"/>
      <c r="G14" s="36" t="s">
        <v>15</v>
      </c>
      <c r="H14" s="36" t="s">
        <v>15</v>
      </c>
      <c r="I14" s="36">
        <v>1</v>
      </c>
      <c r="J14" s="36"/>
      <c r="K14" s="36"/>
      <c r="L14" s="36"/>
      <c r="M14" s="36"/>
      <c r="N14" s="36"/>
    </row>
    <row r="15" spans="1:14" ht="26.25" customHeight="1">
      <c r="A15" s="36">
        <v>7</v>
      </c>
      <c r="B15" s="41" t="s">
        <v>49</v>
      </c>
      <c r="C15" s="35" t="s">
        <v>62</v>
      </c>
      <c r="D15" s="36">
        <v>410828</v>
      </c>
      <c r="E15" s="36">
        <v>418935</v>
      </c>
      <c r="F15" s="36">
        <f>E15-D15</f>
        <v>8107</v>
      </c>
      <c r="G15" s="36" t="s">
        <v>15</v>
      </c>
      <c r="H15" s="36" t="s">
        <v>15</v>
      </c>
      <c r="I15" s="36">
        <v>1</v>
      </c>
      <c r="J15" s="36">
        <f>F15</f>
        <v>8107</v>
      </c>
      <c r="K15" s="36"/>
      <c r="L15" s="36"/>
      <c r="M15" s="36">
        <f>J15</f>
        <v>8107</v>
      </c>
      <c r="N15" s="36"/>
    </row>
    <row r="16" spans="1:14" ht="26.25" customHeight="1">
      <c r="A16" s="36">
        <v>8</v>
      </c>
      <c r="B16" s="35" t="s">
        <v>50</v>
      </c>
      <c r="C16" s="42" t="s">
        <v>63</v>
      </c>
      <c r="D16" s="36"/>
      <c r="E16" s="36"/>
      <c r="F16" s="36"/>
      <c r="G16" s="36" t="s">
        <v>15</v>
      </c>
      <c r="H16" s="36" t="s">
        <v>15</v>
      </c>
      <c r="I16" s="36">
        <v>1</v>
      </c>
      <c r="J16" s="36"/>
      <c r="K16" s="36"/>
      <c r="L16" s="36"/>
      <c r="M16" s="36"/>
      <c r="N16" s="36"/>
    </row>
    <row r="17" spans="1:14" ht="26.25" customHeight="1">
      <c r="A17" s="36">
        <v>9</v>
      </c>
      <c r="B17" s="35" t="s">
        <v>51</v>
      </c>
      <c r="C17" s="35" t="s">
        <v>64</v>
      </c>
      <c r="D17" s="36">
        <v>465812</v>
      </c>
      <c r="E17" s="36">
        <v>470529</v>
      </c>
      <c r="F17" s="36">
        <f>E17-D17</f>
        <v>4717</v>
      </c>
      <c r="G17" s="36" t="s">
        <v>15</v>
      </c>
      <c r="H17" s="36" t="s">
        <v>15</v>
      </c>
      <c r="I17" s="36">
        <v>1</v>
      </c>
      <c r="J17" s="36">
        <f>F17</f>
        <v>4717</v>
      </c>
      <c r="K17" s="36"/>
      <c r="L17" s="36"/>
      <c r="M17" s="36">
        <f>J17</f>
        <v>4717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36">
        <v>21979</v>
      </c>
      <c r="E18" s="36">
        <v>25189</v>
      </c>
      <c r="F18" s="36">
        <f>E18-D18</f>
        <v>3210</v>
      </c>
      <c r="G18" s="36" t="s">
        <v>15</v>
      </c>
      <c r="H18" s="36" t="s">
        <v>15</v>
      </c>
      <c r="I18" s="36">
        <v>1</v>
      </c>
      <c r="J18" s="36">
        <f>F18</f>
        <v>3210</v>
      </c>
      <c r="K18" s="36"/>
      <c r="L18" s="36"/>
      <c r="M18" s="36">
        <f>J18</f>
        <v>3210</v>
      </c>
      <c r="N18" s="36"/>
    </row>
    <row r="19" spans="1:14" ht="25.5" customHeight="1">
      <c r="A19" s="36">
        <v>11</v>
      </c>
      <c r="B19" s="35" t="s">
        <v>53</v>
      </c>
      <c r="C19" s="35" t="s">
        <v>66</v>
      </c>
      <c r="D19" s="36">
        <v>536843</v>
      </c>
      <c r="E19" s="36">
        <v>540292</v>
      </c>
      <c r="F19" s="36">
        <f>E19-D19</f>
        <v>3449</v>
      </c>
      <c r="G19" s="36" t="s">
        <v>15</v>
      </c>
      <c r="H19" s="36" t="s">
        <v>15</v>
      </c>
      <c r="I19" s="36">
        <v>1</v>
      </c>
      <c r="J19" s="36">
        <f>F19</f>
        <v>3449</v>
      </c>
      <c r="K19" s="36"/>
      <c r="L19" s="36"/>
      <c r="M19" s="36">
        <f>J19</f>
        <v>3449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36">
        <v>401493</v>
      </c>
      <c r="E20" s="36">
        <v>404485</v>
      </c>
      <c r="F20" s="36">
        <f>E20-D20</f>
        <v>2992</v>
      </c>
      <c r="G20" s="36" t="s">
        <v>15</v>
      </c>
      <c r="H20" s="36" t="s">
        <v>15</v>
      </c>
      <c r="I20" s="36">
        <v>1</v>
      </c>
      <c r="J20" s="36">
        <f>F20</f>
        <v>2992</v>
      </c>
      <c r="K20" s="36"/>
      <c r="L20" s="36"/>
      <c r="M20" s="36">
        <f>J20</f>
        <v>2992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36">
        <v>127955</v>
      </c>
      <c r="E21" s="36">
        <v>129089</v>
      </c>
      <c r="F21" s="36">
        <f>E21-D21</f>
        <v>1134</v>
      </c>
      <c r="G21" s="36" t="s">
        <v>15</v>
      </c>
      <c r="H21" s="36" t="s">
        <v>15</v>
      </c>
      <c r="I21" s="36">
        <v>1</v>
      </c>
      <c r="J21" s="36">
        <f>F21</f>
        <v>1134</v>
      </c>
      <c r="K21" s="36"/>
      <c r="L21" s="36"/>
      <c r="M21" s="36">
        <f>J21</f>
        <v>1134</v>
      </c>
      <c r="N21" s="36"/>
    </row>
    <row r="22" spans="1:14" ht="13.5">
      <c r="K22" s="38" t="s">
        <v>39</v>
      </c>
      <c r="L22" s="44">
        <f>SUM(M9:M21)</f>
        <v>28157</v>
      </c>
    </row>
    <row r="31" spans="1:14">
      <c r="B31" s="39"/>
    </row>
  </sheetData>
  <mergeCells count="16">
    <mergeCell ref="A5:N5"/>
    <mergeCell ref="A1:N1"/>
    <mergeCell ref="A2:N2"/>
    <mergeCell ref="A3:N3"/>
    <mergeCell ref="H6:H7"/>
    <mergeCell ref="I6:I7"/>
    <mergeCell ref="J6:J7"/>
    <mergeCell ref="K6:L6"/>
    <mergeCell ref="M6:M7"/>
    <mergeCell ref="N6:N7"/>
    <mergeCell ref="A6:A7"/>
    <mergeCell ref="B6:B7"/>
    <mergeCell ref="C6:C7"/>
    <mergeCell ref="D6:E6"/>
    <mergeCell ref="F6:F7"/>
    <mergeCell ref="G6:G7"/>
  </mergeCells>
  <printOptions horizontalCentered="1" verticalCentered="1"/>
  <pageMargins left="0.70866141732283472" right="0.7086614173228347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4" zoomScale="120" zoomScaleNormal="120" workbookViewId="0">
      <selection activeCell="E13" sqref="E13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69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43" t="s">
        <v>4</v>
      </c>
      <c r="E7" s="43" t="s">
        <v>3</v>
      </c>
      <c r="F7" s="77"/>
      <c r="G7" s="77"/>
      <c r="H7" s="77"/>
      <c r="I7" s="77"/>
      <c r="J7" s="78"/>
      <c r="K7" s="43" t="s">
        <v>37</v>
      </c>
      <c r="L7" s="43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36">
        <v>164039</v>
      </c>
      <c r="E10" s="36">
        <v>164989</v>
      </c>
      <c r="F10" s="36">
        <f>E10-D10</f>
        <v>950</v>
      </c>
      <c r="G10" s="36" t="s">
        <v>15</v>
      </c>
      <c r="H10" s="36" t="s">
        <v>15</v>
      </c>
      <c r="I10" s="36">
        <v>1</v>
      </c>
      <c r="J10" s="36">
        <f>F10</f>
        <v>950</v>
      </c>
      <c r="K10" s="36"/>
      <c r="L10" s="36"/>
      <c r="M10" s="36">
        <f>J10</f>
        <v>950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36">
        <v>187300</v>
      </c>
      <c r="E11" s="36">
        <v>188697</v>
      </c>
      <c r="F11" s="36">
        <f>E11-D11</f>
        <v>1397</v>
      </c>
      <c r="G11" s="36" t="s">
        <v>15</v>
      </c>
      <c r="H11" s="36" t="s">
        <v>15</v>
      </c>
      <c r="I11" s="36">
        <v>1</v>
      </c>
      <c r="J11" s="36">
        <f>F11</f>
        <v>1397</v>
      </c>
      <c r="K11" s="36"/>
      <c r="L11" s="36"/>
      <c r="M11" s="36">
        <f>J11</f>
        <v>1397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36">
        <v>203538</v>
      </c>
      <c r="E12" s="36">
        <v>205092</v>
      </c>
      <c r="F12" s="36">
        <f>E12-D12</f>
        <v>1554</v>
      </c>
      <c r="G12" s="36" t="s">
        <v>15</v>
      </c>
      <c r="H12" s="36" t="s">
        <v>15</v>
      </c>
      <c r="I12" s="36">
        <v>1</v>
      </c>
      <c r="J12" s="36">
        <f>F12</f>
        <v>1554</v>
      </c>
      <c r="K12" s="36"/>
      <c r="L12" s="36"/>
      <c r="M12" s="36">
        <f>J12</f>
        <v>1554</v>
      </c>
      <c r="N12" s="36"/>
    </row>
    <row r="13" spans="1:14" ht="26.25" customHeight="1">
      <c r="A13" s="36">
        <v>5</v>
      </c>
      <c r="B13" s="35" t="s">
        <v>47</v>
      </c>
      <c r="C13" s="42" t="s">
        <v>60</v>
      </c>
      <c r="D13" s="36"/>
      <c r="E13" s="36"/>
      <c r="F13" s="36"/>
      <c r="G13" s="36" t="s">
        <v>15</v>
      </c>
      <c r="H13" s="36" t="s">
        <v>15</v>
      </c>
      <c r="I13" s="36">
        <v>1</v>
      </c>
      <c r="J13" s="36"/>
      <c r="K13" s="36"/>
      <c r="L13" s="36"/>
      <c r="M13" s="36"/>
      <c r="N13" s="36"/>
    </row>
    <row r="14" spans="1:14" ht="26.25" customHeight="1">
      <c r="A14" s="36">
        <v>6</v>
      </c>
      <c r="B14" s="35" t="s">
        <v>48</v>
      </c>
      <c r="C14" s="42" t="s">
        <v>61</v>
      </c>
      <c r="D14" s="36"/>
      <c r="E14" s="36"/>
      <c r="F14" s="36"/>
      <c r="G14" s="36" t="s">
        <v>15</v>
      </c>
      <c r="H14" s="36" t="s">
        <v>15</v>
      </c>
      <c r="I14" s="36">
        <v>1</v>
      </c>
      <c r="J14" s="36"/>
      <c r="K14" s="36"/>
      <c r="L14" s="36"/>
      <c r="M14" s="36"/>
      <c r="N14" s="36"/>
    </row>
    <row r="15" spans="1:14" ht="26.25" customHeight="1">
      <c r="A15" s="36">
        <v>7</v>
      </c>
      <c r="B15" s="41" t="s">
        <v>49</v>
      </c>
      <c r="C15" s="35" t="s">
        <v>62</v>
      </c>
      <c r="D15" s="36">
        <v>418935</v>
      </c>
      <c r="E15" s="36">
        <v>427426</v>
      </c>
      <c r="F15" s="36">
        <f>E15-D15</f>
        <v>8491</v>
      </c>
      <c r="G15" s="36" t="s">
        <v>15</v>
      </c>
      <c r="H15" s="36" t="s">
        <v>15</v>
      </c>
      <c r="I15" s="36">
        <v>1</v>
      </c>
      <c r="J15" s="36">
        <f>F15</f>
        <v>8491</v>
      </c>
      <c r="K15" s="36"/>
      <c r="L15" s="36"/>
      <c r="M15" s="36">
        <f>J15</f>
        <v>8491</v>
      </c>
      <c r="N15" s="36"/>
    </row>
    <row r="16" spans="1:14" ht="26.25" customHeight="1">
      <c r="A16" s="36">
        <v>8</v>
      </c>
      <c r="B16" s="35" t="s">
        <v>50</v>
      </c>
      <c r="C16" s="42" t="s">
        <v>63</v>
      </c>
      <c r="D16" s="36"/>
      <c r="E16" s="36"/>
      <c r="F16" s="36"/>
      <c r="G16" s="36" t="s">
        <v>15</v>
      </c>
      <c r="H16" s="36" t="s">
        <v>15</v>
      </c>
      <c r="I16" s="36">
        <v>1</v>
      </c>
      <c r="J16" s="36"/>
      <c r="K16" s="36"/>
      <c r="L16" s="36"/>
      <c r="M16" s="36"/>
      <c r="N16" s="36"/>
    </row>
    <row r="17" spans="1:14" ht="26.25" customHeight="1">
      <c r="A17" s="36">
        <v>9</v>
      </c>
      <c r="B17" s="35" t="s">
        <v>51</v>
      </c>
      <c r="C17" s="35" t="s">
        <v>64</v>
      </c>
      <c r="D17" s="36">
        <v>470529</v>
      </c>
      <c r="E17" s="36">
        <v>475391</v>
      </c>
      <c r="F17" s="36">
        <f>E17-D17</f>
        <v>4862</v>
      </c>
      <c r="G17" s="36" t="s">
        <v>15</v>
      </c>
      <c r="H17" s="36" t="s">
        <v>15</v>
      </c>
      <c r="I17" s="36">
        <v>1</v>
      </c>
      <c r="J17" s="36">
        <f>F17</f>
        <v>4862</v>
      </c>
      <c r="K17" s="36"/>
      <c r="L17" s="36"/>
      <c r="M17" s="36">
        <f>J17</f>
        <v>4862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36">
        <v>25189</v>
      </c>
      <c r="E18" s="36">
        <v>28581</v>
      </c>
      <c r="F18" s="36">
        <f>E18-D18</f>
        <v>3392</v>
      </c>
      <c r="G18" s="36" t="s">
        <v>15</v>
      </c>
      <c r="H18" s="36" t="s">
        <v>15</v>
      </c>
      <c r="I18" s="36">
        <v>1</v>
      </c>
      <c r="J18" s="36">
        <f>F18</f>
        <v>3392</v>
      </c>
      <c r="K18" s="36"/>
      <c r="L18" s="36"/>
      <c r="M18" s="36">
        <f>J18</f>
        <v>3392</v>
      </c>
      <c r="N18" s="36"/>
    </row>
    <row r="19" spans="1:14" ht="25.5" customHeight="1">
      <c r="A19" s="36">
        <v>11</v>
      </c>
      <c r="B19" s="35" t="s">
        <v>53</v>
      </c>
      <c r="C19" s="35" t="s">
        <v>66</v>
      </c>
      <c r="D19" s="36">
        <v>540292</v>
      </c>
      <c r="E19" s="36">
        <v>543578</v>
      </c>
      <c r="F19" s="36">
        <f>E19-D19</f>
        <v>3286</v>
      </c>
      <c r="G19" s="36" t="s">
        <v>15</v>
      </c>
      <c r="H19" s="36" t="s">
        <v>15</v>
      </c>
      <c r="I19" s="36">
        <v>1</v>
      </c>
      <c r="J19" s="36">
        <f>F19</f>
        <v>3286</v>
      </c>
      <c r="K19" s="36"/>
      <c r="L19" s="36"/>
      <c r="M19" s="36">
        <f>J19</f>
        <v>3286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36">
        <v>404485</v>
      </c>
      <c r="E20" s="36">
        <v>407480</v>
      </c>
      <c r="F20" s="36">
        <f>E20-D20</f>
        <v>2995</v>
      </c>
      <c r="G20" s="36" t="s">
        <v>15</v>
      </c>
      <c r="H20" s="36" t="s">
        <v>15</v>
      </c>
      <c r="I20" s="36">
        <v>1</v>
      </c>
      <c r="J20" s="36">
        <f>F20</f>
        <v>2995</v>
      </c>
      <c r="K20" s="36"/>
      <c r="L20" s="36"/>
      <c r="M20" s="36">
        <f>J20</f>
        <v>2995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36">
        <v>129089</v>
      </c>
      <c r="E21" s="36">
        <v>130245</v>
      </c>
      <c r="F21" s="36">
        <f>E21-D21</f>
        <v>1156</v>
      </c>
      <c r="G21" s="36" t="s">
        <v>15</v>
      </c>
      <c r="H21" s="36" t="s">
        <v>15</v>
      </c>
      <c r="I21" s="36">
        <v>1</v>
      </c>
      <c r="J21" s="36">
        <f>F21</f>
        <v>1156</v>
      </c>
      <c r="K21" s="36"/>
      <c r="L21" s="36"/>
      <c r="M21" s="36">
        <f>J21</f>
        <v>1156</v>
      </c>
      <c r="N21" s="36"/>
    </row>
    <row r="22" spans="1:14" ht="13.5">
      <c r="K22" s="38" t="s">
        <v>39</v>
      </c>
      <c r="L22" s="44">
        <f>SUM(M9:M21)</f>
        <v>28083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70866141732283472" right="0.70866141732283472" top="0.55118110236220474" bottom="0.55118110236220474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4" zoomScale="120" zoomScaleNormal="120" workbookViewId="0">
      <selection activeCell="D15" sqref="D15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70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45" t="s">
        <v>4</v>
      </c>
      <c r="E7" s="45" t="s">
        <v>3</v>
      </c>
      <c r="F7" s="77"/>
      <c r="G7" s="77"/>
      <c r="H7" s="77"/>
      <c r="I7" s="77"/>
      <c r="J7" s="78"/>
      <c r="K7" s="45" t="s">
        <v>37</v>
      </c>
      <c r="L7" s="45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36">
        <v>164989</v>
      </c>
      <c r="E10" s="46">
        <v>165925</v>
      </c>
      <c r="F10" s="36">
        <f>E10-D10</f>
        <v>936</v>
      </c>
      <c r="G10" s="36"/>
      <c r="H10" s="36" t="s">
        <v>15</v>
      </c>
      <c r="I10" s="36">
        <v>1</v>
      </c>
      <c r="J10" s="36">
        <f>F10</f>
        <v>936</v>
      </c>
      <c r="K10" s="36"/>
      <c r="L10" s="36"/>
      <c r="M10" s="36">
        <f>J10</f>
        <v>936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36">
        <v>188697</v>
      </c>
      <c r="E11" s="46">
        <v>190114</v>
      </c>
      <c r="F11" s="36">
        <f>E11-D11</f>
        <v>1417</v>
      </c>
      <c r="G11" s="36" t="s">
        <v>15</v>
      </c>
      <c r="H11" s="36" t="s">
        <v>15</v>
      </c>
      <c r="I11" s="36">
        <v>1</v>
      </c>
      <c r="J11" s="36">
        <f>F11</f>
        <v>1417</v>
      </c>
      <c r="K11" s="36"/>
      <c r="L11" s="36"/>
      <c r="M11" s="36">
        <f>J11</f>
        <v>1417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36">
        <v>205092</v>
      </c>
      <c r="E12" s="46">
        <v>206662</v>
      </c>
      <c r="F12" s="36">
        <f>E12-D12</f>
        <v>1570</v>
      </c>
      <c r="G12" s="36" t="s">
        <v>15</v>
      </c>
      <c r="H12" s="36" t="s">
        <v>15</v>
      </c>
      <c r="I12" s="36">
        <v>1</v>
      </c>
      <c r="J12" s="36">
        <f>F12</f>
        <v>1570</v>
      </c>
      <c r="K12" s="36"/>
      <c r="L12" s="36"/>
      <c r="M12" s="36">
        <f>J12</f>
        <v>1570</v>
      </c>
      <c r="N12" s="36"/>
    </row>
    <row r="13" spans="1:14" ht="54.75" customHeight="1">
      <c r="A13" s="36">
        <v>5</v>
      </c>
      <c r="B13" s="35" t="s">
        <v>47</v>
      </c>
      <c r="C13" s="42" t="s">
        <v>72</v>
      </c>
      <c r="D13" s="50"/>
      <c r="E13" s="50"/>
      <c r="F13" s="50"/>
      <c r="G13" s="50" t="s">
        <v>15</v>
      </c>
      <c r="H13" s="50" t="s">
        <v>15</v>
      </c>
      <c r="I13" s="50">
        <v>1</v>
      </c>
      <c r="J13" s="50"/>
      <c r="K13" s="50"/>
      <c r="L13" s="50"/>
      <c r="M13" s="50"/>
      <c r="N13" s="50"/>
    </row>
    <row r="14" spans="1:14" ht="26.25" customHeight="1">
      <c r="A14" s="36">
        <v>6</v>
      </c>
      <c r="B14" s="35" t="s">
        <v>48</v>
      </c>
      <c r="C14" s="42" t="s">
        <v>61</v>
      </c>
      <c r="D14" s="36"/>
      <c r="E14" s="46"/>
      <c r="F14" s="36"/>
      <c r="G14" s="36" t="s">
        <v>15</v>
      </c>
      <c r="H14" s="36" t="s">
        <v>15</v>
      </c>
      <c r="I14" s="36">
        <v>1</v>
      </c>
      <c r="J14" s="36"/>
      <c r="K14" s="36"/>
      <c r="L14" s="36"/>
      <c r="M14" s="36"/>
      <c r="N14" s="36"/>
    </row>
    <row r="15" spans="1:14" ht="60" customHeight="1">
      <c r="A15" s="36">
        <v>7</v>
      </c>
      <c r="B15" s="41" t="s">
        <v>49</v>
      </c>
      <c r="C15" s="35">
        <v>35053544</v>
      </c>
      <c r="D15" s="36">
        <v>427426</v>
      </c>
      <c r="E15" s="46">
        <v>433673.02</v>
      </c>
      <c r="F15" s="36">
        <f>E15-D15</f>
        <v>6247.0200000000186</v>
      </c>
      <c r="G15" s="36" t="s">
        <v>15</v>
      </c>
      <c r="H15" s="36" t="s">
        <v>15</v>
      </c>
      <c r="I15" s="36">
        <v>1</v>
      </c>
      <c r="J15" s="36">
        <f>F15</f>
        <v>6247.0200000000186</v>
      </c>
      <c r="K15" s="36"/>
      <c r="L15" s="36"/>
      <c r="M15" s="36">
        <f>J15</f>
        <v>6247.0200000000186</v>
      </c>
      <c r="N15" s="36"/>
    </row>
    <row r="16" spans="1:14" ht="39" customHeight="1">
      <c r="A16" s="36">
        <v>8</v>
      </c>
      <c r="B16" s="35" t="s">
        <v>50</v>
      </c>
      <c r="C16" s="47" t="s">
        <v>71</v>
      </c>
      <c r="D16" s="36"/>
      <c r="E16" s="46"/>
      <c r="F16" s="36"/>
      <c r="G16" s="36" t="s">
        <v>15</v>
      </c>
      <c r="H16" s="36" t="s">
        <v>15</v>
      </c>
      <c r="I16" s="36">
        <v>1</v>
      </c>
      <c r="J16" s="36"/>
      <c r="K16" s="36"/>
      <c r="L16" s="36"/>
      <c r="M16" s="36"/>
      <c r="N16" s="36"/>
    </row>
    <row r="17" spans="1:14" ht="26.25" customHeight="1">
      <c r="A17" s="36">
        <v>9</v>
      </c>
      <c r="B17" s="35" t="s">
        <v>51</v>
      </c>
      <c r="C17" s="35" t="s">
        <v>64</v>
      </c>
      <c r="D17" s="36">
        <v>475391</v>
      </c>
      <c r="E17" s="46">
        <v>480032</v>
      </c>
      <c r="F17" s="36">
        <f>E17-D17</f>
        <v>4641</v>
      </c>
      <c r="G17" s="36" t="s">
        <v>15</v>
      </c>
      <c r="H17" s="36" t="s">
        <v>15</v>
      </c>
      <c r="I17" s="36">
        <v>1</v>
      </c>
      <c r="J17" s="36">
        <f>F17</f>
        <v>4641</v>
      </c>
      <c r="K17" s="36"/>
      <c r="L17" s="36"/>
      <c r="M17" s="36">
        <f>J17</f>
        <v>4641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36">
        <v>28581</v>
      </c>
      <c r="E18" s="46">
        <v>31867</v>
      </c>
      <c r="F18" s="36">
        <f>E18-D18</f>
        <v>3286</v>
      </c>
      <c r="G18" s="36" t="s">
        <v>15</v>
      </c>
      <c r="H18" s="36" t="s">
        <v>15</v>
      </c>
      <c r="I18" s="36">
        <v>1</v>
      </c>
      <c r="J18" s="36">
        <f>F18</f>
        <v>3286</v>
      </c>
      <c r="K18" s="36"/>
      <c r="L18" s="36"/>
      <c r="M18" s="36">
        <f>J18</f>
        <v>3286</v>
      </c>
      <c r="N18" s="36"/>
    </row>
    <row r="19" spans="1:14" ht="25.5" customHeight="1">
      <c r="A19" s="36">
        <v>11</v>
      </c>
      <c r="B19" s="35" t="s">
        <v>53</v>
      </c>
      <c r="C19" s="35" t="s">
        <v>66</v>
      </c>
      <c r="D19" s="36">
        <v>543578</v>
      </c>
      <c r="E19" s="46">
        <v>546780</v>
      </c>
      <c r="F19" s="36">
        <f>E19-D19</f>
        <v>3202</v>
      </c>
      <c r="G19" s="36" t="s">
        <v>15</v>
      </c>
      <c r="H19" s="36" t="s">
        <v>15</v>
      </c>
      <c r="I19" s="36">
        <v>1</v>
      </c>
      <c r="J19" s="36">
        <f>F19</f>
        <v>3202</v>
      </c>
      <c r="K19" s="36"/>
      <c r="L19" s="36"/>
      <c r="M19" s="36">
        <f>J19</f>
        <v>3202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36">
        <v>407480</v>
      </c>
      <c r="E20" s="46">
        <v>410238</v>
      </c>
      <c r="F20" s="36">
        <f>E20-D20</f>
        <v>2758</v>
      </c>
      <c r="G20" s="36" t="s">
        <v>15</v>
      </c>
      <c r="H20" s="36" t="s">
        <v>15</v>
      </c>
      <c r="I20" s="36">
        <v>1</v>
      </c>
      <c r="J20" s="36">
        <f>F20</f>
        <v>2758</v>
      </c>
      <c r="K20" s="36"/>
      <c r="L20" s="36"/>
      <c r="M20" s="36">
        <f>J20</f>
        <v>2758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36">
        <v>130245</v>
      </c>
      <c r="E21" s="46">
        <v>131386</v>
      </c>
      <c r="F21" s="36">
        <f>E21-D21</f>
        <v>1141</v>
      </c>
      <c r="G21" s="36" t="s">
        <v>15</v>
      </c>
      <c r="H21" s="36" t="s">
        <v>15</v>
      </c>
      <c r="I21" s="36">
        <v>1</v>
      </c>
      <c r="J21" s="36">
        <f>F21</f>
        <v>1141</v>
      </c>
      <c r="K21" s="36"/>
      <c r="L21" s="36"/>
      <c r="M21" s="36">
        <f>J21</f>
        <v>1141</v>
      </c>
      <c r="N21" s="36"/>
    </row>
    <row r="22" spans="1:14" ht="13.5">
      <c r="K22" s="38" t="s">
        <v>39</v>
      </c>
      <c r="L22" s="44">
        <f>SUM(M9:M21)</f>
        <v>25198.020000000019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zoomScale="120" zoomScaleNormal="120" workbookViewId="0">
      <selection activeCell="F14" sqref="F14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73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48" t="s">
        <v>4</v>
      </c>
      <c r="E7" s="48" t="s">
        <v>3</v>
      </c>
      <c r="F7" s="77"/>
      <c r="G7" s="77"/>
      <c r="H7" s="77"/>
      <c r="I7" s="77"/>
      <c r="J7" s="78"/>
      <c r="K7" s="48" t="s">
        <v>37</v>
      </c>
      <c r="L7" s="48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46">
        <v>165925</v>
      </c>
      <c r="E10" s="46">
        <v>166888</v>
      </c>
      <c r="F10" s="36">
        <f>E10-D10</f>
        <v>963</v>
      </c>
      <c r="G10" s="36"/>
      <c r="H10" s="36" t="s">
        <v>15</v>
      </c>
      <c r="I10" s="36">
        <v>1</v>
      </c>
      <c r="J10" s="36">
        <f>F10</f>
        <v>963</v>
      </c>
      <c r="K10" s="36"/>
      <c r="L10" s="36"/>
      <c r="M10" s="36">
        <f>J10</f>
        <v>963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190114</v>
      </c>
      <c r="E11" s="46">
        <v>191364</v>
      </c>
      <c r="F11" s="36">
        <f>E11-D11</f>
        <v>1250</v>
      </c>
      <c r="G11" s="36" t="s">
        <v>15</v>
      </c>
      <c r="H11" s="36" t="s">
        <v>15</v>
      </c>
      <c r="I11" s="36">
        <v>1</v>
      </c>
      <c r="J11" s="36">
        <f>F11</f>
        <v>1250</v>
      </c>
      <c r="K11" s="36"/>
      <c r="L11" s="36"/>
      <c r="M11" s="36">
        <f>J11</f>
        <v>1250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206662</v>
      </c>
      <c r="E12" s="46">
        <v>208212</v>
      </c>
      <c r="F12" s="36">
        <f>E12-D12</f>
        <v>1550</v>
      </c>
      <c r="G12" s="36" t="s">
        <v>15</v>
      </c>
      <c r="H12" s="36" t="s">
        <v>15</v>
      </c>
      <c r="I12" s="36">
        <v>1</v>
      </c>
      <c r="J12" s="36">
        <f>F12</f>
        <v>1550</v>
      </c>
      <c r="K12" s="36"/>
      <c r="L12" s="36"/>
      <c r="M12" s="36">
        <f>J12</f>
        <v>1550</v>
      </c>
      <c r="N12" s="36"/>
    </row>
    <row r="13" spans="1:14" ht="54.75" customHeight="1">
      <c r="A13" s="36">
        <v>5</v>
      </c>
      <c r="B13" s="35" t="s">
        <v>47</v>
      </c>
      <c r="C13" s="47" t="s">
        <v>74</v>
      </c>
      <c r="D13" s="46">
        <v>0</v>
      </c>
      <c r="E13" s="46">
        <v>658</v>
      </c>
      <c r="F13" s="46">
        <f>E13-D13</f>
        <v>658</v>
      </c>
      <c r="G13" s="46" t="s">
        <v>15</v>
      </c>
      <c r="H13" s="46" t="s">
        <v>15</v>
      </c>
      <c r="I13" s="46">
        <v>1</v>
      </c>
      <c r="J13" s="46">
        <f>F13</f>
        <v>658</v>
      </c>
      <c r="K13" s="46"/>
      <c r="L13" s="46"/>
      <c r="M13" s="46">
        <f>J13</f>
        <v>658</v>
      </c>
      <c r="N13" s="46"/>
    </row>
    <row r="14" spans="1:14" ht="26.25" customHeight="1">
      <c r="A14" s="36">
        <v>6</v>
      </c>
      <c r="B14" s="35" t="s">
        <v>48</v>
      </c>
      <c r="C14" s="42" t="s">
        <v>61</v>
      </c>
      <c r="D14" s="36"/>
      <c r="E14" s="46"/>
      <c r="F14" s="36"/>
      <c r="G14" s="36" t="s">
        <v>15</v>
      </c>
      <c r="H14" s="36" t="s">
        <v>15</v>
      </c>
      <c r="I14" s="36">
        <v>1</v>
      </c>
      <c r="J14" s="36"/>
      <c r="K14" s="36"/>
      <c r="L14" s="36"/>
      <c r="M14" s="36"/>
      <c r="N14" s="36"/>
    </row>
    <row r="15" spans="1:14" ht="60" customHeight="1">
      <c r="A15" s="36">
        <v>7</v>
      </c>
      <c r="B15" s="41" t="s">
        <v>49</v>
      </c>
      <c r="C15" s="35">
        <v>35053544</v>
      </c>
      <c r="D15" s="46">
        <v>1291</v>
      </c>
      <c r="E15" s="46">
        <v>8952</v>
      </c>
      <c r="F15" s="36">
        <f>E15-D15</f>
        <v>7661</v>
      </c>
      <c r="G15" s="36" t="s">
        <v>15</v>
      </c>
      <c r="H15" s="36" t="s">
        <v>15</v>
      </c>
      <c r="I15" s="36">
        <v>1</v>
      </c>
      <c r="J15" s="36">
        <f>F15</f>
        <v>7661</v>
      </c>
      <c r="K15" s="36"/>
      <c r="L15" s="36"/>
      <c r="M15" s="36">
        <f>J15</f>
        <v>7661</v>
      </c>
      <c r="N15" s="36"/>
    </row>
    <row r="16" spans="1:14" ht="39" customHeight="1">
      <c r="A16" s="36">
        <v>8</v>
      </c>
      <c r="B16" s="35" t="s">
        <v>50</v>
      </c>
      <c r="C16" s="47" t="s">
        <v>71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480032</v>
      </c>
      <c r="E17" s="46">
        <v>484691</v>
      </c>
      <c r="F17" s="36">
        <f>E17-D17</f>
        <v>4659</v>
      </c>
      <c r="G17" s="36" t="s">
        <v>15</v>
      </c>
      <c r="H17" s="36" t="s">
        <v>15</v>
      </c>
      <c r="I17" s="36">
        <v>1</v>
      </c>
      <c r="J17" s="36">
        <f>F17</f>
        <v>4659</v>
      </c>
      <c r="K17" s="36"/>
      <c r="L17" s="36"/>
      <c r="M17" s="36">
        <f>J17</f>
        <v>4659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46">
        <v>31867</v>
      </c>
      <c r="E18" s="46">
        <v>34729</v>
      </c>
      <c r="F18" s="36">
        <f>E18-D18</f>
        <v>2862</v>
      </c>
      <c r="G18" s="36" t="s">
        <v>15</v>
      </c>
      <c r="H18" s="36" t="s">
        <v>15</v>
      </c>
      <c r="I18" s="36">
        <v>1</v>
      </c>
      <c r="J18" s="36">
        <f>F18</f>
        <v>2862</v>
      </c>
      <c r="K18" s="36"/>
      <c r="L18" s="36"/>
      <c r="M18" s="36">
        <f>J18</f>
        <v>2862</v>
      </c>
      <c r="N18" s="36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546780</v>
      </c>
      <c r="E19" s="46">
        <v>549886</v>
      </c>
      <c r="F19" s="36">
        <f>E19-D19</f>
        <v>3106</v>
      </c>
      <c r="G19" s="36" t="s">
        <v>15</v>
      </c>
      <c r="H19" s="36" t="s">
        <v>15</v>
      </c>
      <c r="I19" s="36">
        <v>1</v>
      </c>
      <c r="J19" s="36">
        <f>F19</f>
        <v>3106</v>
      </c>
      <c r="K19" s="36"/>
      <c r="L19" s="36"/>
      <c r="M19" s="36">
        <f>J19</f>
        <v>3106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410238</v>
      </c>
      <c r="E20" s="46">
        <v>412734</v>
      </c>
      <c r="F20" s="36">
        <f>E20-D20</f>
        <v>2496</v>
      </c>
      <c r="G20" s="36" t="s">
        <v>15</v>
      </c>
      <c r="H20" s="36" t="s">
        <v>15</v>
      </c>
      <c r="I20" s="36">
        <v>1</v>
      </c>
      <c r="J20" s="36">
        <f>F20</f>
        <v>2496</v>
      </c>
      <c r="K20" s="36"/>
      <c r="L20" s="36"/>
      <c r="M20" s="36">
        <f>J20</f>
        <v>2496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131386</v>
      </c>
      <c r="E21" s="46">
        <v>132472</v>
      </c>
      <c r="F21" s="36">
        <f>E21-D21</f>
        <v>1086</v>
      </c>
      <c r="G21" s="36" t="s">
        <v>15</v>
      </c>
      <c r="H21" s="36" t="s">
        <v>15</v>
      </c>
      <c r="I21" s="36">
        <v>1</v>
      </c>
      <c r="J21" s="36">
        <f>F21</f>
        <v>1086</v>
      </c>
      <c r="K21" s="36"/>
      <c r="L21" s="36"/>
      <c r="M21" s="36">
        <f>J21</f>
        <v>1086</v>
      </c>
      <c r="N21" s="36"/>
    </row>
    <row r="22" spans="1:14" ht="13.5">
      <c r="K22" s="38" t="s">
        <v>39</v>
      </c>
      <c r="L22" s="44">
        <f>SUM(M9:M21)</f>
        <v>26291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13" zoomScale="120" zoomScaleNormal="120" workbookViewId="0">
      <selection activeCell="I13" sqref="I13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75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49" t="s">
        <v>4</v>
      </c>
      <c r="E7" s="49" t="s">
        <v>3</v>
      </c>
      <c r="F7" s="77"/>
      <c r="G7" s="77"/>
      <c r="H7" s="77"/>
      <c r="I7" s="77"/>
      <c r="J7" s="78"/>
      <c r="K7" s="49" t="s">
        <v>37</v>
      </c>
      <c r="L7" s="49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46">
        <v>166888</v>
      </c>
      <c r="E10" s="46">
        <v>167725</v>
      </c>
      <c r="F10" s="36">
        <f>E10-D10</f>
        <v>837</v>
      </c>
      <c r="G10" s="36"/>
      <c r="H10" s="36" t="s">
        <v>15</v>
      </c>
      <c r="I10" s="36">
        <v>1</v>
      </c>
      <c r="J10" s="36">
        <f>F10</f>
        <v>837</v>
      </c>
      <c r="K10" s="36"/>
      <c r="L10" s="36"/>
      <c r="M10" s="36">
        <f>J10</f>
        <v>837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191364</v>
      </c>
      <c r="E11" s="46">
        <v>192810</v>
      </c>
      <c r="F11" s="36">
        <f>E11-D11</f>
        <v>1446</v>
      </c>
      <c r="G11" s="36" t="s">
        <v>15</v>
      </c>
      <c r="H11" s="36" t="s">
        <v>15</v>
      </c>
      <c r="I11" s="36">
        <v>1</v>
      </c>
      <c r="J11" s="36">
        <f>F11</f>
        <v>1446</v>
      </c>
      <c r="K11" s="36"/>
      <c r="L11" s="36"/>
      <c r="M11" s="36">
        <f>J11</f>
        <v>1446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208212</v>
      </c>
      <c r="E12" s="46">
        <v>209907</v>
      </c>
      <c r="F12" s="36">
        <f>E12-D12</f>
        <v>1695</v>
      </c>
      <c r="G12" s="36" t="s">
        <v>15</v>
      </c>
      <c r="H12" s="36" t="s">
        <v>15</v>
      </c>
      <c r="I12" s="36">
        <v>1</v>
      </c>
      <c r="J12" s="36">
        <f>F12</f>
        <v>1695</v>
      </c>
      <c r="K12" s="36"/>
      <c r="L12" s="36"/>
      <c r="M12" s="36">
        <f>J12</f>
        <v>1695</v>
      </c>
      <c r="N12" s="36"/>
    </row>
    <row r="13" spans="1:14" ht="54.75" customHeight="1">
      <c r="A13" s="36">
        <v>5</v>
      </c>
      <c r="B13" s="35" t="s">
        <v>47</v>
      </c>
      <c r="C13" s="47" t="s">
        <v>76</v>
      </c>
      <c r="D13" s="52">
        <v>658</v>
      </c>
      <c r="E13" s="52">
        <v>3553</v>
      </c>
      <c r="F13" s="52">
        <f>E13-D13</f>
        <v>2895</v>
      </c>
      <c r="G13" s="52" t="s">
        <v>15</v>
      </c>
      <c r="H13" s="52" t="s">
        <v>15</v>
      </c>
      <c r="I13" s="52">
        <v>1</v>
      </c>
      <c r="J13" s="52">
        <f>F13</f>
        <v>2895</v>
      </c>
      <c r="K13" s="52"/>
      <c r="L13" s="52"/>
      <c r="M13" s="52">
        <f>J13</f>
        <v>2895</v>
      </c>
      <c r="N13" s="46"/>
    </row>
    <row r="14" spans="1:14" ht="26.25" customHeight="1">
      <c r="A14" s="36">
        <v>6</v>
      </c>
      <c r="B14" s="35" t="s">
        <v>48</v>
      </c>
      <c r="C14" s="42" t="s">
        <v>61</v>
      </c>
      <c r="D14" s="46"/>
      <c r="E14" s="46"/>
      <c r="F14" s="36"/>
      <c r="G14" s="36" t="s">
        <v>15</v>
      </c>
      <c r="H14" s="36" t="s">
        <v>15</v>
      </c>
      <c r="I14" s="36">
        <v>1</v>
      </c>
      <c r="J14" s="36"/>
      <c r="K14" s="36"/>
      <c r="L14" s="36"/>
      <c r="M14" s="36"/>
      <c r="N14" s="3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39" customHeight="1">
      <c r="A16" s="36">
        <v>8</v>
      </c>
      <c r="B16" s="35" t="s">
        <v>50</v>
      </c>
      <c r="C16" s="47" t="s">
        <v>71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484691</v>
      </c>
      <c r="E17" s="46">
        <v>490199</v>
      </c>
      <c r="F17" s="36">
        <f>E17-D17</f>
        <v>5508</v>
      </c>
      <c r="G17" s="36" t="s">
        <v>15</v>
      </c>
      <c r="H17" s="36" t="s">
        <v>15</v>
      </c>
      <c r="I17" s="36">
        <v>1</v>
      </c>
      <c r="J17" s="36">
        <f>F17</f>
        <v>5508</v>
      </c>
      <c r="K17" s="36"/>
      <c r="L17" s="36"/>
      <c r="M17" s="36">
        <f>J17</f>
        <v>5508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549886</v>
      </c>
      <c r="E19" s="46">
        <v>551914</v>
      </c>
      <c r="F19" s="36">
        <f>E19-D19</f>
        <v>2028</v>
      </c>
      <c r="G19" s="36" t="s">
        <v>15</v>
      </c>
      <c r="H19" s="36" t="s">
        <v>15</v>
      </c>
      <c r="I19" s="36">
        <v>1</v>
      </c>
      <c r="J19" s="36">
        <f>F19</f>
        <v>2028</v>
      </c>
      <c r="K19" s="36"/>
      <c r="L19" s="36"/>
      <c r="M19" s="36">
        <f>J19</f>
        <v>2028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412734</v>
      </c>
      <c r="E20" s="46">
        <v>414625</v>
      </c>
      <c r="F20" s="36">
        <f>E20-D20</f>
        <v>1891</v>
      </c>
      <c r="G20" s="36" t="s">
        <v>15</v>
      </c>
      <c r="H20" s="36" t="s">
        <v>15</v>
      </c>
      <c r="I20" s="36">
        <v>1</v>
      </c>
      <c r="J20" s="36">
        <f>F20</f>
        <v>1891</v>
      </c>
      <c r="K20" s="36"/>
      <c r="L20" s="36"/>
      <c r="M20" s="36">
        <f>J20</f>
        <v>1891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132472</v>
      </c>
      <c r="E21" s="46">
        <v>133641</v>
      </c>
      <c r="F21" s="36">
        <f>E21-D21</f>
        <v>1169</v>
      </c>
      <c r="G21" s="36" t="s">
        <v>15</v>
      </c>
      <c r="H21" s="36" t="s">
        <v>15</v>
      </c>
      <c r="I21" s="36">
        <v>1</v>
      </c>
      <c r="J21" s="36">
        <f>F21</f>
        <v>1169</v>
      </c>
      <c r="K21" s="36"/>
      <c r="L21" s="36"/>
      <c r="M21" s="36">
        <f>J21</f>
        <v>1169</v>
      </c>
      <c r="N21" s="36"/>
    </row>
    <row r="22" spans="1:14" ht="13.5">
      <c r="K22" s="38" t="s">
        <v>39</v>
      </c>
      <c r="L22" s="44">
        <f>SUM(M9:M21)</f>
        <v>17469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7" zoomScale="120" zoomScaleNormal="120" workbookViewId="0">
      <selection activeCell="J15" sqref="J15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77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1" t="s">
        <v>4</v>
      </c>
      <c r="E7" s="51" t="s">
        <v>3</v>
      </c>
      <c r="F7" s="77"/>
      <c r="G7" s="77"/>
      <c r="H7" s="77"/>
      <c r="I7" s="77"/>
      <c r="J7" s="78"/>
      <c r="K7" s="51" t="s">
        <v>37</v>
      </c>
      <c r="L7" s="51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46">
        <v>167725</v>
      </c>
      <c r="E10" s="46">
        <v>170334</v>
      </c>
      <c r="F10" s="36">
        <f>E10-D10</f>
        <v>2609</v>
      </c>
      <c r="G10" s="36"/>
      <c r="H10" s="36" t="s">
        <v>15</v>
      </c>
      <c r="I10" s="36">
        <v>1</v>
      </c>
      <c r="J10" s="36">
        <f>F10</f>
        <v>2609</v>
      </c>
      <c r="K10" s="36"/>
      <c r="L10" s="36"/>
      <c r="M10" s="36">
        <f>J10</f>
        <v>2609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192810</v>
      </c>
      <c r="E11" s="46">
        <v>194259</v>
      </c>
      <c r="F11" s="36">
        <f>E11-D11</f>
        <v>1449</v>
      </c>
      <c r="G11" s="36" t="s">
        <v>15</v>
      </c>
      <c r="H11" s="36" t="s">
        <v>15</v>
      </c>
      <c r="I11" s="36">
        <v>1</v>
      </c>
      <c r="J11" s="36">
        <f>F11</f>
        <v>1449</v>
      </c>
      <c r="K11" s="36"/>
      <c r="L11" s="36"/>
      <c r="M11" s="36">
        <f>J11</f>
        <v>1449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209907</v>
      </c>
      <c r="E12" s="46">
        <v>211093</v>
      </c>
      <c r="F12" s="36">
        <f>E12-D12</f>
        <v>1186</v>
      </c>
      <c r="G12" s="36" t="s">
        <v>15</v>
      </c>
      <c r="H12" s="36" t="s">
        <v>15</v>
      </c>
      <c r="I12" s="36">
        <v>1</v>
      </c>
      <c r="J12" s="36">
        <f>F12</f>
        <v>1186</v>
      </c>
      <c r="K12" s="36"/>
      <c r="L12" s="36"/>
      <c r="M12" s="36">
        <f>J12</f>
        <v>1186</v>
      </c>
      <c r="N12" s="36"/>
    </row>
    <row r="13" spans="1:14" ht="54.75" customHeight="1">
      <c r="A13" s="36">
        <v>5</v>
      </c>
      <c r="B13" s="35" t="s">
        <v>47</v>
      </c>
      <c r="C13" s="47" t="s">
        <v>76</v>
      </c>
      <c r="D13" s="46">
        <v>3553</v>
      </c>
      <c r="E13" s="46">
        <v>6026</v>
      </c>
      <c r="F13" s="46">
        <f>E13-D13</f>
        <v>2473</v>
      </c>
      <c r="G13" s="46" t="s">
        <v>15</v>
      </c>
      <c r="H13" s="46" t="s">
        <v>15</v>
      </c>
      <c r="I13" s="46">
        <v>1</v>
      </c>
      <c r="J13" s="46">
        <f>F13</f>
        <v>2473</v>
      </c>
      <c r="K13" s="46"/>
      <c r="L13" s="46"/>
      <c r="M13" s="46">
        <f>J13</f>
        <v>2473</v>
      </c>
      <c r="N13" s="46"/>
    </row>
    <row r="14" spans="1:14" ht="26.25" customHeight="1">
      <c r="A14" s="36">
        <v>6</v>
      </c>
      <c r="B14" s="35" t="s">
        <v>48</v>
      </c>
      <c r="C14" s="35" t="s">
        <v>78</v>
      </c>
      <c r="D14" s="46">
        <v>50.92</v>
      </c>
      <c r="E14" s="46">
        <v>163</v>
      </c>
      <c r="F14" s="46">
        <v>112</v>
      </c>
      <c r="G14" s="46" t="s">
        <v>15</v>
      </c>
      <c r="H14" s="46" t="s">
        <v>15</v>
      </c>
      <c r="I14" s="46">
        <v>1</v>
      </c>
      <c r="J14" s="46">
        <f>F14</f>
        <v>112</v>
      </c>
      <c r="K14" s="46"/>
      <c r="L14" s="46"/>
      <c r="M14" s="46">
        <f>J14</f>
        <v>112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39" customHeight="1">
      <c r="A16" s="36">
        <v>8</v>
      </c>
      <c r="B16" s="35" t="s">
        <v>50</v>
      </c>
      <c r="C16" s="47" t="s">
        <v>71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490199</v>
      </c>
      <c r="E17" s="46">
        <v>494630</v>
      </c>
      <c r="F17" s="36">
        <f>E17-D17</f>
        <v>4431</v>
      </c>
      <c r="G17" s="36" t="s">
        <v>15</v>
      </c>
      <c r="H17" s="36" t="s">
        <v>15</v>
      </c>
      <c r="I17" s="36">
        <v>1</v>
      </c>
      <c r="J17" s="36">
        <f>F17</f>
        <v>4431</v>
      </c>
      <c r="K17" s="36"/>
      <c r="L17" s="36"/>
      <c r="M17" s="36">
        <f>J17</f>
        <v>4431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551914</v>
      </c>
      <c r="E19" s="46">
        <v>553535</v>
      </c>
      <c r="F19" s="36">
        <f>E19-D19</f>
        <v>1621</v>
      </c>
      <c r="G19" s="36" t="s">
        <v>15</v>
      </c>
      <c r="H19" s="36" t="s">
        <v>15</v>
      </c>
      <c r="I19" s="36">
        <v>1</v>
      </c>
      <c r="J19" s="36">
        <f>F19</f>
        <v>1621</v>
      </c>
      <c r="K19" s="36"/>
      <c r="L19" s="36"/>
      <c r="M19" s="36">
        <f>J19</f>
        <v>1621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414625</v>
      </c>
      <c r="E20" s="46">
        <v>416075</v>
      </c>
      <c r="F20" s="36">
        <f>E20-D20</f>
        <v>1450</v>
      </c>
      <c r="G20" s="36" t="s">
        <v>15</v>
      </c>
      <c r="H20" s="36" t="s">
        <v>15</v>
      </c>
      <c r="I20" s="36">
        <v>1</v>
      </c>
      <c r="J20" s="36">
        <f>F20</f>
        <v>1450</v>
      </c>
      <c r="K20" s="36"/>
      <c r="L20" s="36"/>
      <c r="M20" s="36">
        <f>J20</f>
        <v>1450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133641</v>
      </c>
      <c r="E21" s="46">
        <v>134735</v>
      </c>
      <c r="F21" s="36">
        <f>E21-D21</f>
        <v>1094</v>
      </c>
      <c r="G21" s="36" t="s">
        <v>15</v>
      </c>
      <c r="H21" s="36" t="s">
        <v>15</v>
      </c>
      <c r="I21" s="36">
        <v>1</v>
      </c>
      <c r="J21" s="36">
        <f>F21</f>
        <v>1094</v>
      </c>
      <c r="K21" s="36"/>
      <c r="L21" s="36"/>
      <c r="M21" s="36">
        <f>J21</f>
        <v>1094</v>
      </c>
      <c r="N21" s="36"/>
    </row>
    <row r="22" spans="1:14" ht="13.5">
      <c r="K22" s="38" t="s">
        <v>39</v>
      </c>
      <c r="L22" s="44">
        <f>SUM(M9:M21)</f>
        <v>16425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13" zoomScale="120" zoomScaleNormal="120" workbookViewId="0">
      <selection activeCell="G19" sqref="G19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79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3" t="s">
        <v>4</v>
      </c>
      <c r="E7" s="53" t="s">
        <v>3</v>
      </c>
      <c r="F7" s="77"/>
      <c r="G7" s="77"/>
      <c r="H7" s="77"/>
      <c r="I7" s="77"/>
      <c r="J7" s="78"/>
      <c r="K7" s="53" t="s">
        <v>37</v>
      </c>
      <c r="L7" s="53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46">
        <v>170334</v>
      </c>
      <c r="E10" s="46">
        <v>171633</v>
      </c>
      <c r="F10" s="36">
        <f>E10-D10</f>
        <v>1299</v>
      </c>
      <c r="G10" s="36"/>
      <c r="H10" s="36" t="s">
        <v>15</v>
      </c>
      <c r="I10" s="36">
        <v>1</v>
      </c>
      <c r="J10" s="36">
        <f>F10</f>
        <v>1299</v>
      </c>
      <c r="K10" s="36"/>
      <c r="L10" s="36"/>
      <c r="M10" s="36">
        <f>J10</f>
        <v>1299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194259</v>
      </c>
      <c r="E11" s="46">
        <v>196094</v>
      </c>
      <c r="F11" s="36">
        <f>E11-D11</f>
        <v>1835</v>
      </c>
      <c r="G11" s="36" t="s">
        <v>15</v>
      </c>
      <c r="H11" s="36" t="s">
        <v>15</v>
      </c>
      <c r="I11" s="36">
        <v>1</v>
      </c>
      <c r="J11" s="36">
        <f>F11</f>
        <v>1835</v>
      </c>
      <c r="K11" s="36"/>
      <c r="L11" s="36"/>
      <c r="M11" s="36">
        <f>J11</f>
        <v>1835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211093</v>
      </c>
      <c r="E12" s="46">
        <v>212641</v>
      </c>
      <c r="F12" s="36">
        <f>E12-D12</f>
        <v>1548</v>
      </c>
      <c r="G12" s="36" t="s">
        <v>15</v>
      </c>
      <c r="H12" s="36" t="s">
        <v>15</v>
      </c>
      <c r="I12" s="36">
        <v>1</v>
      </c>
      <c r="J12" s="36">
        <f>F12</f>
        <v>1548</v>
      </c>
      <c r="K12" s="36"/>
      <c r="L12" s="36"/>
      <c r="M12" s="36">
        <f>J12</f>
        <v>1548</v>
      </c>
      <c r="N12" s="36"/>
    </row>
    <row r="13" spans="1:14" ht="54.75" customHeight="1">
      <c r="A13" s="36">
        <v>5</v>
      </c>
      <c r="B13" s="35" t="s">
        <v>47</v>
      </c>
      <c r="C13" s="47" t="s">
        <v>76</v>
      </c>
      <c r="D13" s="46">
        <v>6026</v>
      </c>
      <c r="E13" s="46">
        <v>9826</v>
      </c>
      <c r="F13" s="46">
        <f>E13-D13</f>
        <v>3800</v>
      </c>
      <c r="G13" s="46" t="s">
        <v>15</v>
      </c>
      <c r="H13" s="46" t="s">
        <v>15</v>
      </c>
      <c r="I13" s="46">
        <v>1</v>
      </c>
      <c r="J13" s="46">
        <f>F13</f>
        <v>3800</v>
      </c>
      <c r="K13" s="46"/>
      <c r="L13" s="46"/>
      <c r="M13" s="46">
        <f>J13</f>
        <v>3800</v>
      </c>
      <c r="N13" s="46"/>
    </row>
    <row r="14" spans="1:14" ht="26.25" customHeight="1">
      <c r="A14" s="36">
        <v>6</v>
      </c>
      <c r="B14" s="35" t="s">
        <v>48</v>
      </c>
      <c r="C14" s="35" t="s">
        <v>78</v>
      </c>
      <c r="D14" s="46">
        <v>163</v>
      </c>
      <c r="E14" s="46">
        <v>1108</v>
      </c>
      <c r="F14" s="46">
        <v>112</v>
      </c>
      <c r="G14" s="46" t="s">
        <v>15</v>
      </c>
      <c r="H14" s="46" t="s">
        <v>15</v>
      </c>
      <c r="I14" s="46">
        <v>1</v>
      </c>
      <c r="J14" s="46">
        <f>F14</f>
        <v>112</v>
      </c>
      <c r="K14" s="46"/>
      <c r="L14" s="46"/>
      <c r="M14" s="46">
        <f>J14</f>
        <v>112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39" customHeight="1">
      <c r="A16" s="36">
        <v>8</v>
      </c>
      <c r="B16" s="35" t="s">
        <v>50</v>
      </c>
      <c r="C16" s="47" t="s">
        <v>71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494630</v>
      </c>
      <c r="E17" s="46">
        <v>500121</v>
      </c>
      <c r="F17" s="36">
        <f>E17-D17</f>
        <v>5491</v>
      </c>
      <c r="G17" s="36" t="s">
        <v>15</v>
      </c>
      <c r="H17" s="36" t="s">
        <v>15</v>
      </c>
      <c r="I17" s="36">
        <v>1</v>
      </c>
      <c r="J17" s="36">
        <f>F17</f>
        <v>5491</v>
      </c>
      <c r="K17" s="36"/>
      <c r="L17" s="36"/>
      <c r="M17" s="36">
        <f>J17</f>
        <v>5491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553535</v>
      </c>
      <c r="E19" s="46">
        <v>555607</v>
      </c>
      <c r="F19" s="36">
        <f>E19-D19</f>
        <v>2072</v>
      </c>
      <c r="G19" s="36" t="s">
        <v>15</v>
      </c>
      <c r="H19" s="36" t="s">
        <v>15</v>
      </c>
      <c r="I19" s="36">
        <v>1</v>
      </c>
      <c r="J19" s="36">
        <f>F19</f>
        <v>2072</v>
      </c>
      <c r="K19" s="36"/>
      <c r="L19" s="36"/>
      <c r="M19" s="36">
        <f>J19</f>
        <v>2072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416075</v>
      </c>
      <c r="E20" s="46">
        <v>417935</v>
      </c>
      <c r="F20" s="36">
        <f>E20-D20</f>
        <v>1860</v>
      </c>
      <c r="G20" s="36" t="s">
        <v>15</v>
      </c>
      <c r="H20" s="36" t="s">
        <v>15</v>
      </c>
      <c r="I20" s="36">
        <v>1</v>
      </c>
      <c r="J20" s="36">
        <f>F20</f>
        <v>1860</v>
      </c>
      <c r="K20" s="36"/>
      <c r="L20" s="36"/>
      <c r="M20" s="36">
        <f>J20</f>
        <v>1860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134735</v>
      </c>
      <c r="E21" s="46">
        <v>136167</v>
      </c>
      <c r="F21" s="36">
        <f>E21-D21</f>
        <v>1432</v>
      </c>
      <c r="G21" s="36" t="s">
        <v>15</v>
      </c>
      <c r="H21" s="36" t="s">
        <v>15</v>
      </c>
      <c r="I21" s="36">
        <v>1</v>
      </c>
      <c r="J21" s="36">
        <f>F21</f>
        <v>1432</v>
      </c>
      <c r="K21" s="36"/>
      <c r="L21" s="36"/>
      <c r="M21" s="36">
        <f>J21</f>
        <v>1432</v>
      </c>
      <c r="N21" s="36"/>
    </row>
    <row r="22" spans="1:14" ht="13.5">
      <c r="K22" s="38" t="s">
        <v>39</v>
      </c>
      <c r="L22" s="44">
        <f>SUM(M9:M21)</f>
        <v>19449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topLeftCell="A7" zoomScale="120" zoomScaleNormal="120" workbookViewId="0">
      <selection activeCell="F13" sqref="F13"/>
    </sheetView>
  </sheetViews>
  <sheetFormatPr defaultRowHeight="12.75"/>
  <cols>
    <col min="1" max="1" width="3.7109375" style="37" customWidth="1"/>
    <col min="2" max="2" width="32.85546875" style="37" customWidth="1"/>
    <col min="3" max="3" width="14.140625" style="37" customWidth="1"/>
    <col min="4" max="4" width="10.85546875" style="37" customWidth="1"/>
    <col min="5" max="5" width="9.7109375" style="37" customWidth="1"/>
    <col min="6" max="6" width="10.28515625" style="37" customWidth="1"/>
    <col min="7" max="7" width="7" style="37" customWidth="1"/>
    <col min="8" max="8" width="6.5703125" style="37" customWidth="1"/>
    <col min="9" max="10" width="9.140625" style="37"/>
    <col min="11" max="11" width="8.28515625" style="37" customWidth="1"/>
    <col min="12" max="16384" width="9.140625" style="37"/>
  </cols>
  <sheetData>
    <row r="1" spans="1:14" ht="15.75">
      <c r="A1" s="75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5.7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5" customHeight="1">
      <c r="A3" s="76" t="s">
        <v>80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5" spans="1:14" ht="13.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8.75" customHeight="1">
      <c r="A6" s="77" t="s">
        <v>1</v>
      </c>
      <c r="B6" s="77" t="s">
        <v>2</v>
      </c>
      <c r="C6" s="77" t="s">
        <v>27</v>
      </c>
      <c r="D6" s="81" t="s">
        <v>6</v>
      </c>
      <c r="E6" s="82"/>
      <c r="F6" s="77" t="s">
        <v>5</v>
      </c>
      <c r="G6" s="77" t="s">
        <v>11</v>
      </c>
      <c r="H6" s="77" t="s">
        <v>12</v>
      </c>
      <c r="I6" s="77" t="s">
        <v>13</v>
      </c>
      <c r="J6" s="78" t="s">
        <v>7</v>
      </c>
      <c r="K6" s="77" t="s">
        <v>8</v>
      </c>
      <c r="L6" s="77"/>
      <c r="M6" s="77" t="s">
        <v>10</v>
      </c>
      <c r="N6" s="79" t="s">
        <v>14</v>
      </c>
    </row>
    <row r="7" spans="1:14" ht="56.25" customHeight="1">
      <c r="A7" s="77"/>
      <c r="B7" s="77"/>
      <c r="C7" s="77"/>
      <c r="D7" s="54" t="s">
        <v>4</v>
      </c>
      <c r="E7" s="54" t="s">
        <v>3</v>
      </c>
      <c r="F7" s="77"/>
      <c r="G7" s="77"/>
      <c r="H7" s="77"/>
      <c r="I7" s="77"/>
      <c r="J7" s="78"/>
      <c r="K7" s="54" t="s">
        <v>37</v>
      </c>
      <c r="L7" s="54" t="s">
        <v>38</v>
      </c>
      <c r="M7" s="77"/>
      <c r="N7" s="80"/>
    </row>
    <row r="8" spans="1:14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</row>
    <row r="9" spans="1:14" ht="27.75" customHeight="1">
      <c r="A9" s="36">
        <v>1</v>
      </c>
      <c r="B9" s="35" t="s">
        <v>43</v>
      </c>
      <c r="C9" s="42" t="s">
        <v>56</v>
      </c>
      <c r="D9" s="36"/>
      <c r="E9" s="36"/>
      <c r="F9" s="36"/>
      <c r="G9" s="36" t="s">
        <v>15</v>
      </c>
      <c r="H9" s="36" t="s">
        <v>15</v>
      </c>
      <c r="I9" s="36">
        <v>1</v>
      </c>
      <c r="J9" s="36"/>
      <c r="K9" s="36"/>
      <c r="L9" s="36"/>
      <c r="M9" s="36"/>
      <c r="N9" s="36"/>
    </row>
    <row r="10" spans="1:14" ht="26.25" customHeight="1">
      <c r="A10" s="36">
        <v>2</v>
      </c>
      <c r="B10" s="35" t="s">
        <v>44</v>
      </c>
      <c r="C10" s="35" t="s">
        <v>57</v>
      </c>
      <c r="D10" s="46">
        <v>171633</v>
      </c>
      <c r="E10" s="46">
        <v>174525</v>
      </c>
      <c r="F10" s="36">
        <f>E10-D10</f>
        <v>2892</v>
      </c>
      <c r="G10" s="36"/>
      <c r="H10" s="36" t="s">
        <v>15</v>
      </c>
      <c r="I10" s="36">
        <v>1</v>
      </c>
      <c r="J10" s="36">
        <f>F10</f>
        <v>2892</v>
      </c>
      <c r="K10" s="36"/>
      <c r="L10" s="36"/>
      <c r="M10" s="36">
        <f>J10</f>
        <v>2892</v>
      </c>
      <c r="N10" s="36"/>
    </row>
    <row r="11" spans="1:14" ht="27.75" customHeight="1">
      <c r="A11" s="36">
        <v>3</v>
      </c>
      <c r="B11" s="35" t="s">
        <v>45</v>
      </c>
      <c r="C11" s="35" t="s">
        <v>58</v>
      </c>
      <c r="D11" s="46">
        <v>196094</v>
      </c>
      <c r="E11" s="46">
        <v>197895</v>
      </c>
      <c r="F11" s="36">
        <f>E11-D11</f>
        <v>1801</v>
      </c>
      <c r="G11" s="36" t="s">
        <v>15</v>
      </c>
      <c r="H11" s="36" t="s">
        <v>15</v>
      </c>
      <c r="I11" s="36">
        <v>1</v>
      </c>
      <c r="J11" s="36">
        <f>F11</f>
        <v>1801</v>
      </c>
      <c r="K11" s="36"/>
      <c r="L11" s="36"/>
      <c r="M11" s="36">
        <f>J11</f>
        <v>1801</v>
      </c>
      <c r="N11" s="36"/>
    </row>
    <row r="12" spans="1:14" ht="27" customHeight="1">
      <c r="A12" s="36">
        <v>4</v>
      </c>
      <c r="B12" s="35" t="s">
        <v>46</v>
      </c>
      <c r="C12" s="35" t="s">
        <v>59</v>
      </c>
      <c r="D12" s="46">
        <v>212641</v>
      </c>
      <c r="E12" s="46">
        <v>214128</v>
      </c>
      <c r="F12" s="36">
        <f>E12-D12</f>
        <v>1487</v>
      </c>
      <c r="G12" s="36" t="s">
        <v>15</v>
      </c>
      <c r="H12" s="36" t="s">
        <v>15</v>
      </c>
      <c r="I12" s="36">
        <v>1</v>
      </c>
      <c r="J12" s="36">
        <f>F12</f>
        <v>1487</v>
      </c>
      <c r="K12" s="36"/>
      <c r="L12" s="36"/>
      <c r="M12" s="36">
        <f>J12</f>
        <v>1487</v>
      </c>
      <c r="N12" s="36"/>
    </row>
    <row r="13" spans="1:14" ht="45.75" customHeight="1">
      <c r="A13" s="36">
        <v>5</v>
      </c>
      <c r="B13" s="35" t="s">
        <v>47</v>
      </c>
      <c r="C13" s="47" t="s">
        <v>76</v>
      </c>
      <c r="D13" s="46">
        <v>9826</v>
      </c>
      <c r="E13" s="46">
        <v>13320</v>
      </c>
      <c r="F13" s="46">
        <f>E13-D13</f>
        <v>3494</v>
      </c>
      <c r="G13" s="46" t="s">
        <v>15</v>
      </c>
      <c r="H13" s="46" t="s">
        <v>15</v>
      </c>
      <c r="I13" s="46">
        <v>1</v>
      </c>
      <c r="J13" s="46">
        <f>F13</f>
        <v>3494</v>
      </c>
      <c r="K13" s="46"/>
      <c r="L13" s="46"/>
      <c r="M13" s="46">
        <f>J13</f>
        <v>3494</v>
      </c>
      <c r="N13" s="46"/>
    </row>
    <row r="14" spans="1:14" ht="26.25" customHeight="1">
      <c r="A14" s="36">
        <v>6</v>
      </c>
      <c r="B14" s="35" t="s">
        <v>48</v>
      </c>
      <c r="C14" s="35" t="s">
        <v>78</v>
      </c>
      <c r="D14" s="46">
        <v>1108</v>
      </c>
      <c r="E14" s="46">
        <v>2155</v>
      </c>
      <c r="F14" s="46">
        <f>E14-D14</f>
        <v>1047</v>
      </c>
      <c r="G14" s="46" t="s">
        <v>15</v>
      </c>
      <c r="H14" s="46" t="s">
        <v>15</v>
      </c>
      <c r="I14" s="46">
        <v>1</v>
      </c>
      <c r="J14" s="46">
        <f>F14</f>
        <v>1047</v>
      </c>
      <c r="K14" s="46"/>
      <c r="L14" s="46"/>
      <c r="M14" s="46">
        <f>J14</f>
        <v>1047</v>
      </c>
      <c r="N14" s="46"/>
    </row>
    <row r="15" spans="1:14" ht="60" customHeight="1">
      <c r="A15" s="36">
        <v>7</v>
      </c>
      <c r="B15" s="41" t="s">
        <v>49</v>
      </c>
      <c r="C15" s="35">
        <v>35053544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39" customHeight="1">
      <c r="A16" s="36">
        <v>8</v>
      </c>
      <c r="B16" s="35" t="s">
        <v>50</v>
      </c>
      <c r="C16" s="47" t="s">
        <v>71</v>
      </c>
      <c r="D16" s="50"/>
      <c r="E16" s="50"/>
      <c r="F16" s="50"/>
      <c r="G16" s="50" t="s">
        <v>15</v>
      </c>
      <c r="H16" s="50" t="s">
        <v>15</v>
      </c>
      <c r="I16" s="50">
        <v>1</v>
      </c>
      <c r="J16" s="50"/>
      <c r="K16" s="50"/>
      <c r="L16" s="50"/>
      <c r="M16" s="50"/>
      <c r="N16" s="50"/>
    </row>
    <row r="17" spans="1:14" ht="26.25" customHeight="1">
      <c r="A17" s="36">
        <v>9</v>
      </c>
      <c r="B17" s="35" t="s">
        <v>51</v>
      </c>
      <c r="C17" s="35" t="s">
        <v>64</v>
      </c>
      <c r="D17" s="46">
        <v>500121</v>
      </c>
      <c r="E17" s="46">
        <v>506176</v>
      </c>
      <c r="F17" s="36">
        <f>E17-D17</f>
        <v>6055</v>
      </c>
      <c r="G17" s="36" t="s">
        <v>15</v>
      </c>
      <c r="H17" s="36" t="s">
        <v>15</v>
      </c>
      <c r="I17" s="36">
        <v>1</v>
      </c>
      <c r="J17" s="36">
        <f>F17</f>
        <v>6055</v>
      </c>
      <c r="K17" s="36"/>
      <c r="L17" s="36"/>
      <c r="M17" s="36">
        <f>J17</f>
        <v>6055</v>
      </c>
      <c r="N17" s="36"/>
    </row>
    <row r="18" spans="1:14" ht="26.25" customHeight="1">
      <c r="A18" s="36">
        <v>10</v>
      </c>
      <c r="B18" s="41" t="s">
        <v>52</v>
      </c>
      <c r="C18" s="35" t="s">
        <v>65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5.5" customHeight="1">
      <c r="A19" s="36">
        <v>11</v>
      </c>
      <c r="B19" s="35" t="s">
        <v>53</v>
      </c>
      <c r="C19" s="35" t="s">
        <v>66</v>
      </c>
      <c r="D19" s="46">
        <v>555607</v>
      </c>
      <c r="E19" s="46">
        <v>557989</v>
      </c>
      <c r="F19" s="36">
        <f>E19-D19</f>
        <v>2382</v>
      </c>
      <c r="G19" s="36" t="s">
        <v>15</v>
      </c>
      <c r="H19" s="36" t="s">
        <v>15</v>
      </c>
      <c r="I19" s="36">
        <v>1</v>
      </c>
      <c r="J19" s="36">
        <f>F19</f>
        <v>2382</v>
      </c>
      <c r="K19" s="36"/>
      <c r="L19" s="36"/>
      <c r="M19" s="36">
        <f>J19</f>
        <v>2382</v>
      </c>
      <c r="N19" s="36"/>
    </row>
    <row r="20" spans="1:14" ht="25.5" customHeight="1">
      <c r="A20" s="36">
        <v>12</v>
      </c>
      <c r="B20" s="35" t="s">
        <v>54</v>
      </c>
      <c r="C20" s="35" t="s">
        <v>67</v>
      </c>
      <c r="D20" s="46">
        <v>417935</v>
      </c>
      <c r="E20" s="46">
        <v>419885</v>
      </c>
      <c r="F20" s="36">
        <f>E20-D20</f>
        <v>1950</v>
      </c>
      <c r="G20" s="36" t="s">
        <v>15</v>
      </c>
      <c r="H20" s="36" t="s">
        <v>15</v>
      </c>
      <c r="I20" s="36">
        <v>1</v>
      </c>
      <c r="J20" s="36">
        <f>F20</f>
        <v>1950</v>
      </c>
      <c r="K20" s="36"/>
      <c r="L20" s="36"/>
      <c r="M20" s="36">
        <f>J20</f>
        <v>1950</v>
      </c>
      <c r="N20" s="36"/>
    </row>
    <row r="21" spans="1:14" ht="25.5" customHeight="1">
      <c r="A21" s="36">
        <v>13</v>
      </c>
      <c r="B21" s="35" t="s">
        <v>55</v>
      </c>
      <c r="C21" s="35" t="s">
        <v>68</v>
      </c>
      <c r="D21" s="46">
        <v>136167</v>
      </c>
      <c r="E21" s="46">
        <v>137521</v>
      </c>
      <c r="F21" s="36">
        <f>E21-D21</f>
        <v>1354</v>
      </c>
      <c r="G21" s="36" t="s">
        <v>15</v>
      </c>
      <c r="H21" s="36" t="s">
        <v>15</v>
      </c>
      <c r="I21" s="36">
        <v>1</v>
      </c>
      <c r="J21" s="36">
        <f>F21</f>
        <v>1354</v>
      </c>
      <c r="K21" s="36"/>
      <c r="L21" s="36"/>
      <c r="M21" s="36">
        <f>J21</f>
        <v>1354</v>
      </c>
      <c r="N21" s="36"/>
    </row>
    <row r="22" spans="1:14" ht="13.5">
      <c r="K22" s="38" t="s">
        <v>39</v>
      </c>
      <c r="L22" s="44">
        <f>SUM(M9:M21)</f>
        <v>22462</v>
      </c>
    </row>
    <row r="31" spans="1:14">
      <c r="B31" s="39"/>
    </row>
  </sheetData>
  <mergeCells count="16">
    <mergeCell ref="N6:N7"/>
    <mergeCell ref="A1:N1"/>
    <mergeCell ref="A2:N2"/>
    <mergeCell ref="A3:N3"/>
    <mergeCell ref="A5:N5"/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L6"/>
    <mergeCell ref="M6:M7"/>
  </mergeCells>
  <printOptions horizontalCentered="1" verticalCentered="1"/>
  <pageMargins left="0.25" right="0.25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жовтень-грудень2008  </vt:lpstr>
      <vt:lpstr>листопад</vt:lpstr>
      <vt:lpstr>грудень</vt:lpstr>
      <vt:lpstr>січень2018</vt:lpstr>
      <vt:lpstr>лютий2018</vt:lpstr>
      <vt:lpstr>березень2018</vt:lpstr>
      <vt:lpstr>квітень2018 </vt:lpstr>
      <vt:lpstr>травень2018</vt:lpstr>
      <vt:lpstr>червень2018</vt:lpstr>
      <vt:lpstr>липень2018</vt:lpstr>
      <vt:lpstr>серпень2018</vt:lpstr>
      <vt:lpstr>вересень2018</vt:lpstr>
      <vt:lpstr>жовтень2018</vt:lpstr>
      <vt:lpstr>листопад2018 </vt:lpstr>
      <vt:lpstr>грудень2018</vt:lpstr>
      <vt:lpstr>январь 2019</vt:lpstr>
      <vt:lpstr>Лист1</vt:lpstr>
    </vt:vector>
  </TitlesOfParts>
  <Company>Kyivstar GSM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Prusai Oleksandr</dc:creator>
  <cp:lastModifiedBy>Пользователь Windows</cp:lastModifiedBy>
  <cp:lastPrinted>2018-02-15T11:31:09Z</cp:lastPrinted>
  <dcterms:created xsi:type="dcterms:W3CDTF">2002-10-26T04:50:35Z</dcterms:created>
  <dcterms:modified xsi:type="dcterms:W3CDTF">2019-02-05T13:48:44Z</dcterms:modified>
</cp:coreProperties>
</file>