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rwin\Documents\PERSO\Cours\CS 2023-24\Pole IA\S8\s8ia_osiris\data\Data 2022\"/>
    </mc:Choice>
  </mc:AlternateContent>
  <xr:revisionPtr revIDLastSave="0" documentId="13_ncr:1_{D8D2CC6B-5975-4700-A72B-79DF685B9FD9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heet3" sheetId="1" r:id="rId1"/>
    <sheet name="RD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85" i="2" l="1"/>
  <c r="M85" i="2"/>
  <c r="L85" i="2"/>
  <c r="K85" i="2"/>
  <c r="J85" i="2"/>
  <c r="N84" i="2"/>
  <c r="M84" i="2"/>
  <c r="L84" i="2"/>
  <c r="K84" i="2"/>
  <c r="J84" i="2"/>
  <c r="N83" i="2"/>
  <c r="M83" i="2"/>
  <c r="L83" i="2"/>
  <c r="K83" i="2"/>
  <c r="J83" i="2"/>
  <c r="N82" i="2"/>
  <c r="M82" i="2"/>
  <c r="L82" i="2"/>
  <c r="K82" i="2"/>
  <c r="J82" i="2"/>
  <c r="N81" i="2"/>
  <c r="M81" i="2"/>
  <c r="L81" i="2"/>
  <c r="K81" i="2"/>
  <c r="J81" i="2"/>
  <c r="N80" i="2"/>
  <c r="M80" i="2"/>
  <c r="L80" i="2"/>
  <c r="K80" i="2"/>
  <c r="J80" i="2"/>
  <c r="N79" i="2"/>
  <c r="M79" i="2"/>
  <c r="L79" i="2"/>
  <c r="K79" i="2"/>
  <c r="J79" i="2"/>
  <c r="S43" i="2"/>
  <c r="X36" i="2"/>
  <c r="Y36" i="2" s="1"/>
  <c r="W36" i="2"/>
  <c r="V36" i="2"/>
  <c r="U36" i="2"/>
  <c r="T36" i="2"/>
  <c r="S36" i="2"/>
  <c r="X35" i="2"/>
  <c r="Y35" i="2" s="1"/>
  <c r="W35" i="2"/>
  <c r="V35" i="2"/>
  <c r="U35" i="2"/>
  <c r="T35" i="2"/>
  <c r="S35" i="2"/>
  <c r="W34" i="2"/>
  <c r="V34" i="2"/>
  <c r="X34" i="2" s="1"/>
  <c r="Y34" i="2" s="1"/>
  <c r="U34" i="2"/>
  <c r="T34" i="2"/>
  <c r="S34" i="2"/>
  <c r="W33" i="2"/>
  <c r="V33" i="2"/>
  <c r="U33" i="2"/>
  <c r="X33" i="2" s="1"/>
  <c r="Y33" i="2" s="1"/>
  <c r="T33" i="2"/>
  <c r="S33" i="2"/>
  <c r="W32" i="2"/>
  <c r="V32" i="2"/>
  <c r="X32" i="2" s="1"/>
  <c r="Y32" i="2" s="1"/>
  <c r="U32" i="2"/>
  <c r="T32" i="2"/>
  <c r="S32" i="2"/>
  <c r="W31" i="2"/>
  <c r="V31" i="2"/>
  <c r="U31" i="2"/>
  <c r="T31" i="2"/>
  <c r="S31" i="2"/>
  <c r="X31" i="2" s="1"/>
  <c r="Y31" i="2" s="1"/>
  <c r="W30" i="2"/>
  <c r="V30" i="2"/>
  <c r="U30" i="2"/>
  <c r="T30" i="2"/>
  <c r="S30" i="2"/>
  <c r="X30" i="2" s="1"/>
  <c r="Y30" i="2" s="1"/>
  <c r="W29" i="2"/>
  <c r="V29" i="2"/>
  <c r="U29" i="2"/>
  <c r="T29" i="2"/>
  <c r="S29" i="2"/>
  <c r="X29" i="2" s="1"/>
  <c r="Y29" i="2" s="1"/>
  <c r="W28" i="2"/>
  <c r="V28" i="2"/>
  <c r="U28" i="2"/>
  <c r="T28" i="2"/>
  <c r="S28" i="2"/>
  <c r="X28" i="2" s="1"/>
  <c r="Y28" i="2" s="1"/>
  <c r="W27" i="2"/>
  <c r="V27" i="2"/>
  <c r="U27" i="2"/>
  <c r="T27" i="2"/>
  <c r="S27" i="2"/>
  <c r="X27" i="2" s="1"/>
  <c r="Y27" i="2" s="1"/>
  <c r="W26" i="2"/>
  <c r="V26" i="2"/>
  <c r="U26" i="2"/>
  <c r="T26" i="2"/>
  <c r="S26" i="2"/>
  <c r="X26" i="2" s="1"/>
  <c r="Y26" i="2" s="1"/>
  <c r="W25" i="2"/>
  <c r="V25" i="2"/>
  <c r="U25" i="2"/>
  <c r="T25" i="2"/>
  <c r="S25" i="2"/>
  <c r="X25" i="2" s="1"/>
  <c r="Y25" i="2" s="1"/>
  <c r="X24" i="2"/>
  <c r="Y24" i="2" s="1"/>
  <c r="W24" i="2"/>
  <c r="V24" i="2"/>
  <c r="U24" i="2"/>
  <c r="T24" i="2"/>
  <c r="S24" i="2"/>
  <c r="W23" i="2"/>
  <c r="X23" i="2" s="1"/>
  <c r="Y23" i="2" s="1"/>
  <c r="V23" i="2"/>
  <c r="U23" i="2"/>
  <c r="T23" i="2"/>
  <c r="S23" i="2"/>
  <c r="W22" i="2"/>
  <c r="V22" i="2"/>
  <c r="X22" i="2" s="1"/>
  <c r="Y22" i="2" s="1"/>
  <c r="U22" i="2"/>
  <c r="T22" i="2"/>
  <c r="S22" i="2"/>
  <c r="W21" i="2"/>
  <c r="V21" i="2"/>
  <c r="U21" i="2"/>
  <c r="T21" i="2"/>
  <c r="S21" i="2"/>
  <c r="X21" i="2" s="1"/>
  <c r="Y21" i="2" s="1"/>
  <c r="W20" i="2"/>
  <c r="V20" i="2"/>
  <c r="U20" i="2"/>
  <c r="T20" i="2"/>
  <c r="X20" i="2" s="1"/>
  <c r="Y20" i="2" s="1"/>
  <c r="S20" i="2"/>
  <c r="W19" i="2"/>
  <c r="V19" i="2"/>
  <c r="U19" i="2"/>
  <c r="T19" i="2"/>
  <c r="S19" i="2"/>
  <c r="X19" i="2" s="1"/>
  <c r="Y19" i="2" s="1"/>
  <c r="W18" i="2"/>
  <c r="V18" i="2"/>
  <c r="U18" i="2"/>
  <c r="T18" i="2"/>
  <c r="S18" i="2"/>
  <c r="X18" i="2" s="1"/>
  <c r="Y18" i="2" s="1"/>
  <c r="W17" i="2"/>
  <c r="V17" i="2"/>
  <c r="U17" i="2"/>
  <c r="T17" i="2"/>
  <c r="S17" i="2"/>
  <c r="X17" i="2" s="1"/>
  <c r="Y17" i="2" s="1"/>
  <c r="X16" i="2"/>
  <c r="Y16" i="2" s="1"/>
  <c r="W16" i="2"/>
  <c r="V16" i="2"/>
  <c r="U16" i="2"/>
  <c r="T16" i="2"/>
  <c r="S16" i="2"/>
  <c r="W15" i="2"/>
  <c r="X15" i="2" s="1"/>
  <c r="Y15" i="2" s="1"/>
  <c r="V15" i="2"/>
  <c r="U15" i="2"/>
  <c r="T15" i="2"/>
  <c r="S15" i="2"/>
  <c r="W14" i="2"/>
  <c r="V14" i="2"/>
  <c r="X14" i="2" s="1"/>
  <c r="Y14" i="2" s="1"/>
  <c r="U14" i="2"/>
  <c r="T14" i="2"/>
  <c r="S14" i="2"/>
  <c r="W13" i="2"/>
  <c r="V13" i="2"/>
  <c r="U13" i="2"/>
  <c r="X13" i="2" s="1"/>
  <c r="Y13" i="2" s="1"/>
  <c r="T13" i="2"/>
  <c r="S13" i="2"/>
  <c r="W12" i="2"/>
  <c r="V12" i="2"/>
  <c r="U12" i="2"/>
  <c r="T12" i="2"/>
  <c r="X12" i="2" s="1"/>
  <c r="Y12" i="2" s="1"/>
  <c r="S12" i="2"/>
  <c r="W11" i="2"/>
  <c r="V11" i="2"/>
  <c r="U11" i="2"/>
  <c r="T11" i="2"/>
  <c r="S11" i="2"/>
  <c r="X11" i="2" s="1"/>
  <c r="Y11" i="2" s="1"/>
  <c r="W10" i="2"/>
  <c r="V10" i="2"/>
  <c r="U10" i="2"/>
  <c r="T10" i="2"/>
  <c r="S10" i="2"/>
  <c r="X10" i="2" s="1"/>
  <c r="Y10" i="2" s="1"/>
  <c r="W9" i="2"/>
  <c r="V9" i="2"/>
  <c r="U9" i="2"/>
  <c r="T9" i="2"/>
  <c r="S9" i="2"/>
  <c r="X9" i="2" s="1"/>
  <c r="Y9" i="2" s="1"/>
  <c r="X8" i="2"/>
  <c r="Y8" i="2" s="1"/>
  <c r="W8" i="2"/>
  <c r="V8" i="2"/>
  <c r="U8" i="2"/>
  <c r="T8" i="2"/>
  <c r="S8" i="2"/>
  <c r="W7" i="2"/>
  <c r="X7" i="2" s="1"/>
  <c r="Y7" i="2" s="1"/>
  <c r="V7" i="2"/>
  <c r="U7" i="2"/>
  <c r="T7" i="2"/>
  <c r="S7" i="2"/>
  <c r="W6" i="2"/>
  <c r="V6" i="2"/>
  <c r="X6" i="2" s="1"/>
  <c r="Y6" i="2" s="1"/>
  <c r="U6" i="2"/>
  <c r="T6" i="2"/>
  <c r="S6" i="2"/>
  <c r="W5" i="2"/>
  <c r="V5" i="2"/>
  <c r="U5" i="2"/>
  <c r="X5" i="2" s="1"/>
  <c r="Y5" i="2" s="1"/>
  <c r="T5" i="2"/>
  <c r="S5" i="2"/>
  <c r="W4" i="2"/>
  <c r="V4" i="2"/>
  <c r="U4" i="2"/>
  <c r="T4" i="2"/>
  <c r="X4" i="2" s="1"/>
  <c r="Y4" i="2" s="1"/>
  <c r="S4" i="2"/>
</calcChain>
</file>

<file path=xl/sharedStrings.xml><?xml version="1.0" encoding="utf-8"?>
<sst xmlns="http://schemas.openxmlformats.org/spreadsheetml/2006/main" count="318" uniqueCount="47">
  <si>
    <t>Poids</t>
  </si>
  <si>
    <t>Matériel</t>
  </si>
  <si>
    <t>Variété</t>
  </si>
  <si>
    <t>Rep</t>
  </si>
  <si>
    <t>Nb pied</t>
  </si>
  <si>
    <t>Longueur</t>
  </si>
  <si>
    <t>Rdt -15%</t>
  </si>
  <si>
    <t>Tub/pied</t>
  </si>
  <si>
    <t>MS</t>
  </si>
  <si>
    <t>15/35</t>
  </si>
  <si>
    <t>35/45</t>
  </si>
  <si>
    <t>45/55</t>
  </si>
  <si>
    <t>55/65</t>
  </si>
  <si>
    <t>65+</t>
  </si>
  <si>
    <t>RDT</t>
  </si>
  <si>
    <t>RDT -15%</t>
  </si>
  <si>
    <t>Robot</t>
  </si>
  <si>
    <t>Lady Clair</t>
  </si>
  <si>
    <t>I</t>
  </si>
  <si>
    <t>II</t>
  </si>
  <si>
    <t>III</t>
  </si>
  <si>
    <t>Innovator</t>
  </si>
  <si>
    <t>Markies</t>
  </si>
  <si>
    <t>Canon</t>
  </si>
  <si>
    <t>Markies Robot</t>
  </si>
  <si>
    <t>Markies Canon</t>
  </si>
  <si>
    <t>Rampe</t>
  </si>
  <si>
    <t>Inno Robot</t>
  </si>
  <si>
    <t>Inno Canon</t>
  </si>
  <si>
    <t>Lady Robot</t>
  </si>
  <si>
    <t>Lady Canon</t>
  </si>
  <si>
    <t>Lady Canon 3</t>
  </si>
  <si>
    <t>Lady Canon 4</t>
  </si>
  <si>
    <t>Lady Canon 5</t>
  </si>
  <si>
    <t>Variété/matériel</t>
  </si>
  <si>
    <t>Innovator Canon</t>
  </si>
  <si>
    <t>Innovator Rampe</t>
  </si>
  <si>
    <t>Innovator Robot</t>
  </si>
  <si>
    <t>Lady Clair Canon</t>
  </si>
  <si>
    <t>Lady Clair Robot</t>
  </si>
  <si>
    <t>Étiquettes de lignes</t>
  </si>
  <si>
    <t>Écartype de RDT -15%</t>
  </si>
  <si>
    <t>Moyenne de Rdt -15%</t>
  </si>
  <si>
    <t>a</t>
  </si>
  <si>
    <t>b</t>
  </si>
  <si>
    <t>ab</t>
  </si>
  <si>
    <t>Matière fraîche (VS Matière sèche sur Wofost)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</si>
</sst>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\ %"/>
  </numFmts>
  <fonts count="3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39988402966399123"/>
        <bgColor rgb="FFFF99CC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88402966399123"/>
      </bottom>
      <diagonal/>
    </border>
  </borders>
  <cellStyleXfs count="7">
    <xf numFmtId="0" fontId="0" fillId="0" borderId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0" xfId="0" applyAlignment="1">
      <alignment horizontal="left" indent="1"/>
    </xf>
  </cellXfs>
  <cellStyles count="7">
    <cellStyle name="Normal" xfId="0" builtinId="0"/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B9BD5"/>
      <rgbColor rgb="FF8FAADC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Répartition du Rendement (t/ha)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Sheet3!$J$78:$J$78</c:f>
              <c:strCache>
                <c:ptCount val="1"/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Sheet3!$I$79:$I$85</c:f>
              <c:numCache>
                <c:formatCode>General</c:formatCode>
                <c:ptCount val="7"/>
              </c:numCache>
            </c:numRef>
          </c:cat>
          <c:val>
            <c:numRef>
              <c:f>Sheet3!$J$79:$J$85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CE10-44C2-8D62-11198EEFF067}"/>
            </c:ext>
          </c:extLst>
        </c:ser>
        <c:ser>
          <c:idx val="1"/>
          <c:order val="1"/>
          <c:tx>
            <c:strRef>
              <c:f>Sheet3!$K$78:$K$78</c:f>
              <c:strCache>
                <c:ptCount val="1"/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Sheet3!$I$79:$I$85</c:f>
              <c:numCache>
                <c:formatCode>General</c:formatCode>
                <c:ptCount val="7"/>
              </c:numCache>
            </c:numRef>
          </c:cat>
          <c:val>
            <c:numRef>
              <c:f>Sheet3!$K$79:$K$85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CE10-44C2-8D62-11198EEFF067}"/>
            </c:ext>
          </c:extLst>
        </c:ser>
        <c:ser>
          <c:idx val="2"/>
          <c:order val="2"/>
          <c:tx>
            <c:strRef>
              <c:f>Sheet3!$L$78:$L$78</c:f>
              <c:strCache>
                <c:ptCount val="1"/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E10-44C2-8D62-11198EEFF06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E10-44C2-8D62-11198EEFF06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CE10-44C2-8D62-11198EEFF06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CE10-44C2-8D62-11198EEFF06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CE10-44C2-8D62-11198EEFF06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CE10-44C2-8D62-11198EEFF06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CE10-44C2-8D62-11198EEFF06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4892362-771C-4032-92BF-DBF7856A894A}" type="CELLRANG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[PLAGECELL]</a:t>
                    </a:fld>
                    <a:r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9D893E53-BCDD-41F1-81E4-68B418056040}" type="VALU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[VALEUR]</a:t>
                    </a:fld>
                    <a:endParaRPr lang="en-US" sz="900" b="0" strike="noStrike" spc="-1">
                      <a:solidFill>
                        <a:srgbClr val="404040"/>
                      </a:solidFill>
                      <a:latin typeface="Calibri"/>
                    </a:endParaRPr>
                  </a:p>
                </c:rich>
              </c:tx>
              <c:spPr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E10-44C2-8D62-11198EEFF06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74C9D01-1848-4CC5-9E3E-6B6BC90DAF52}" type="CELLRANGE">
                      <a:rPr lang="fr-FR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[PLAGECELL]</a:t>
                    </a:fld>
                    <a:r>
                      <a:rPr lang="fr-FR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5393D1E5-9AB4-407A-84C2-1EB64BC84154}" type="VALUE">
                      <a:rPr lang="fr-FR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[VALEUR]</a:t>
                    </a:fld>
                    <a:endParaRPr lang="fr-FR" sz="900" b="0" strike="noStrike" spc="-1">
                      <a:solidFill>
                        <a:srgbClr val="404040"/>
                      </a:solidFill>
                      <a:latin typeface="Calibri"/>
                    </a:endParaRPr>
                  </a:p>
                </c:rich>
              </c:tx>
              <c:spPr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E10-44C2-8D62-11198EEFF06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289D27-689A-4581-ADFB-21DE47D78B2F}" type="CELLRANGE">
                      <a:rPr lang="fr-FR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[PLAGECELL]</a:t>
                    </a:fld>
                    <a:r>
                      <a:rPr lang="fr-FR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72A825A3-AAC7-4A7A-9378-C128B038EA81}" type="VALUE">
                      <a:rPr lang="fr-FR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[VALEUR]</a:t>
                    </a:fld>
                    <a:endParaRPr lang="fr-FR" sz="900" b="0" strike="noStrike" spc="-1">
                      <a:solidFill>
                        <a:srgbClr val="404040"/>
                      </a:solidFill>
                      <a:latin typeface="Calibri"/>
                    </a:endParaRPr>
                  </a:p>
                </c:rich>
              </c:tx>
              <c:spPr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E10-44C2-8D62-11198EEFF06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DA88FC-1679-41B1-BA61-9D9766AFC876}" type="CELLRANGE">
                      <a:rPr lang="fr-FR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[PLAGECELL]</a:t>
                    </a:fld>
                    <a:r>
                      <a:rPr lang="fr-FR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2BF42B58-76A4-49D4-A4D3-C3744167C7F0}" type="VALUE">
                      <a:rPr lang="fr-FR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[VALEUR]</a:t>
                    </a:fld>
                    <a:endParaRPr lang="fr-FR" sz="900" b="0" strike="noStrike" spc="-1">
                      <a:solidFill>
                        <a:srgbClr val="404040"/>
                      </a:solidFill>
                      <a:latin typeface="Calibri"/>
                    </a:endParaRPr>
                  </a:p>
                </c:rich>
              </c:tx>
              <c:spPr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E10-44C2-8D62-11198EEFF06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059C94-70EB-47AB-AF7E-07629F8A2BB7}" type="CELLRANGE">
                      <a:rPr lang="fr-FR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[PLAGECELL]</a:t>
                    </a:fld>
                    <a:r>
                      <a:rPr lang="fr-FR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B021BE33-3F62-43AC-8466-2C9F0EECA3FA}" type="VALUE">
                      <a:rPr lang="fr-FR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[VALEUR]</a:t>
                    </a:fld>
                    <a:endParaRPr lang="fr-FR" sz="900" b="0" strike="noStrike" spc="-1">
                      <a:solidFill>
                        <a:srgbClr val="404040"/>
                      </a:solidFill>
                      <a:latin typeface="Calibri"/>
                    </a:endParaRPr>
                  </a:p>
                </c:rich>
              </c:tx>
              <c:spPr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E10-44C2-8D62-11198EEFF06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ED34DCB-F423-4198-80B9-E358E30B4606}" type="CELLRANG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[PLAGECELL]</a:t>
                    </a:fld>
                    <a:r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4B1CAC9B-BA16-4BB2-8C6F-D894D5D1245D}" type="VALU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[VALEUR]</a:t>
                    </a:fld>
                    <a:endParaRPr lang="en-US" sz="900" b="0" strike="noStrike" spc="-1">
                      <a:solidFill>
                        <a:srgbClr val="404040"/>
                      </a:solidFill>
                      <a:latin typeface="Calibri"/>
                    </a:endParaRPr>
                  </a:p>
                </c:rich>
              </c:tx>
              <c:spPr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E10-44C2-8D62-11198EEFF06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54E8B6C-FAF4-4FD2-A47D-6A71976CDC76}" type="CELLRANG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[PLAGECELL]</a:t>
                    </a:fld>
                    <a:r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67F540B2-655F-4C7D-9C5E-4B49B46DD123}" type="VALU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[VALEUR]</a:t>
                    </a:fld>
                    <a:endParaRPr lang="en-US" sz="900" b="0" strike="noStrike" spc="-1">
                      <a:solidFill>
                        <a:srgbClr val="404040"/>
                      </a:solidFill>
                      <a:latin typeface="Calibri"/>
                    </a:endParaRPr>
                  </a:p>
                </c:rich>
              </c:tx>
              <c:spPr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E10-44C2-8D62-11198EEFF0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Sheet3!$I$79:$I$85</c:f>
              <c:numCache>
                <c:formatCode>General</c:formatCode>
                <c:ptCount val="7"/>
              </c:numCache>
            </c:numRef>
          </c:cat>
          <c:val>
            <c:numRef>
              <c:f>Sheet3!$L$79:$L$85</c:f>
              <c:numCache>
                <c:formatCode>General</c:formatCode>
                <c:ptCount val="7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RDT!$F$108:$L$108</c15:f>
                <c15:dlblRangeCache>
                  <c:ptCount val="7"/>
                  <c:pt idx="5">
                    <c:v>a</c:v>
                  </c:pt>
                  <c:pt idx="6">
                    <c:v>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CE10-44C2-8D62-11198EEFF067}"/>
            </c:ext>
          </c:extLst>
        </c:ser>
        <c:ser>
          <c:idx val="3"/>
          <c:order val="3"/>
          <c:tx>
            <c:strRef>
              <c:f>Sheet3!$M$78:$M$78</c:f>
              <c:strCache>
                <c:ptCount val="1"/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Sheet3!$I$79:$I$85</c:f>
              <c:numCache>
                <c:formatCode>General</c:formatCode>
                <c:ptCount val="7"/>
              </c:numCache>
            </c:numRef>
          </c:cat>
          <c:val>
            <c:numRef>
              <c:f>Sheet3!$M$79:$M$85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1-CE10-44C2-8D62-11198EEFF067}"/>
            </c:ext>
          </c:extLst>
        </c:ser>
        <c:ser>
          <c:idx val="4"/>
          <c:order val="4"/>
          <c:tx>
            <c:strRef>
              <c:f>Sheet3!$N$78:$N$78</c:f>
              <c:strCache>
                <c:ptCount val="1"/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CE10-44C2-8D62-11198EEFF06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CE10-44C2-8D62-11198EEFF06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CE10-44C2-8D62-11198EEFF06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CE10-44C2-8D62-11198EEFF06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CE10-44C2-8D62-11198EEFF06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CE10-44C2-8D62-11198EEFF06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CE10-44C2-8D62-11198EEFF06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8896C0B-7CCC-4D02-8C2B-F658099765C9}" type="CELLRANG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[PLAGECELL]</a:t>
                    </a:fld>
                    <a:r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t> </a:t>
                    </a:r>
                    <a:fld id="{C2099632-5F76-4420-8D81-881ACC952D23}" type="VALU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[VALEUR]</a:t>
                    </a:fld>
                    <a:endParaRPr lang="en-US" sz="900" b="0" strike="noStrike" spc="-1">
                      <a:solidFill>
                        <a:srgbClr val="404040"/>
                      </a:solidFill>
                      <a:latin typeface="Calibri"/>
                    </a:endParaRPr>
                  </a:p>
                </c:rich>
              </c:tx>
              <c:spPr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E10-44C2-8D62-11198EEFF06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3AC32C-F62E-43BC-92B5-1383F4F0CE20}" type="CELLRANG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[PLAGECELL]</a:t>
                    </a:fld>
                    <a:r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t> </a:t>
                    </a:r>
                    <a:fld id="{28A984BB-7B73-4FCE-8DD8-A88F649856A1}" type="VALU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[VALEUR]</a:t>
                    </a:fld>
                    <a:endParaRPr lang="en-US" sz="900" b="0" strike="noStrike" spc="-1">
                      <a:solidFill>
                        <a:srgbClr val="404040"/>
                      </a:solidFill>
                      <a:latin typeface="Calibri"/>
                    </a:endParaRPr>
                  </a:p>
                </c:rich>
              </c:tx>
              <c:spPr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E10-44C2-8D62-11198EEFF06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93C8FC4-41D2-4831-94BD-F6023F1AB134}" type="CELLRANG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[PLAGECELL]</a:t>
                    </a:fld>
                    <a:r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t> </a:t>
                    </a:r>
                    <a:fld id="{45365E81-D753-42CB-88A7-D71EFCA22A4C}" type="VALU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[VALEUR]</a:t>
                    </a:fld>
                    <a:endParaRPr lang="en-US" sz="900" b="0" strike="noStrike" spc="-1">
                      <a:solidFill>
                        <a:srgbClr val="404040"/>
                      </a:solidFill>
                      <a:latin typeface="Calibri"/>
                    </a:endParaRPr>
                  </a:p>
                </c:rich>
              </c:tx>
              <c:spPr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E10-44C2-8D62-11198EEFF06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E1F8838-7F1F-4C74-BDF1-8E864E58EB8C}" type="CELLRANG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[PLAGECELL]</a:t>
                    </a:fld>
                    <a:r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t> </a:t>
                    </a:r>
                    <a:fld id="{2FCA5A26-6131-450A-88E1-EA57334DD78D}" type="VALU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[VALEUR]</a:t>
                    </a:fld>
                    <a:endParaRPr lang="en-US" sz="900" b="0" strike="noStrike" spc="-1">
                      <a:solidFill>
                        <a:srgbClr val="404040"/>
                      </a:solidFill>
                      <a:latin typeface="Calibri"/>
                    </a:endParaRPr>
                  </a:p>
                </c:rich>
              </c:tx>
              <c:spPr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CE10-44C2-8D62-11198EEFF06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DBBC59D-5F95-460C-99A9-7EF01A7DCC19}" type="CELLRANG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[PLAGECELL]</a:t>
                    </a:fld>
                    <a:r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t> </a:t>
                    </a:r>
                    <a:fld id="{D3997340-ADDC-4C72-AE88-DB7D8FA6565E}" type="VALU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[VALEUR]</a:t>
                    </a:fld>
                    <a:endParaRPr lang="en-US" sz="900" b="0" strike="noStrike" spc="-1">
                      <a:solidFill>
                        <a:srgbClr val="404040"/>
                      </a:solidFill>
                      <a:latin typeface="Calibri"/>
                    </a:endParaRPr>
                  </a:p>
                </c:rich>
              </c:tx>
              <c:spPr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CE10-44C2-8D62-11198EEFF06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C461F44-AFA3-49F2-90A3-0F459565FCDB}" type="CELLRANG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[PLAGECELL]</a:t>
                    </a:fld>
                    <a:r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825FB21F-641E-4439-9BFB-145882ADEB65}" type="VALU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[VALEUR]</a:t>
                    </a:fld>
                    <a:endParaRPr lang="en-US" sz="900" b="0" strike="noStrike" spc="-1">
                      <a:solidFill>
                        <a:srgbClr val="404040"/>
                      </a:solidFill>
                      <a:latin typeface="Calibri"/>
                    </a:endParaRPr>
                  </a:p>
                </c:rich>
              </c:tx>
              <c:spPr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E10-44C2-8D62-11198EEFF06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3491215-7A20-4D12-AE21-F2ADE43B8D7A}" type="CELLRANG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[PLAGECELL]</a:t>
                    </a:fld>
                    <a:r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69ABD7FD-093E-408D-8881-D93D348B6C68}" type="VALU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[VALEUR]</a:t>
                    </a:fld>
                    <a:endParaRPr lang="en-US" sz="900" b="0" strike="noStrike" spc="-1">
                      <a:solidFill>
                        <a:srgbClr val="404040"/>
                      </a:solidFill>
                      <a:latin typeface="Calibri"/>
                    </a:endParaRPr>
                  </a:p>
                </c:rich>
              </c:tx>
              <c:spPr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CE10-44C2-8D62-11198EEFF0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Sheet3!$I$79:$I$85</c:f>
              <c:numCache>
                <c:formatCode>General</c:formatCode>
                <c:ptCount val="7"/>
              </c:numCache>
            </c:numRef>
          </c:cat>
          <c:val>
            <c:numRef>
              <c:f>Sheet3!$N$79:$N$85</c:f>
              <c:numCache>
                <c:formatCode>General</c:formatCode>
                <c:ptCount val="7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RDT!$F$108:$L$108</c15:f>
                <c15:dlblRangeCache>
                  <c:ptCount val="7"/>
                  <c:pt idx="5">
                    <c:v>a</c:v>
                  </c:pt>
                  <c:pt idx="6">
                    <c:v>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CE10-44C2-8D62-11198EEFF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09589"/>
        <c:axId val="5158162"/>
      </c:barChart>
      <c:catAx>
        <c:axId val="389095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158162"/>
        <c:crosses val="autoZero"/>
        <c:auto val="1"/>
        <c:lblAlgn val="ctr"/>
        <c:lblOffset val="100"/>
        <c:noMultiLvlLbl val="0"/>
      </c:catAx>
      <c:valAx>
        <c:axId val="51581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890958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RDT -15%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Sheet3!$P$78:$P$78</c:f>
              <c:strCache>
                <c:ptCount val="1"/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472C4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1F07-49B0-8975-D2F71BA596E4}"/>
              </c:ext>
            </c:extLst>
          </c:dPt>
          <c:dPt>
            <c:idx val="1"/>
            <c:invertIfNegative val="0"/>
            <c:bubble3D val="0"/>
            <c:spPr>
              <a:solidFill>
                <a:srgbClr val="4472C4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1F07-49B0-8975-D2F71BA596E4}"/>
              </c:ext>
            </c:extLst>
          </c:dPt>
          <c:dPt>
            <c:idx val="2"/>
            <c:invertIfNegative val="0"/>
            <c:bubble3D val="0"/>
            <c:spPr>
              <a:solidFill>
                <a:srgbClr val="4472C4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1F07-49B0-8975-D2F71BA596E4}"/>
              </c:ext>
            </c:extLst>
          </c:dPt>
          <c:dPt>
            <c:idx val="3"/>
            <c:invertIfNegative val="0"/>
            <c:bubble3D val="0"/>
            <c:spPr>
              <a:solidFill>
                <a:srgbClr val="4472C4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1F07-49B0-8975-D2F71BA596E4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1F07-49B0-8975-D2F71BA596E4}"/>
              </c:ext>
            </c:extLst>
          </c:dPt>
          <c:dPt>
            <c:idx val="5"/>
            <c:invertIfNegative val="0"/>
            <c:bubble3D val="0"/>
            <c:spPr>
              <a:solidFill>
                <a:srgbClr val="4472C4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B-1F07-49B0-8975-D2F71BA596E4}"/>
              </c:ext>
            </c:extLst>
          </c:dPt>
          <c:dPt>
            <c:idx val="6"/>
            <c:invertIfNegative val="0"/>
            <c:bubble3D val="0"/>
            <c:spPr>
              <a:solidFill>
                <a:srgbClr val="4472C4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D-1F07-49B0-8975-D2F71BA596E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75D9BE0-32BD-4B45-8470-BCE2D68BB307}" type="CELLRANG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[PLAGECELL]</a:t>
                    </a:fld>
                    <a:r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A4471E2D-18FF-4611-87D1-1BD155CF21BA}" type="VALU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[VALEUR]</a:t>
                    </a:fld>
                    <a:endParaRPr lang="en-US" sz="900" b="0" strike="noStrike" spc="-1">
                      <a:solidFill>
                        <a:srgbClr val="404040"/>
                      </a:solidFill>
                      <a:latin typeface="Calibri"/>
                    </a:endParaRPr>
                  </a:p>
                </c:rich>
              </c:tx>
              <c:spPr/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F07-49B0-8975-D2F71BA596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5AD0210-3C8F-4226-861F-A26A12BBE047}" type="CELLRANG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[PLAGECELL]</a:t>
                    </a:fld>
                    <a:r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815ED106-1FA3-4AFE-ADE1-FC93C83BAD50}" type="VALU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[VALEUR]</a:t>
                    </a:fld>
                    <a:endParaRPr lang="en-US" sz="900" b="0" strike="noStrike" spc="-1">
                      <a:solidFill>
                        <a:srgbClr val="404040"/>
                      </a:solidFill>
                      <a:latin typeface="Calibri"/>
                    </a:endParaRPr>
                  </a:p>
                </c:rich>
              </c:tx>
              <c:spPr/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F07-49B0-8975-D2F71BA596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ACB56F4-E0C7-4060-8399-81EB64DF5BA3}" type="CELLRANG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[PLAGECELL]</a:t>
                    </a:fld>
                    <a:r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948B2D6F-3DAB-41CC-AD82-649B12EB6DDD}" type="VALU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[VALEUR]</a:t>
                    </a:fld>
                    <a:endParaRPr lang="en-US" sz="900" b="0" strike="noStrike" spc="-1">
                      <a:solidFill>
                        <a:srgbClr val="404040"/>
                      </a:solidFill>
                      <a:latin typeface="Calibri"/>
                    </a:endParaRPr>
                  </a:p>
                </c:rich>
              </c:tx>
              <c:spPr/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F07-49B0-8975-D2F71BA596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5647398-6DDA-4B42-AA8A-AF2BE33795A8}" type="CELLRANG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[PLAGECELL]</a:t>
                    </a:fld>
                    <a:r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DC156495-86DA-4A29-B042-AB6E9E2420E5}" type="VALU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[VALEUR]</a:t>
                    </a:fld>
                    <a:endParaRPr lang="en-US" sz="900" b="0" strike="noStrike" spc="-1">
                      <a:solidFill>
                        <a:srgbClr val="404040"/>
                      </a:solidFill>
                      <a:latin typeface="Calibri"/>
                    </a:endParaRPr>
                  </a:p>
                </c:rich>
              </c:tx>
              <c:spPr/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F07-49B0-8975-D2F71BA596E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0440F1B-B8C1-49DE-A425-1C953860713A}" type="CELLRANG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[PLAGECELL]</a:t>
                    </a:fld>
                    <a:r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217EF50E-E1E3-44E5-99BE-E4F099A7535F}" type="VALU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[VALEUR]</a:t>
                    </a:fld>
                    <a:endParaRPr lang="en-US" sz="900" b="0" strike="noStrike" spc="-1">
                      <a:solidFill>
                        <a:srgbClr val="404040"/>
                      </a:solidFill>
                      <a:latin typeface="Calibri"/>
                    </a:endParaRPr>
                  </a:p>
                </c:rich>
              </c:tx>
              <c:spPr/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F07-49B0-8975-D2F71BA596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37207D0-4FF8-46D3-8EB4-8F8CF60F0D64}" type="VALU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[VALEUR]</a:t>
                    </a:fld>
                    <a:endParaRPr lang="fr-FR"/>
                  </a:p>
                </c:rich>
              </c:tx>
              <c:spPr/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1F07-49B0-8975-D2F71BA596E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1358841-E48F-4A0B-864A-22967D6E34BF}" type="VALU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[VALEUR]</a:t>
                    </a:fld>
                    <a:endParaRPr lang="fr-FR"/>
                  </a:p>
                </c:rich>
              </c:tx>
              <c:spPr/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1F07-49B0-8975-D2F71BA596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Sheet3!$T$92:$T$98</c:f>
                <c:numCache>
                  <c:formatCode>General</c:formatCode>
                  <c:ptCount val="7"/>
                </c:numCache>
              </c:numRef>
            </c:plus>
            <c:minus>
              <c:numRef>
                <c:f>Sheet3!$T$92:$T$98</c:f>
                <c:numCache>
                  <c:formatCode>General</c:formatCode>
                  <c:ptCount val="7"/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numRef>
              <c:f>Sheet3!$I$79:$I$85</c:f>
              <c:numCache>
                <c:formatCode>General</c:formatCode>
                <c:ptCount val="7"/>
              </c:numCache>
            </c:numRef>
          </c:cat>
          <c:val>
            <c:numRef>
              <c:f>Sheet3!$P$79:$P$85</c:f>
              <c:numCache>
                <c:formatCode>General</c:formatCode>
                <c:ptCount val="7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RDT!$M$118:$Q$118</c15:f>
                <c15:dlblRangeCache>
                  <c:ptCount val="5"/>
                  <c:pt idx="0">
                    <c:v>a</c:v>
                  </c:pt>
                  <c:pt idx="1">
                    <c:v>ab</c:v>
                  </c:pt>
                  <c:pt idx="2">
                    <c:v>b</c:v>
                  </c:pt>
                  <c:pt idx="3">
                    <c:v>a</c:v>
                  </c:pt>
                  <c:pt idx="4">
                    <c:v>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1F07-49B0-8975-D2F71BA59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81418"/>
        <c:axId val="41449167"/>
      </c:barChart>
      <c:catAx>
        <c:axId val="226814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1449167"/>
        <c:crosses val="autoZero"/>
        <c:auto val="1"/>
        <c:lblAlgn val="ctr"/>
        <c:lblOffset val="100"/>
        <c:noMultiLvlLbl val="0"/>
      </c:catAx>
      <c:valAx>
        <c:axId val="414491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268141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285840</xdr:colOff>
      <xdr:row>90</xdr:row>
      <xdr:rowOff>171360</xdr:rowOff>
    </xdr:from>
    <xdr:to>
      <xdr:col>11</xdr:col>
      <xdr:colOff>285480</xdr:colOff>
      <xdr:row>105</xdr:row>
      <xdr:rowOff>56880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743040</xdr:colOff>
      <xdr:row>102</xdr:row>
      <xdr:rowOff>28440</xdr:rowOff>
    </xdr:from>
    <xdr:to>
      <xdr:col>18</xdr:col>
      <xdr:colOff>742680</xdr:colOff>
      <xdr:row>116</xdr:row>
      <xdr:rowOff>104400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baseColWidth="10" defaultColWidth="11.5546875" defaultRowHeight="14.4" x14ac:dyDescent="0.3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AH118"/>
  <sheetViews>
    <sheetView tabSelected="1" topLeftCell="C2" zoomScale="113" zoomScaleNormal="113" workbookViewId="0">
      <selection activeCell="D6" sqref="D6"/>
    </sheetView>
  </sheetViews>
  <sheetFormatPr baseColWidth="10" defaultColWidth="11.44140625" defaultRowHeight="14.4" x14ac:dyDescent="0.3"/>
  <cols>
    <col min="10" max="12" width="11.5546875" customWidth="1"/>
    <col min="13" max="16" width="12.5546875" customWidth="1"/>
    <col min="19" max="19" width="14.88671875" customWidth="1"/>
  </cols>
  <sheetData>
    <row r="2" spans="4:25" x14ac:dyDescent="0.3">
      <c r="J2" t="s">
        <v>46</v>
      </c>
      <c r="M2" s="1" t="s">
        <v>0</v>
      </c>
      <c r="N2" s="1"/>
      <c r="O2" s="1"/>
      <c r="P2" s="1"/>
      <c r="Q2" s="1"/>
      <c r="S2" s="1" t="s">
        <v>0</v>
      </c>
      <c r="T2" s="1"/>
      <c r="U2" s="1"/>
      <c r="V2" s="1"/>
      <c r="W2" s="1"/>
    </row>
    <row r="3" spans="4:25" x14ac:dyDescent="0.3"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0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S3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</row>
    <row r="4" spans="4:25" x14ac:dyDescent="0.3">
      <c r="D4" t="s">
        <v>16</v>
      </c>
      <c r="E4" t="s">
        <v>17</v>
      </c>
      <c r="F4" t="s">
        <v>18</v>
      </c>
      <c r="G4">
        <v>7</v>
      </c>
      <c r="H4">
        <v>2.0499999999999998</v>
      </c>
      <c r="I4">
        <v>11.45</v>
      </c>
      <c r="J4">
        <v>52.750677506775098</v>
      </c>
      <c r="K4">
        <v>12.5714285714286</v>
      </c>
      <c r="L4">
        <v>23.9</v>
      </c>
      <c r="M4">
        <v>0.2</v>
      </c>
      <c r="N4">
        <v>0.35</v>
      </c>
      <c r="O4">
        <v>2.9</v>
      </c>
      <c r="P4">
        <v>6.5</v>
      </c>
      <c r="Q4">
        <v>1.1499999999999999</v>
      </c>
      <c r="S4" s="2">
        <f>M4/($H4*0.9)*10</f>
        <v>1.0840108401084012</v>
      </c>
      <c r="T4" s="2">
        <f>N4/($H4*0.9)*10</f>
        <v>1.8970189701897016</v>
      </c>
      <c r="U4" s="2">
        <f>O4/($H4*0.9)*10</f>
        <v>15.718157181571815</v>
      </c>
      <c r="V4" s="2">
        <f>P4/($H4*0.9)*10</f>
        <v>35.230352303523034</v>
      </c>
      <c r="W4" s="2">
        <f>Q4/($H4*0.9)*10</f>
        <v>6.2330623306233059</v>
      </c>
      <c r="X4" s="2">
        <f t="shared" ref="X4:X36" si="0">SUM(S4:W4)</f>
        <v>60.162601626016261</v>
      </c>
      <c r="Y4" s="2">
        <f t="shared" ref="Y4:Y36" si="1">X4*0.85</f>
        <v>51.138211382113823</v>
      </c>
    </row>
    <row r="5" spans="4:25" x14ac:dyDescent="0.3">
      <c r="D5" t="s">
        <v>16</v>
      </c>
      <c r="E5" t="s">
        <v>17</v>
      </c>
      <c r="F5" t="s">
        <v>19</v>
      </c>
      <c r="G5">
        <v>8</v>
      </c>
      <c r="H5">
        <v>2.15</v>
      </c>
      <c r="I5">
        <v>10.8</v>
      </c>
      <c r="J5">
        <v>47.441860465116299</v>
      </c>
      <c r="K5">
        <v>12.25</v>
      </c>
      <c r="L5">
        <v>24.7</v>
      </c>
      <c r="M5">
        <v>0.1</v>
      </c>
      <c r="N5">
        <v>0.95</v>
      </c>
      <c r="O5">
        <v>3.4</v>
      </c>
      <c r="P5">
        <v>5.0999999999999996</v>
      </c>
      <c r="Q5">
        <v>1.1000000000000001</v>
      </c>
      <c r="S5" s="2">
        <f t="shared" ref="S5:S36" si="2">M5/(H5*0.9)*10</f>
        <v>0.516795865633075</v>
      </c>
      <c r="T5" s="2">
        <f t="shared" ref="T5:T36" si="3">N5/($H5*0.9)*10</f>
        <v>4.9095607235142111</v>
      </c>
      <c r="U5" s="2">
        <f t="shared" ref="U5:U36" si="4">O5/($H5*0.9)*10</f>
        <v>17.571059431524546</v>
      </c>
      <c r="V5" s="2">
        <f t="shared" ref="V5:V36" si="5">P5/($H5*0.9)*10</f>
        <v>26.356589147286819</v>
      </c>
      <c r="W5" s="2">
        <f t="shared" ref="W5:W36" si="6">Q5/($H5*0.9)*10</f>
        <v>5.6847545219638249</v>
      </c>
      <c r="X5" s="2">
        <f t="shared" si="0"/>
        <v>55.038759689922472</v>
      </c>
      <c r="Y5" s="2">
        <f t="shared" si="1"/>
        <v>46.782945736434101</v>
      </c>
    </row>
    <row r="6" spans="4:25" x14ac:dyDescent="0.3">
      <c r="D6" t="s">
        <v>16</v>
      </c>
      <c r="E6" t="s">
        <v>17</v>
      </c>
      <c r="F6" t="s">
        <v>20</v>
      </c>
      <c r="G6">
        <v>7</v>
      </c>
      <c r="H6">
        <v>1.9</v>
      </c>
      <c r="I6">
        <v>10.6</v>
      </c>
      <c r="J6">
        <v>52.690058479532198</v>
      </c>
      <c r="K6">
        <v>13.4285714285714</v>
      </c>
      <c r="L6">
        <v>24.7</v>
      </c>
      <c r="M6">
        <v>0.05</v>
      </c>
      <c r="N6">
        <v>0.9</v>
      </c>
      <c r="O6">
        <v>4.1500000000000004</v>
      </c>
      <c r="P6">
        <v>4</v>
      </c>
      <c r="Q6">
        <v>1.5</v>
      </c>
      <c r="S6" s="2">
        <f t="shared" si="2"/>
        <v>0.29239766081871349</v>
      </c>
      <c r="T6" s="2">
        <f t="shared" si="3"/>
        <v>5.2631578947368416</v>
      </c>
      <c r="U6" s="2">
        <f t="shared" si="4"/>
        <v>24.269005847953217</v>
      </c>
      <c r="V6" s="2">
        <f t="shared" si="5"/>
        <v>23.391812865497073</v>
      </c>
      <c r="W6" s="2">
        <f t="shared" si="6"/>
        <v>8.7719298245614041</v>
      </c>
      <c r="X6" s="2">
        <f t="shared" si="0"/>
        <v>61.988304093567251</v>
      </c>
      <c r="Y6" s="2">
        <f t="shared" si="1"/>
        <v>52.690058479532162</v>
      </c>
    </row>
    <row r="7" spans="4:25" x14ac:dyDescent="0.3">
      <c r="D7" t="s">
        <v>16</v>
      </c>
      <c r="E7" t="s">
        <v>21</v>
      </c>
      <c r="F7" t="s">
        <v>18</v>
      </c>
      <c r="G7">
        <v>7</v>
      </c>
      <c r="H7">
        <v>1.9</v>
      </c>
      <c r="I7">
        <v>10.199999999999999</v>
      </c>
      <c r="J7">
        <v>50.701754385964897</v>
      </c>
      <c r="K7">
        <v>5.4285714285714297</v>
      </c>
      <c r="L7">
        <v>23.7</v>
      </c>
      <c r="M7">
        <v>0.05</v>
      </c>
      <c r="N7">
        <v>0.05</v>
      </c>
      <c r="O7">
        <v>1.75</v>
      </c>
      <c r="P7">
        <v>3.4</v>
      </c>
      <c r="Q7">
        <v>4.8499999999999996</v>
      </c>
      <c r="S7" s="2">
        <f t="shared" si="2"/>
        <v>0.29239766081871349</v>
      </c>
      <c r="T7" s="2">
        <f t="shared" si="3"/>
        <v>0.29239766081871349</v>
      </c>
      <c r="U7" s="2">
        <f t="shared" si="4"/>
        <v>10.23391812865497</v>
      </c>
      <c r="V7" s="2">
        <f t="shared" si="5"/>
        <v>19.883040935672515</v>
      </c>
      <c r="W7" s="2">
        <f t="shared" si="6"/>
        <v>28.362573099415201</v>
      </c>
      <c r="X7" s="2">
        <f t="shared" si="0"/>
        <v>59.064327485380112</v>
      </c>
      <c r="Y7" s="2">
        <f t="shared" si="1"/>
        <v>50.204678362573091</v>
      </c>
    </row>
    <row r="8" spans="4:25" x14ac:dyDescent="0.3">
      <c r="D8" t="s">
        <v>16</v>
      </c>
      <c r="E8" t="s">
        <v>21</v>
      </c>
      <c r="F8" t="s">
        <v>19</v>
      </c>
      <c r="G8">
        <v>8</v>
      </c>
      <c r="H8">
        <v>2.15</v>
      </c>
      <c r="I8">
        <v>12.15</v>
      </c>
      <c r="J8">
        <v>53.3720930232558</v>
      </c>
      <c r="K8">
        <v>7.125</v>
      </c>
      <c r="L8">
        <v>23.2</v>
      </c>
      <c r="M8">
        <v>0.1</v>
      </c>
      <c r="N8">
        <v>0.3</v>
      </c>
      <c r="O8">
        <v>2.6</v>
      </c>
      <c r="P8">
        <v>5.6</v>
      </c>
      <c r="Q8">
        <v>3.4</v>
      </c>
      <c r="S8" s="2">
        <f t="shared" si="2"/>
        <v>0.516795865633075</v>
      </c>
      <c r="T8" s="2">
        <f t="shared" si="3"/>
        <v>1.5503875968992249</v>
      </c>
      <c r="U8" s="2">
        <f t="shared" si="4"/>
        <v>13.436692506459949</v>
      </c>
      <c r="V8" s="2">
        <f t="shared" si="5"/>
        <v>28.940568475452192</v>
      </c>
      <c r="W8" s="2">
        <f t="shared" si="6"/>
        <v>17.571059431524546</v>
      </c>
      <c r="X8" s="2">
        <f t="shared" si="0"/>
        <v>62.015503875968989</v>
      </c>
      <c r="Y8" s="2">
        <f t="shared" si="1"/>
        <v>52.713178294573638</v>
      </c>
    </row>
    <row r="9" spans="4:25" x14ac:dyDescent="0.3">
      <c r="D9" t="s">
        <v>16</v>
      </c>
      <c r="E9" t="s">
        <v>21</v>
      </c>
      <c r="F9" t="s">
        <v>20</v>
      </c>
      <c r="G9">
        <v>8</v>
      </c>
      <c r="H9">
        <v>2.15</v>
      </c>
      <c r="I9">
        <v>12.55</v>
      </c>
      <c r="J9">
        <v>55.129198966408303</v>
      </c>
      <c r="K9">
        <v>7.625</v>
      </c>
      <c r="L9">
        <v>22.6</v>
      </c>
      <c r="M9">
        <v>0.25</v>
      </c>
      <c r="N9">
        <v>0.4</v>
      </c>
      <c r="O9">
        <v>3.2</v>
      </c>
      <c r="P9">
        <v>4.5999999999999996</v>
      </c>
      <c r="Q9">
        <v>4</v>
      </c>
      <c r="S9" s="2">
        <f t="shared" si="2"/>
        <v>1.2919896640826871</v>
      </c>
      <c r="T9" s="2">
        <f t="shared" si="3"/>
        <v>2.0671834625323</v>
      </c>
      <c r="U9" s="2">
        <f t="shared" si="4"/>
        <v>16.5374677002584</v>
      </c>
      <c r="V9" s="2">
        <f t="shared" si="5"/>
        <v>23.772609819121445</v>
      </c>
      <c r="W9" s="2">
        <f t="shared" si="6"/>
        <v>20.671834625322994</v>
      </c>
      <c r="X9" s="2">
        <f t="shared" si="0"/>
        <v>64.341085271317837</v>
      </c>
      <c r="Y9" s="2">
        <f t="shared" si="1"/>
        <v>54.689922480620162</v>
      </c>
    </row>
    <row r="10" spans="4:25" x14ac:dyDescent="0.3">
      <c r="D10" t="s">
        <v>16</v>
      </c>
      <c r="E10" t="s">
        <v>21</v>
      </c>
      <c r="F10" t="s">
        <v>18</v>
      </c>
      <c r="G10">
        <v>6</v>
      </c>
      <c r="H10">
        <v>2</v>
      </c>
      <c r="I10">
        <v>11.65</v>
      </c>
      <c r="J10">
        <v>55.0138888888889</v>
      </c>
      <c r="K10">
        <v>7.5</v>
      </c>
      <c r="L10">
        <v>21.9</v>
      </c>
      <c r="M10">
        <v>0.1</v>
      </c>
      <c r="N10">
        <v>0.25</v>
      </c>
      <c r="O10">
        <v>0.85</v>
      </c>
      <c r="P10">
        <v>3.45</v>
      </c>
      <c r="Q10">
        <v>6.9</v>
      </c>
      <c r="S10" s="2">
        <f t="shared" si="2"/>
        <v>0.55555555555555558</v>
      </c>
      <c r="T10" s="2">
        <f t="shared" si="3"/>
        <v>1.3888888888888888</v>
      </c>
      <c r="U10" s="2">
        <f t="shared" si="4"/>
        <v>4.7222222222222223</v>
      </c>
      <c r="V10" s="2">
        <f t="shared" si="5"/>
        <v>19.166666666666668</v>
      </c>
      <c r="W10" s="2">
        <f t="shared" si="6"/>
        <v>38.333333333333336</v>
      </c>
      <c r="X10" s="2">
        <f t="shared" si="0"/>
        <v>64.166666666666671</v>
      </c>
      <c r="Y10" s="2">
        <f t="shared" si="1"/>
        <v>54.541666666666671</v>
      </c>
    </row>
    <row r="11" spans="4:25" x14ac:dyDescent="0.3">
      <c r="D11" t="s">
        <v>16</v>
      </c>
      <c r="E11" t="s">
        <v>21</v>
      </c>
      <c r="F11" t="s">
        <v>19</v>
      </c>
      <c r="G11">
        <v>8</v>
      </c>
      <c r="H11">
        <v>2.15</v>
      </c>
      <c r="I11">
        <v>13.4</v>
      </c>
      <c r="J11">
        <v>58.863049095607202</v>
      </c>
      <c r="K11">
        <v>7.25</v>
      </c>
      <c r="L11">
        <v>22.9</v>
      </c>
      <c r="M11">
        <v>0.05</v>
      </c>
      <c r="N11">
        <v>0.4</v>
      </c>
      <c r="O11">
        <v>1.8</v>
      </c>
      <c r="P11">
        <v>3.95</v>
      </c>
      <c r="Q11">
        <v>7.05</v>
      </c>
      <c r="S11" s="2">
        <f t="shared" si="2"/>
        <v>0.2583979328165375</v>
      </c>
      <c r="T11" s="2">
        <f t="shared" si="3"/>
        <v>2.0671834625323</v>
      </c>
      <c r="U11" s="2">
        <f t="shared" si="4"/>
        <v>9.3023255813953494</v>
      </c>
      <c r="V11" s="2">
        <f t="shared" si="5"/>
        <v>20.413436692506458</v>
      </c>
      <c r="W11" s="2">
        <f t="shared" si="6"/>
        <v>36.434108527131784</v>
      </c>
      <c r="X11" s="2">
        <f t="shared" si="0"/>
        <v>68.475452196382435</v>
      </c>
      <c r="Y11" s="2">
        <f t="shared" si="1"/>
        <v>58.204134366925068</v>
      </c>
    </row>
    <row r="12" spans="4:25" x14ac:dyDescent="0.3">
      <c r="D12" t="s">
        <v>16</v>
      </c>
      <c r="E12" t="s">
        <v>21</v>
      </c>
      <c r="F12" t="s">
        <v>20</v>
      </c>
      <c r="G12">
        <v>7</v>
      </c>
      <c r="H12">
        <v>2</v>
      </c>
      <c r="I12">
        <v>11.6</v>
      </c>
      <c r="J12">
        <v>54.7777777777778</v>
      </c>
      <c r="K12">
        <v>7.28571428571429</v>
      </c>
      <c r="L12">
        <v>21.2</v>
      </c>
      <c r="M12">
        <v>0.15</v>
      </c>
      <c r="N12">
        <v>0.35</v>
      </c>
      <c r="O12">
        <v>1.6</v>
      </c>
      <c r="P12">
        <v>3.25</v>
      </c>
      <c r="Q12">
        <v>6.25</v>
      </c>
      <c r="S12" s="2">
        <f t="shared" si="2"/>
        <v>0.83333333333333326</v>
      </c>
      <c r="T12" s="2">
        <f t="shared" si="3"/>
        <v>1.9444444444444442</v>
      </c>
      <c r="U12" s="2">
        <f t="shared" si="4"/>
        <v>8.8888888888888893</v>
      </c>
      <c r="V12" s="2">
        <f t="shared" si="5"/>
        <v>18.055555555555557</v>
      </c>
      <c r="W12" s="2">
        <f t="shared" si="6"/>
        <v>34.722222222222221</v>
      </c>
      <c r="X12" s="2">
        <f t="shared" si="0"/>
        <v>64.444444444444443</v>
      </c>
      <c r="Y12" s="2">
        <f t="shared" si="1"/>
        <v>54.777777777777771</v>
      </c>
    </row>
    <row r="13" spans="4:25" x14ac:dyDescent="0.3">
      <c r="D13" t="s">
        <v>16</v>
      </c>
      <c r="E13" t="s">
        <v>22</v>
      </c>
      <c r="F13" t="s">
        <v>18</v>
      </c>
      <c r="G13">
        <v>6</v>
      </c>
      <c r="H13">
        <v>2.15</v>
      </c>
      <c r="I13">
        <v>9.75</v>
      </c>
      <c r="J13">
        <v>42.829457364341103</v>
      </c>
      <c r="K13">
        <v>8.8333333333333304</v>
      </c>
      <c r="L13">
        <v>23.5</v>
      </c>
      <c r="M13">
        <v>0.1</v>
      </c>
      <c r="N13">
        <v>0.2</v>
      </c>
      <c r="O13">
        <v>0.9</v>
      </c>
      <c r="P13">
        <v>5.5</v>
      </c>
      <c r="Q13">
        <v>3.1</v>
      </c>
      <c r="S13" s="2">
        <f t="shared" si="2"/>
        <v>0.516795865633075</v>
      </c>
      <c r="T13" s="2">
        <f t="shared" si="3"/>
        <v>1.03359173126615</v>
      </c>
      <c r="U13" s="2">
        <f t="shared" si="4"/>
        <v>4.6511627906976747</v>
      </c>
      <c r="V13" s="2">
        <f t="shared" si="5"/>
        <v>28.423772609819121</v>
      </c>
      <c r="W13" s="2">
        <f t="shared" si="6"/>
        <v>16.020671834625325</v>
      </c>
      <c r="X13" s="2">
        <f t="shared" si="0"/>
        <v>50.645994832041346</v>
      </c>
      <c r="Y13" s="2">
        <f t="shared" si="1"/>
        <v>43.049095607235145</v>
      </c>
    </row>
    <row r="14" spans="4:25" x14ac:dyDescent="0.3">
      <c r="D14" t="s">
        <v>16</v>
      </c>
      <c r="E14" t="s">
        <v>22</v>
      </c>
      <c r="F14" t="s">
        <v>19</v>
      </c>
      <c r="G14">
        <v>6</v>
      </c>
      <c r="H14">
        <v>2.15</v>
      </c>
      <c r="I14">
        <v>9.0500000000000007</v>
      </c>
      <c r="J14">
        <v>39.754521963824303</v>
      </c>
      <c r="K14">
        <v>9.1666666666666696</v>
      </c>
      <c r="L14">
        <v>24</v>
      </c>
      <c r="M14">
        <v>0.3</v>
      </c>
      <c r="N14">
        <v>0.6</v>
      </c>
      <c r="O14">
        <v>1.8</v>
      </c>
      <c r="P14">
        <v>3.4</v>
      </c>
      <c r="Q14">
        <v>2.8</v>
      </c>
      <c r="S14" s="2">
        <f t="shared" si="2"/>
        <v>1.5503875968992249</v>
      </c>
      <c r="T14" s="2">
        <f t="shared" si="3"/>
        <v>3.1007751937984498</v>
      </c>
      <c r="U14" s="2">
        <f t="shared" si="4"/>
        <v>9.3023255813953494</v>
      </c>
      <c r="V14" s="2">
        <f t="shared" si="5"/>
        <v>17.571059431524546</v>
      </c>
      <c r="W14" s="2">
        <f t="shared" si="6"/>
        <v>14.470284237726096</v>
      </c>
      <c r="X14" s="2">
        <f t="shared" si="0"/>
        <v>45.994832041343663</v>
      </c>
      <c r="Y14" s="2">
        <f t="shared" si="1"/>
        <v>39.095607235142111</v>
      </c>
    </row>
    <row r="15" spans="4:25" x14ac:dyDescent="0.3">
      <c r="D15" t="s">
        <v>16</v>
      </c>
      <c r="E15" t="s">
        <v>22</v>
      </c>
      <c r="F15" t="s">
        <v>20</v>
      </c>
      <c r="G15">
        <v>6</v>
      </c>
      <c r="H15">
        <v>1.9</v>
      </c>
      <c r="I15">
        <v>8.4499999999999993</v>
      </c>
      <c r="J15">
        <v>42.002923976608201</v>
      </c>
      <c r="K15">
        <v>8.3333333333333304</v>
      </c>
      <c r="L15">
        <v>23.4</v>
      </c>
      <c r="M15">
        <v>0.05</v>
      </c>
      <c r="N15">
        <v>0.35</v>
      </c>
      <c r="O15">
        <v>1.7</v>
      </c>
      <c r="P15">
        <v>2.65</v>
      </c>
      <c r="Q15">
        <v>3.6</v>
      </c>
      <c r="S15" s="2">
        <f t="shared" si="2"/>
        <v>0.29239766081871349</v>
      </c>
      <c r="T15" s="2">
        <f t="shared" si="3"/>
        <v>2.0467836257309941</v>
      </c>
      <c r="U15" s="2">
        <f t="shared" si="4"/>
        <v>9.9415204678362574</v>
      </c>
      <c r="V15" s="2">
        <f t="shared" si="5"/>
        <v>15.497076023391813</v>
      </c>
      <c r="W15" s="2">
        <f t="shared" si="6"/>
        <v>21.052631578947366</v>
      </c>
      <c r="X15" s="2">
        <f t="shared" si="0"/>
        <v>48.830409356725141</v>
      </c>
      <c r="Y15" s="2">
        <f t="shared" si="1"/>
        <v>41.505847953216367</v>
      </c>
    </row>
    <row r="16" spans="4:25" x14ac:dyDescent="0.3">
      <c r="D16" t="s">
        <v>23</v>
      </c>
      <c r="E16" t="s">
        <v>21</v>
      </c>
      <c r="F16" t="s">
        <v>18</v>
      </c>
      <c r="G16">
        <v>7</v>
      </c>
      <c r="H16">
        <v>2.1</v>
      </c>
      <c r="I16">
        <v>11.35</v>
      </c>
      <c r="J16">
        <v>51.044973544973502</v>
      </c>
      <c r="K16">
        <v>8.28571428571429</v>
      </c>
      <c r="L16">
        <v>21</v>
      </c>
      <c r="M16">
        <v>0.05</v>
      </c>
      <c r="N16">
        <v>0.4</v>
      </c>
      <c r="O16">
        <v>1.3</v>
      </c>
      <c r="P16">
        <v>6.6</v>
      </c>
      <c r="Q16">
        <v>2.85</v>
      </c>
      <c r="S16" s="2">
        <f t="shared" si="2"/>
        <v>0.26455026455026454</v>
      </c>
      <c r="T16" s="2">
        <f t="shared" si="3"/>
        <v>2.1164021164021163</v>
      </c>
      <c r="U16" s="2">
        <f t="shared" si="4"/>
        <v>6.8783068783068781</v>
      </c>
      <c r="V16" s="2">
        <f t="shared" si="5"/>
        <v>34.920634920634917</v>
      </c>
      <c r="W16" s="2">
        <f t="shared" si="6"/>
        <v>15.079365079365079</v>
      </c>
      <c r="X16" s="2">
        <f t="shared" si="0"/>
        <v>59.259259259259252</v>
      </c>
      <c r="Y16" s="2">
        <f t="shared" si="1"/>
        <v>50.370370370370367</v>
      </c>
    </row>
    <row r="17" spans="4:34" x14ac:dyDescent="0.3">
      <c r="D17" t="s">
        <v>23</v>
      </c>
      <c r="E17" t="s">
        <v>21</v>
      </c>
      <c r="F17" t="s">
        <v>19</v>
      </c>
      <c r="G17">
        <v>7</v>
      </c>
      <c r="H17">
        <v>2.0499999999999998</v>
      </c>
      <c r="I17">
        <v>11.25</v>
      </c>
      <c r="J17">
        <v>51.829268292682897</v>
      </c>
      <c r="K17">
        <v>7.4285714285714297</v>
      </c>
      <c r="L17">
        <v>21.6</v>
      </c>
      <c r="M17">
        <v>0.05</v>
      </c>
      <c r="N17">
        <v>0.25</v>
      </c>
      <c r="O17">
        <v>1.35</v>
      </c>
      <c r="P17">
        <v>4.4000000000000004</v>
      </c>
      <c r="Q17">
        <v>5.0999999999999996</v>
      </c>
      <c r="S17" s="2">
        <f t="shared" si="2"/>
        <v>0.2710027100271003</v>
      </c>
      <c r="T17" s="2">
        <f t="shared" si="3"/>
        <v>1.3550135501355016</v>
      </c>
      <c r="U17" s="2">
        <f t="shared" si="4"/>
        <v>7.3170731707317085</v>
      </c>
      <c r="V17" s="2">
        <f t="shared" si="5"/>
        <v>23.848238482384826</v>
      </c>
      <c r="W17" s="2">
        <f t="shared" si="6"/>
        <v>27.642276422764226</v>
      </c>
      <c r="X17" s="2">
        <f t="shared" si="0"/>
        <v>60.433604336043359</v>
      </c>
      <c r="Y17" s="2">
        <f t="shared" si="1"/>
        <v>51.368563685636857</v>
      </c>
    </row>
    <row r="18" spans="4:34" x14ac:dyDescent="0.3">
      <c r="D18" t="s">
        <v>23</v>
      </c>
      <c r="E18" t="s">
        <v>21</v>
      </c>
      <c r="F18" t="s">
        <v>20</v>
      </c>
      <c r="G18">
        <v>7</v>
      </c>
      <c r="H18">
        <v>2.1</v>
      </c>
      <c r="I18">
        <v>11.95</v>
      </c>
      <c r="J18">
        <v>53.743386243386198</v>
      </c>
      <c r="K18">
        <v>8.28571428571429</v>
      </c>
      <c r="L18">
        <v>22.5</v>
      </c>
      <c r="M18">
        <v>0.05</v>
      </c>
      <c r="N18">
        <v>0.05</v>
      </c>
      <c r="O18">
        <v>2.0499999999999998</v>
      </c>
      <c r="P18">
        <v>5.2</v>
      </c>
      <c r="Q18">
        <v>4.5</v>
      </c>
      <c r="S18" s="2">
        <f t="shared" si="2"/>
        <v>0.26455026455026454</v>
      </c>
      <c r="T18" s="2">
        <f t="shared" si="3"/>
        <v>0.26455026455026454</v>
      </c>
      <c r="U18" s="2">
        <f t="shared" si="4"/>
        <v>10.846560846560845</v>
      </c>
      <c r="V18" s="2">
        <f t="shared" si="5"/>
        <v>27.513227513227513</v>
      </c>
      <c r="W18" s="2">
        <f t="shared" si="6"/>
        <v>23.80952380952381</v>
      </c>
      <c r="X18" s="2">
        <f t="shared" si="0"/>
        <v>62.698412698412696</v>
      </c>
      <c r="Y18" s="2">
        <f t="shared" si="1"/>
        <v>53.293650793650791</v>
      </c>
    </row>
    <row r="19" spans="4:34" x14ac:dyDescent="0.3">
      <c r="D19" t="s">
        <v>23</v>
      </c>
      <c r="E19" t="s">
        <v>21</v>
      </c>
      <c r="F19" t="s">
        <v>18</v>
      </c>
      <c r="G19">
        <v>7</v>
      </c>
      <c r="H19">
        <v>2</v>
      </c>
      <c r="I19">
        <v>9.5500000000000007</v>
      </c>
      <c r="J19">
        <v>45.0972222222222</v>
      </c>
      <c r="K19">
        <v>7</v>
      </c>
      <c r="L19">
        <v>22.1</v>
      </c>
      <c r="M19">
        <v>0.05</v>
      </c>
      <c r="N19">
        <v>0.4</v>
      </c>
      <c r="O19">
        <v>1.8</v>
      </c>
      <c r="P19">
        <v>3.75</v>
      </c>
      <c r="Q19">
        <v>3.3</v>
      </c>
      <c r="S19" s="2">
        <f t="shared" si="2"/>
        <v>0.27777777777777779</v>
      </c>
      <c r="T19" s="2">
        <f t="shared" si="3"/>
        <v>2.2222222222222223</v>
      </c>
      <c r="U19" s="2">
        <f t="shared" si="4"/>
        <v>10</v>
      </c>
      <c r="V19" s="2">
        <f t="shared" si="5"/>
        <v>20.833333333333336</v>
      </c>
      <c r="W19" s="2">
        <f t="shared" si="6"/>
        <v>18.333333333333332</v>
      </c>
      <c r="X19" s="2">
        <f t="shared" si="0"/>
        <v>51.666666666666671</v>
      </c>
      <c r="Y19" s="2">
        <f t="shared" si="1"/>
        <v>43.916666666666671</v>
      </c>
    </row>
    <row r="20" spans="4:34" x14ac:dyDescent="0.3">
      <c r="D20" t="s">
        <v>23</v>
      </c>
      <c r="E20" t="s">
        <v>21</v>
      </c>
      <c r="F20" t="s">
        <v>19</v>
      </c>
      <c r="G20">
        <v>8</v>
      </c>
      <c r="H20">
        <v>2.1</v>
      </c>
      <c r="I20">
        <v>11.85</v>
      </c>
      <c r="J20">
        <v>53.293650793650798</v>
      </c>
      <c r="K20">
        <v>7.5</v>
      </c>
      <c r="L20">
        <v>22.4</v>
      </c>
      <c r="M20">
        <v>0.05</v>
      </c>
      <c r="N20">
        <v>0.3</v>
      </c>
      <c r="O20">
        <v>2.4500000000000002</v>
      </c>
      <c r="P20">
        <v>7.25</v>
      </c>
      <c r="Q20">
        <v>1.95</v>
      </c>
      <c r="S20" s="2">
        <f t="shared" si="2"/>
        <v>0.26455026455026454</v>
      </c>
      <c r="T20" s="2">
        <f t="shared" si="3"/>
        <v>1.5873015873015872</v>
      </c>
      <c r="U20" s="2">
        <f t="shared" si="4"/>
        <v>12.962962962962962</v>
      </c>
      <c r="V20" s="2">
        <f t="shared" si="5"/>
        <v>38.359788359788361</v>
      </c>
      <c r="W20" s="2">
        <f t="shared" si="6"/>
        <v>10.317460317460316</v>
      </c>
      <c r="X20" s="2">
        <f t="shared" si="0"/>
        <v>63.492063492063494</v>
      </c>
      <c r="Y20" s="2">
        <f t="shared" si="1"/>
        <v>53.968253968253968</v>
      </c>
    </row>
    <row r="21" spans="4:34" x14ac:dyDescent="0.3">
      <c r="D21" t="s">
        <v>23</v>
      </c>
      <c r="E21" t="s">
        <v>21</v>
      </c>
      <c r="F21" t="s">
        <v>20</v>
      </c>
      <c r="G21">
        <v>6</v>
      </c>
      <c r="H21">
        <v>1.9</v>
      </c>
      <c r="I21">
        <v>9.4499999999999993</v>
      </c>
      <c r="J21">
        <v>46.973684210526301</v>
      </c>
      <c r="K21">
        <v>7.3333333333333304</v>
      </c>
      <c r="L21">
        <v>22.6</v>
      </c>
      <c r="M21">
        <v>0.05</v>
      </c>
      <c r="N21">
        <v>0.2</v>
      </c>
      <c r="O21">
        <v>1.4</v>
      </c>
      <c r="P21">
        <v>4.75</v>
      </c>
      <c r="Q21">
        <v>2.95</v>
      </c>
      <c r="S21" s="2">
        <f t="shared" si="2"/>
        <v>0.29239766081871349</v>
      </c>
      <c r="T21" s="2">
        <f t="shared" si="3"/>
        <v>1.169590643274854</v>
      </c>
      <c r="U21" s="2">
        <f t="shared" si="4"/>
        <v>8.1871345029239766</v>
      </c>
      <c r="V21" s="2">
        <f t="shared" si="5"/>
        <v>27.777777777777779</v>
      </c>
      <c r="W21" s="2">
        <f t="shared" si="6"/>
        <v>17.251461988304094</v>
      </c>
      <c r="X21" s="2">
        <f t="shared" si="0"/>
        <v>54.678362573099413</v>
      </c>
      <c r="Y21" s="2">
        <f t="shared" si="1"/>
        <v>46.476608187134502</v>
      </c>
    </row>
    <row r="22" spans="4:34" x14ac:dyDescent="0.3">
      <c r="D22" t="s">
        <v>23</v>
      </c>
      <c r="E22" t="s">
        <v>17</v>
      </c>
      <c r="F22" t="s">
        <v>18</v>
      </c>
      <c r="G22">
        <v>7</v>
      </c>
      <c r="H22">
        <v>2.15</v>
      </c>
      <c r="I22">
        <v>10.1</v>
      </c>
      <c r="J22">
        <v>44.366925064599499</v>
      </c>
      <c r="K22">
        <v>10.5714285714286</v>
      </c>
      <c r="L22">
        <v>23.3</v>
      </c>
      <c r="M22">
        <v>0.05</v>
      </c>
      <c r="N22">
        <v>0.25</v>
      </c>
      <c r="O22">
        <v>2.5499999999999998</v>
      </c>
      <c r="P22">
        <v>6</v>
      </c>
      <c r="Q22">
        <v>1.25</v>
      </c>
      <c r="S22" s="2">
        <f t="shared" si="2"/>
        <v>0.2583979328165375</v>
      </c>
      <c r="T22" s="2">
        <f t="shared" si="3"/>
        <v>1.2919896640826871</v>
      </c>
      <c r="U22" s="2">
        <f t="shared" si="4"/>
        <v>13.178294573643409</v>
      </c>
      <c r="V22" s="2">
        <f t="shared" si="5"/>
        <v>31.007751937984494</v>
      </c>
      <c r="W22" s="2">
        <f t="shared" si="6"/>
        <v>6.4599483204134369</v>
      </c>
      <c r="X22" s="2">
        <f t="shared" si="0"/>
        <v>52.196382428940566</v>
      </c>
      <c r="Y22" s="2">
        <f t="shared" si="1"/>
        <v>44.366925064599478</v>
      </c>
    </row>
    <row r="23" spans="4:34" x14ac:dyDescent="0.3">
      <c r="D23" t="s">
        <v>23</v>
      </c>
      <c r="E23" t="s">
        <v>17</v>
      </c>
      <c r="F23" t="s">
        <v>19</v>
      </c>
      <c r="G23">
        <v>7</v>
      </c>
      <c r="H23">
        <v>2.1</v>
      </c>
      <c r="I23">
        <v>10.1</v>
      </c>
      <c r="J23">
        <v>45.423280423280403</v>
      </c>
      <c r="K23">
        <v>12</v>
      </c>
      <c r="L23">
        <v>22.9</v>
      </c>
      <c r="M23">
        <v>0.2</v>
      </c>
      <c r="N23">
        <v>0.4</v>
      </c>
      <c r="O23">
        <v>3.45</v>
      </c>
      <c r="P23">
        <v>4.5999999999999996</v>
      </c>
      <c r="Q23">
        <v>1.3</v>
      </c>
      <c r="S23" s="2">
        <f t="shared" si="2"/>
        <v>1.0582010582010581</v>
      </c>
      <c r="T23" s="2">
        <f t="shared" si="3"/>
        <v>2.1164021164021163</v>
      </c>
      <c r="U23" s="2">
        <f t="shared" si="4"/>
        <v>18.253968253968253</v>
      </c>
      <c r="V23" s="2">
        <f t="shared" si="5"/>
        <v>24.338624338624335</v>
      </c>
      <c r="W23" s="2">
        <f t="shared" si="6"/>
        <v>6.8783068783068781</v>
      </c>
      <c r="X23" s="2">
        <f t="shared" si="0"/>
        <v>52.645502645502638</v>
      </c>
      <c r="Y23" s="2">
        <f t="shared" si="1"/>
        <v>44.74867724867724</v>
      </c>
    </row>
    <row r="24" spans="4:34" x14ac:dyDescent="0.3">
      <c r="D24" t="s">
        <v>23</v>
      </c>
      <c r="E24" t="s">
        <v>17</v>
      </c>
      <c r="F24" t="s">
        <v>20</v>
      </c>
      <c r="G24">
        <v>7</v>
      </c>
      <c r="H24">
        <v>2.0499999999999998</v>
      </c>
      <c r="I24">
        <v>10</v>
      </c>
      <c r="J24">
        <v>46.0704607046071</v>
      </c>
      <c r="K24">
        <v>12.8571428571429</v>
      </c>
      <c r="L24">
        <v>22.5</v>
      </c>
      <c r="M24">
        <v>0.1</v>
      </c>
      <c r="N24">
        <v>0.55000000000000004</v>
      </c>
      <c r="O24">
        <v>3.2</v>
      </c>
      <c r="P24">
        <v>5.85</v>
      </c>
      <c r="Q24">
        <v>0.4</v>
      </c>
      <c r="S24" s="2">
        <f t="shared" si="2"/>
        <v>0.5420054200542006</v>
      </c>
      <c r="T24" s="2">
        <f t="shared" si="3"/>
        <v>2.9810298102981032</v>
      </c>
      <c r="U24" s="2">
        <f t="shared" si="4"/>
        <v>17.344173441734419</v>
      </c>
      <c r="V24" s="2">
        <f t="shared" si="5"/>
        <v>31.707317073170728</v>
      </c>
      <c r="W24" s="2">
        <f t="shared" si="6"/>
        <v>2.1680216802168024</v>
      </c>
      <c r="X24" s="2">
        <f t="shared" si="0"/>
        <v>54.74254742547425</v>
      </c>
      <c r="Y24" s="2">
        <f t="shared" si="1"/>
        <v>46.531165311653112</v>
      </c>
    </row>
    <row r="25" spans="4:34" x14ac:dyDescent="0.3">
      <c r="D25" t="s">
        <v>23</v>
      </c>
      <c r="E25" t="s">
        <v>17</v>
      </c>
      <c r="F25" t="s">
        <v>18</v>
      </c>
      <c r="G25">
        <v>7</v>
      </c>
      <c r="H25">
        <v>1.95</v>
      </c>
      <c r="I25">
        <v>10.45</v>
      </c>
      <c r="J25">
        <v>50.612535612535602</v>
      </c>
      <c r="K25">
        <v>12.4285714285714</v>
      </c>
      <c r="L25">
        <v>23.3</v>
      </c>
      <c r="M25">
        <v>0.05</v>
      </c>
      <c r="N25">
        <v>0.6</v>
      </c>
      <c r="O25">
        <v>3.2</v>
      </c>
      <c r="P25">
        <v>5.45</v>
      </c>
      <c r="Q25">
        <v>1.05</v>
      </c>
      <c r="S25" s="2">
        <f t="shared" si="2"/>
        <v>0.28490028490028496</v>
      </c>
      <c r="T25" s="2">
        <f t="shared" si="3"/>
        <v>3.4188034188034191</v>
      </c>
      <c r="U25" s="2">
        <f t="shared" si="4"/>
        <v>18.233618233618238</v>
      </c>
      <c r="V25" s="2">
        <f t="shared" si="5"/>
        <v>31.054131054131059</v>
      </c>
      <c r="W25" s="2">
        <f t="shared" si="6"/>
        <v>5.9829059829059839</v>
      </c>
      <c r="X25" s="2">
        <f t="shared" si="0"/>
        <v>58.974358974358985</v>
      </c>
      <c r="Y25" s="2">
        <f t="shared" si="1"/>
        <v>50.128205128205138</v>
      </c>
    </row>
    <row r="26" spans="4:34" x14ac:dyDescent="0.3">
      <c r="D26" t="s">
        <v>23</v>
      </c>
      <c r="E26" t="s">
        <v>17</v>
      </c>
      <c r="F26" t="s">
        <v>19</v>
      </c>
      <c r="G26">
        <v>7</v>
      </c>
      <c r="H26">
        <v>2</v>
      </c>
      <c r="I26">
        <v>9.85</v>
      </c>
      <c r="J26">
        <v>46.5138888888889</v>
      </c>
      <c r="K26">
        <v>12.4285714285714</v>
      </c>
      <c r="L26">
        <v>22.7</v>
      </c>
      <c r="M26">
        <v>0.05</v>
      </c>
      <c r="N26">
        <v>0.65</v>
      </c>
      <c r="O26">
        <v>4.0999999999999996</v>
      </c>
      <c r="P26">
        <v>4.2</v>
      </c>
      <c r="Q26">
        <v>0.6</v>
      </c>
      <c r="S26" s="2">
        <f t="shared" si="2"/>
        <v>0.27777777777777779</v>
      </c>
      <c r="T26" s="2">
        <f t="shared" si="3"/>
        <v>3.6111111111111112</v>
      </c>
      <c r="U26" s="2">
        <f t="shared" si="4"/>
        <v>22.777777777777779</v>
      </c>
      <c r="V26" s="2">
        <f t="shared" si="5"/>
        <v>23.333333333333336</v>
      </c>
      <c r="W26" s="2">
        <f t="shared" si="6"/>
        <v>3.333333333333333</v>
      </c>
      <c r="X26" s="2">
        <f t="shared" si="0"/>
        <v>53.333333333333336</v>
      </c>
      <c r="Y26" s="2">
        <f t="shared" si="1"/>
        <v>45.333333333333336</v>
      </c>
    </row>
    <row r="27" spans="4:34" x14ac:dyDescent="0.3">
      <c r="D27" t="s">
        <v>23</v>
      </c>
      <c r="E27" t="s">
        <v>17</v>
      </c>
      <c r="F27" t="s">
        <v>20</v>
      </c>
      <c r="G27">
        <v>7</v>
      </c>
      <c r="H27">
        <v>2.0499999999999998</v>
      </c>
      <c r="I27">
        <v>11.4</v>
      </c>
      <c r="J27">
        <v>52.520325203252</v>
      </c>
      <c r="K27">
        <v>14.285714285714301</v>
      </c>
      <c r="L27">
        <v>22.7</v>
      </c>
      <c r="M27">
        <v>0.05</v>
      </c>
      <c r="N27">
        <v>0.8</v>
      </c>
      <c r="O27">
        <v>4</v>
      </c>
      <c r="P27">
        <v>4.8499999999999996</v>
      </c>
      <c r="Q27">
        <v>1.5</v>
      </c>
      <c r="S27" s="2">
        <f t="shared" si="2"/>
        <v>0.2710027100271003</v>
      </c>
      <c r="T27" s="2">
        <f t="shared" si="3"/>
        <v>4.3360433604336048</v>
      </c>
      <c r="U27" s="2">
        <f t="shared" si="4"/>
        <v>21.680216802168026</v>
      </c>
      <c r="V27" s="2">
        <f t="shared" si="5"/>
        <v>26.287262872628723</v>
      </c>
      <c r="W27" s="2">
        <f t="shared" si="6"/>
        <v>8.1300813008130071</v>
      </c>
      <c r="X27" s="2">
        <f t="shared" si="0"/>
        <v>60.704607046070464</v>
      </c>
      <c r="Y27" s="2">
        <f t="shared" si="1"/>
        <v>51.598915989159892</v>
      </c>
    </row>
    <row r="28" spans="4:34" x14ac:dyDescent="0.3">
      <c r="D28" t="s">
        <v>23</v>
      </c>
      <c r="E28" t="s">
        <v>17</v>
      </c>
      <c r="F28" t="s">
        <v>18</v>
      </c>
      <c r="G28">
        <v>7</v>
      </c>
      <c r="H28">
        <v>2</v>
      </c>
      <c r="I28">
        <v>8.75</v>
      </c>
      <c r="J28">
        <v>41.3194444444444</v>
      </c>
      <c r="K28">
        <v>14.5714285714286</v>
      </c>
      <c r="L28">
        <v>24.2</v>
      </c>
      <c r="M28">
        <v>0.25</v>
      </c>
      <c r="N28">
        <v>1.6</v>
      </c>
      <c r="O28">
        <v>4</v>
      </c>
      <c r="P28">
        <v>2.7</v>
      </c>
      <c r="Q28">
        <v>0.2</v>
      </c>
      <c r="S28" s="2">
        <f t="shared" si="2"/>
        <v>1.3888888888888888</v>
      </c>
      <c r="T28" s="2">
        <f t="shared" si="3"/>
        <v>8.8888888888888893</v>
      </c>
      <c r="U28" s="2">
        <f t="shared" si="4"/>
        <v>22.222222222222221</v>
      </c>
      <c r="V28" s="2">
        <f t="shared" si="5"/>
        <v>15</v>
      </c>
      <c r="W28" s="2">
        <f t="shared" si="6"/>
        <v>1.1111111111111112</v>
      </c>
      <c r="X28" s="2">
        <f t="shared" si="0"/>
        <v>48.611111111111114</v>
      </c>
      <c r="Y28" s="2">
        <f t="shared" si="1"/>
        <v>41.319444444444443</v>
      </c>
    </row>
    <row r="29" spans="4:34" x14ac:dyDescent="0.3">
      <c r="D29" t="s">
        <v>23</v>
      </c>
      <c r="E29" t="s">
        <v>17</v>
      </c>
      <c r="F29" t="s">
        <v>19</v>
      </c>
      <c r="G29">
        <v>7</v>
      </c>
      <c r="H29">
        <v>2</v>
      </c>
      <c r="I29">
        <v>8.35</v>
      </c>
      <c r="J29">
        <v>39.4305555555556</v>
      </c>
      <c r="K29">
        <v>13.285714285714301</v>
      </c>
      <c r="L29">
        <v>24.5</v>
      </c>
      <c r="M29">
        <v>0.2</v>
      </c>
      <c r="N29">
        <v>1.75</v>
      </c>
      <c r="O29">
        <v>3.4</v>
      </c>
      <c r="P29">
        <v>2.15</v>
      </c>
      <c r="Q29">
        <v>0.6</v>
      </c>
      <c r="S29" s="2">
        <f t="shared" si="2"/>
        <v>1.1111111111111112</v>
      </c>
      <c r="T29" s="2">
        <f t="shared" si="3"/>
        <v>9.7222222222222214</v>
      </c>
      <c r="U29" s="2">
        <f t="shared" si="4"/>
        <v>18.888888888888889</v>
      </c>
      <c r="V29" s="2">
        <f t="shared" si="5"/>
        <v>11.944444444444445</v>
      </c>
      <c r="W29" s="2">
        <f t="shared" si="6"/>
        <v>3.333333333333333</v>
      </c>
      <c r="X29" s="2">
        <f t="shared" si="0"/>
        <v>45</v>
      </c>
      <c r="Y29" s="2">
        <f t="shared" si="1"/>
        <v>38.25</v>
      </c>
    </row>
    <row r="30" spans="4:34" x14ac:dyDescent="0.3">
      <c r="D30" t="s">
        <v>23</v>
      </c>
      <c r="E30" t="s">
        <v>17</v>
      </c>
      <c r="F30" t="s">
        <v>20</v>
      </c>
      <c r="G30">
        <v>7</v>
      </c>
      <c r="H30">
        <v>2.0499999999999998</v>
      </c>
      <c r="I30">
        <v>8.65</v>
      </c>
      <c r="J30">
        <v>39.8509485094851</v>
      </c>
      <c r="K30">
        <v>12.8571428571429</v>
      </c>
      <c r="L30">
        <v>24.7</v>
      </c>
      <c r="M30">
        <v>0.2</v>
      </c>
      <c r="N30">
        <v>1.4</v>
      </c>
      <c r="O30">
        <v>3.55</v>
      </c>
      <c r="P30">
        <v>3.2</v>
      </c>
      <c r="Q30">
        <v>0.25</v>
      </c>
      <c r="S30" s="2">
        <f t="shared" si="2"/>
        <v>1.0840108401084012</v>
      </c>
      <c r="T30" s="2">
        <f t="shared" si="3"/>
        <v>7.5880758807588062</v>
      </c>
      <c r="U30" s="2">
        <f t="shared" si="4"/>
        <v>19.241192411924118</v>
      </c>
      <c r="V30" s="2">
        <f t="shared" si="5"/>
        <v>17.344173441734419</v>
      </c>
      <c r="W30" s="2">
        <f t="shared" si="6"/>
        <v>1.3550135501355016</v>
      </c>
      <c r="X30" s="2">
        <f t="shared" si="0"/>
        <v>46.612466124661246</v>
      </c>
      <c r="Y30" s="2">
        <f t="shared" si="1"/>
        <v>39.620596205962059</v>
      </c>
    </row>
    <row r="31" spans="4:34" x14ac:dyDescent="0.3">
      <c r="D31" t="s">
        <v>23</v>
      </c>
      <c r="E31" t="s">
        <v>22</v>
      </c>
      <c r="F31" t="s">
        <v>18</v>
      </c>
      <c r="G31">
        <v>6</v>
      </c>
      <c r="H31">
        <v>2.15</v>
      </c>
      <c r="I31">
        <v>8.15</v>
      </c>
      <c r="J31">
        <v>35.801033591731297</v>
      </c>
      <c r="K31">
        <v>9</v>
      </c>
      <c r="L31">
        <v>24</v>
      </c>
      <c r="M31">
        <v>0.05</v>
      </c>
      <c r="N31">
        <v>0.4</v>
      </c>
      <c r="O31">
        <v>2.2999999999999998</v>
      </c>
      <c r="P31">
        <v>4.5999999999999996</v>
      </c>
      <c r="Q31">
        <v>0.75</v>
      </c>
      <c r="S31" s="2">
        <f t="shared" si="2"/>
        <v>0.2583979328165375</v>
      </c>
      <c r="T31" s="2">
        <f t="shared" si="3"/>
        <v>2.0671834625323</v>
      </c>
      <c r="U31" s="2">
        <f t="shared" si="4"/>
        <v>11.886304909560723</v>
      </c>
      <c r="V31" s="2">
        <f t="shared" si="5"/>
        <v>23.772609819121445</v>
      </c>
      <c r="W31" s="2">
        <f t="shared" si="6"/>
        <v>3.8759689922480618</v>
      </c>
      <c r="X31" s="2">
        <f t="shared" si="0"/>
        <v>41.860465116279066</v>
      </c>
      <c r="Y31" s="2">
        <f t="shared" si="1"/>
        <v>35.581395348837205</v>
      </c>
      <c r="AC31" t="s">
        <v>11</v>
      </c>
    </row>
    <row r="32" spans="4:34" x14ac:dyDescent="0.3">
      <c r="D32" t="s">
        <v>23</v>
      </c>
      <c r="E32" t="s">
        <v>22</v>
      </c>
      <c r="F32" t="s">
        <v>19</v>
      </c>
      <c r="G32">
        <v>6</v>
      </c>
      <c r="H32">
        <v>2</v>
      </c>
      <c r="I32">
        <v>8.5500000000000007</v>
      </c>
      <c r="J32">
        <v>40.375</v>
      </c>
      <c r="K32">
        <v>10.6666666666667</v>
      </c>
      <c r="L32">
        <v>24.5</v>
      </c>
      <c r="M32">
        <v>0.05</v>
      </c>
      <c r="N32">
        <v>0.4</v>
      </c>
      <c r="O32">
        <v>3.5</v>
      </c>
      <c r="P32">
        <v>3.8</v>
      </c>
      <c r="Q32">
        <v>0.65</v>
      </c>
      <c r="S32" s="2">
        <f t="shared" si="2"/>
        <v>0.27777777777777779</v>
      </c>
      <c r="T32" s="2">
        <f t="shared" si="3"/>
        <v>2.2222222222222223</v>
      </c>
      <c r="U32" s="2">
        <f t="shared" si="4"/>
        <v>19.444444444444443</v>
      </c>
      <c r="V32" s="2">
        <f t="shared" si="5"/>
        <v>21.111111111111111</v>
      </c>
      <c r="W32" s="2">
        <f t="shared" si="6"/>
        <v>3.6111111111111112</v>
      </c>
      <c r="X32" s="2">
        <f t="shared" si="0"/>
        <v>46.666666666666671</v>
      </c>
      <c r="Y32" s="2">
        <f t="shared" si="1"/>
        <v>39.666666666666671</v>
      </c>
      <c r="AC32" t="s">
        <v>24</v>
      </c>
      <c r="AD32" t="s">
        <v>25</v>
      </c>
      <c r="AG32" t="s">
        <v>24</v>
      </c>
      <c r="AH32" t="s">
        <v>25</v>
      </c>
    </row>
    <row r="33" spans="4:34" x14ac:dyDescent="0.3">
      <c r="D33" t="s">
        <v>23</v>
      </c>
      <c r="E33" t="s">
        <v>22</v>
      </c>
      <c r="F33" t="s">
        <v>20</v>
      </c>
      <c r="G33">
        <v>7</v>
      </c>
      <c r="H33">
        <v>2.0499999999999998</v>
      </c>
      <c r="I33">
        <v>9.1999999999999993</v>
      </c>
      <c r="J33">
        <v>42.384823848238497</v>
      </c>
      <c r="K33">
        <v>10.5714285714286</v>
      </c>
      <c r="L33">
        <v>24.8</v>
      </c>
      <c r="M33">
        <v>0.05</v>
      </c>
      <c r="N33">
        <v>0.8</v>
      </c>
      <c r="O33">
        <v>3.7</v>
      </c>
      <c r="P33">
        <v>4.05</v>
      </c>
      <c r="Q33">
        <v>0.5</v>
      </c>
      <c r="S33" s="2">
        <f t="shared" si="2"/>
        <v>0.2710027100271003</v>
      </c>
      <c r="T33" s="2">
        <f t="shared" si="3"/>
        <v>4.3360433604336048</v>
      </c>
      <c r="U33" s="2">
        <f t="shared" si="4"/>
        <v>20.054200542005422</v>
      </c>
      <c r="V33" s="2">
        <f t="shared" si="5"/>
        <v>21.95121951219512</v>
      </c>
      <c r="W33" s="2">
        <f t="shared" si="6"/>
        <v>2.7100271002710032</v>
      </c>
      <c r="X33" s="2">
        <f t="shared" si="0"/>
        <v>49.322493224932252</v>
      </c>
      <c r="Y33" s="2">
        <f t="shared" si="1"/>
        <v>41.924119241192415</v>
      </c>
      <c r="AC33" s="2">
        <v>4.65116279069768</v>
      </c>
      <c r="AD33" s="2">
        <v>11.8863049095607</v>
      </c>
      <c r="AF33" t="s">
        <v>24</v>
      </c>
      <c r="AH33" s="3">
        <v>1.1140000000000001E-2</v>
      </c>
    </row>
    <row r="34" spans="4:34" x14ac:dyDescent="0.3">
      <c r="D34" t="s">
        <v>26</v>
      </c>
      <c r="E34" t="s">
        <v>21</v>
      </c>
      <c r="F34" t="s">
        <v>18</v>
      </c>
      <c r="G34">
        <v>7</v>
      </c>
      <c r="H34">
        <v>2</v>
      </c>
      <c r="I34">
        <v>14.05</v>
      </c>
      <c r="J34">
        <v>66.3472222222222</v>
      </c>
      <c r="K34">
        <v>7.71428571428571</v>
      </c>
      <c r="L34">
        <v>22.6</v>
      </c>
      <c r="M34">
        <v>0.05</v>
      </c>
      <c r="N34">
        <v>0.4</v>
      </c>
      <c r="O34">
        <v>1.35</v>
      </c>
      <c r="P34">
        <v>4.9000000000000004</v>
      </c>
      <c r="Q34">
        <v>7.2</v>
      </c>
      <c r="S34" s="2">
        <f t="shared" si="2"/>
        <v>0.27777777777777779</v>
      </c>
      <c r="T34" s="2">
        <f t="shared" si="3"/>
        <v>2.2222222222222223</v>
      </c>
      <c r="U34" s="2">
        <f t="shared" si="4"/>
        <v>7.5</v>
      </c>
      <c r="V34" s="2">
        <f t="shared" si="5"/>
        <v>27.222222222222221</v>
      </c>
      <c r="W34" s="2">
        <f t="shared" si="6"/>
        <v>40</v>
      </c>
      <c r="X34" s="2">
        <f t="shared" si="0"/>
        <v>77.222222222222229</v>
      </c>
      <c r="Y34" s="2">
        <f t="shared" si="1"/>
        <v>65.638888888888886</v>
      </c>
      <c r="AC34" s="2">
        <v>9.3023255813953494</v>
      </c>
      <c r="AD34" s="2">
        <v>19.4444444444444</v>
      </c>
      <c r="AF34" t="s">
        <v>25</v>
      </c>
      <c r="AG34">
        <v>13.18</v>
      </c>
    </row>
    <row r="35" spans="4:34" x14ac:dyDescent="0.3">
      <c r="D35" t="s">
        <v>26</v>
      </c>
      <c r="E35" t="s">
        <v>21</v>
      </c>
      <c r="F35" t="s">
        <v>19</v>
      </c>
      <c r="G35">
        <v>7</v>
      </c>
      <c r="H35">
        <v>2.15</v>
      </c>
      <c r="I35">
        <v>10.050000000000001</v>
      </c>
      <c r="J35">
        <v>44.1472868217054</v>
      </c>
      <c r="K35">
        <v>6.5714285714285703</v>
      </c>
      <c r="L35">
        <v>23.4</v>
      </c>
      <c r="M35">
        <v>0</v>
      </c>
      <c r="N35">
        <v>0.4</v>
      </c>
      <c r="O35">
        <v>1.25</v>
      </c>
      <c r="P35">
        <v>4.05</v>
      </c>
      <c r="Q35">
        <v>4.3</v>
      </c>
      <c r="S35" s="2">
        <f t="shared" si="2"/>
        <v>0</v>
      </c>
      <c r="T35" s="2">
        <f t="shared" si="3"/>
        <v>2.0671834625323</v>
      </c>
      <c r="U35" s="2">
        <f t="shared" si="4"/>
        <v>6.4599483204134369</v>
      </c>
      <c r="V35" s="2">
        <f t="shared" si="5"/>
        <v>20.930232558139533</v>
      </c>
      <c r="W35" s="2">
        <f t="shared" si="6"/>
        <v>22.222222222222218</v>
      </c>
      <c r="X35" s="2">
        <f t="shared" si="0"/>
        <v>51.679586563307488</v>
      </c>
      <c r="Y35" s="2">
        <f t="shared" si="1"/>
        <v>43.927648578811365</v>
      </c>
      <c r="AC35" s="2">
        <v>9.9415204678362592</v>
      </c>
      <c r="AD35" s="2">
        <v>20.0542005420054</v>
      </c>
    </row>
    <row r="36" spans="4:34" x14ac:dyDescent="0.3">
      <c r="D36" t="s">
        <v>26</v>
      </c>
      <c r="E36" t="s">
        <v>21</v>
      </c>
      <c r="F36" t="s">
        <v>20</v>
      </c>
      <c r="G36">
        <v>7</v>
      </c>
      <c r="H36">
        <v>2.0499999999999998</v>
      </c>
      <c r="I36">
        <v>11.85</v>
      </c>
      <c r="J36">
        <v>54.5934959349594</v>
      </c>
      <c r="K36">
        <v>7.28571428571429</v>
      </c>
      <c r="L36">
        <v>22.8</v>
      </c>
      <c r="M36">
        <v>0.05</v>
      </c>
      <c r="N36">
        <v>0.45</v>
      </c>
      <c r="O36">
        <v>1.6</v>
      </c>
      <c r="P36">
        <v>3.35</v>
      </c>
      <c r="Q36">
        <v>6.3</v>
      </c>
      <c r="S36" s="2">
        <f t="shared" si="2"/>
        <v>0.2710027100271003</v>
      </c>
      <c r="T36" s="2">
        <f t="shared" si="3"/>
        <v>2.4390243902439028</v>
      </c>
      <c r="U36" s="2">
        <f t="shared" si="4"/>
        <v>8.6720867208672097</v>
      </c>
      <c r="V36" s="2">
        <f t="shared" si="5"/>
        <v>18.15718157181572</v>
      </c>
      <c r="W36" s="2">
        <f t="shared" si="6"/>
        <v>34.146341463414636</v>
      </c>
      <c r="X36" s="2">
        <f t="shared" si="0"/>
        <v>63.685636856368568</v>
      </c>
      <c r="Y36" s="2">
        <f t="shared" si="1"/>
        <v>54.132791327913282</v>
      </c>
    </row>
    <row r="39" spans="4:34" x14ac:dyDescent="0.3">
      <c r="U39" t="s">
        <v>12</v>
      </c>
      <c r="Y39" t="s">
        <v>12</v>
      </c>
      <c r="AC39" t="s">
        <v>12</v>
      </c>
    </row>
    <row r="40" spans="4:34" x14ac:dyDescent="0.3">
      <c r="J40" t="s">
        <v>1</v>
      </c>
      <c r="K40" t="s">
        <v>2</v>
      </c>
      <c r="L40" t="s">
        <v>9</v>
      </c>
      <c r="M40" t="s">
        <v>10</v>
      </c>
      <c r="N40" t="s">
        <v>11</v>
      </c>
      <c r="O40" t="s">
        <v>12</v>
      </c>
      <c r="P40" t="s">
        <v>13</v>
      </c>
      <c r="Q40" t="s">
        <v>14</v>
      </c>
      <c r="R40" t="s">
        <v>15</v>
      </c>
      <c r="U40" t="s">
        <v>27</v>
      </c>
      <c r="V40" t="s">
        <v>28</v>
      </c>
      <c r="Y40" t="s">
        <v>29</v>
      </c>
      <c r="Z40" t="s">
        <v>30</v>
      </c>
      <c r="AC40" t="s">
        <v>24</v>
      </c>
      <c r="AD40" t="s">
        <v>25</v>
      </c>
      <c r="AG40" t="s">
        <v>24</v>
      </c>
      <c r="AH40" t="s">
        <v>25</v>
      </c>
    </row>
    <row r="41" spans="4:34" x14ac:dyDescent="0.3">
      <c r="J41" t="s">
        <v>16</v>
      </c>
      <c r="K41" t="s">
        <v>17</v>
      </c>
      <c r="L41" s="2">
        <v>1.0840108401084001</v>
      </c>
      <c r="M41" s="2">
        <v>1.8970189701897</v>
      </c>
      <c r="N41" s="2">
        <v>15.718157181571801</v>
      </c>
      <c r="O41" s="2">
        <v>35.230352303522999</v>
      </c>
      <c r="P41" s="2">
        <v>6.2330623306233104</v>
      </c>
      <c r="Q41" s="2">
        <v>60.162601626016297</v>
      </c>
      <c r="R41" s="2">
        <v>51.138211382113802</v>
      </c>
      <c r="U41">
        <v>19.883040935672501</v>
      </c>
      <c r="V41">
        <v>34.920634920634903</v>
      </c>
      <c r="Y41">
        <v>35.230352303522999</v>
      </c>
      <c r="Z41" s="2">
        <v>31.007751937984501</v>
      </c>
      <c r="AC41" s="2">
        <v>28.4237726098191</v>
      </c>
      <c r="AD41" s="2">
        <v>23.772609819121399</v>
      </c>
      <c r="AF41" t="s">
        <v>24</v>
      </c>
      <c r="AH41">
        <v>0.64159999999999995</v>
      </c>
    </row>
    <row r="42" spans="4:34" x14ac:dyDescent="0.3">
      <c r="J42" t="s">
        <v>16</v>
      </c>
      <c r="K42" t="s">
        <v>17</v>
      </c>
      <c r="L42" s="2">
        <v>0.516795865633075</v>
      </c>
      <c r="M42" s="2">
        <v>4.9095607235142102</v>
      </c>
      <c r="N42" s="2">
        <v>17.5710594315245</v>
      </c>
      <c r="O42" s="2">
        <v>26.356589147286801</v>
      </c>
      <c r="P42" s="2">
        <v>5.6847545219638302</v>
      </c>
      <c r="Q42" s="2">
        <v>55.0387596899225</v>
      </c>
      <c r="R42" s="2">
        <v>46.782945736434101</v>
      </c>
      <c r="U42">
        <v>28.940568475452199</v>
      </c>
      <c r="V42">
        <v>23.848238482384801</v>
      </c>
      <c r="Y42">
        <v>26.356589147286801</v>
      </c>
      <c r="Z42" s="2">
        <v>24.3386243386243</v>
      </c>
      <c r="AC42" s="2">
        <v>17.5710594315245</v>
      </c>
      <c r="AD42" s="2">
        <v>21.1111111111111</v>
      </c>
      <c r="AF42" t="s">
        <v>25</v>
      </c>
      <c r="AG42">
        <v>0.76790000000000003</v>
      </c>
    </row>
    <row r="43" spans="4:34" x14ac:dyDescent="0.3">
      <c r="J43" t="s">
        <v>16</v>
      </c>
      <c r="K43" t="s">
        <v>17</v>
      </c>
      <c r="L43" s="2">
        <v>0.29239766081871399</v>
      </c>
      <c r="M43" s="2">
        <v>5.2631578947368398</v>
      </c>
      <c r="N43" s="2">
        <v>24.269005847953199</v>
      </c>
      <c r="O43" s="2">
        <v>23.391812865497101</v>
      </c>
      <c r="P43" s="2">
        <v>8.7719298245614006</v>
      </c>
      <c r="Q43" s="2">
        <v>61.988304093567301</v>
      </c>
      <c r="R43" s="2">
        <v>52.690058479532198</v>
      </c>
      <c r="S43" s="2">
        <f>AVERAGE(R41:R43)</f>
        <v>50.203738532693365</v>
      </c>
      <c r="U43">
        <v>23.772609819121399</v>
      </c>
      <c r="V43">
        <v>27.513227513227498</v>
      </c>
      <c r="Y43">
        <v>23.391812865497101</v>
      </c>
      <c r="Z43" s="2">
        <v>31.707317073170699</v>
      </c>
      <c r="AC43" s="2">
        <v>15.4970760233918</v>
      </c>
      <c r="AD43" s="2">
        <v>21.951219512195099</v>
      </c>
    </row>
    <row r="44" spans="4:34" x14ac:dyDescent="0.3">
      <c r="J44" t="s">
        <v>16</v>
      </c>
      <c r="K44" t="s">
        <v>21</v>
      </c>
      <c r="L44" s="2">
        <v>0.29239766081871399</v>
      </c>
      <c r="M44" s="2">
        <v>0.29239766081871399</v>
      </c>
      <c r="N44" s="2">
        <v>10.233918128655001</v>
      </c>
      <c r="O44" s="2">
        <v>19.883040935672501</v>
      </c>
      <c r="P44" s="2">
        <v>28.362573099415201</v>
      </c>
      <c r="Q44" s="2">
        <v>59.064327485380097</v>
      </c>
      <c r="R44" s="2">
        <v>50.204678362573098</v>
      </c>
      <c r="U44">
        <v>19.1666666666667</v>
      </c>
      <c r="V44">
        <v>20.8333333333333</v>
      </c>
      <c r="Z44" s="2">
        <v>31.054131054131101</v>
      </c>
    </row>
    <row r="45" spans="4:34" x14ac:dyDescent="0.3">
      <c r="J45" t="s">
        <v>16</v>
      </c>
      <c r="K45" t="s">
        <v>21</v>
      </c>
      <c r="L45" s="2">
        <v>0.516795865633075</v>
      </c>
      <c r="M45" s="2">
        <v>1.55038759689923</v>
      </c>
      <c r="N45" s="2">
        <v>13.436692506459901</v>
      </c>
      <c r="O45" s="2">
        <v>28.940568475452199</v>
      </c>
      <c r="P45" s="2">
        <v>17.5710594315245</v>
      </c>
      <c r="Q45" s="2">
        <v>62.015503875969003</v>
      </c>
      <c r="R45" s="2">
        <v>52.713178294573602</v>
      </c>
      <c r="U45">
        <v>20.413436692506501</v>
      </c>
      <c r="V45">
        <v>38.359788359788404</v>
      </c>
      <c r="Z45" s="2">
        <v>23.3333333333333</v>
      </c>
      <c r="AC45" t="s">
        <v>13</v>
      </c>
    </row>
    <row r="46" spans="4:34" x14ac:dyDescent="0.3">
      <c r="J46" t="s">
        <v>16</v>
      </c>
      <c r="K46" t="s">
        <v>21</v>
      </c>
      <c r="L46" s="2">
        <v>1.29198966408269</v>
      </c>
      <c r="M46" s="2">
        <v>2.0671834625323</v>
      </c>
      <c r="N46" s="2">
        <v>16.5374677002584</v>
      </c>
      <c r="O46" s="2">
        <v>23.772609819121399</v>
      </c>
      <c r="P46" s="2">
        <v>20.671834625323001</v>
      </c>
      <c r="Q46" s="2">
        <v>64.341085271317795</v>
      </c>
      <c r="R46" s="2">
        <v>54.689922480620197</v>
      </c>
      <c r="U46">
        <v>18.0555555555556</v>
      </c>
      <c r="V46">
        <v>27.7777777777778</v>
      </c>
      <c r="Z46" s="2">
        <v>26.287262872628698</v>
      </c>
      <c r="AC46" t="s">
        <v>24</v>
      </c>
      <c r="AD46" t="s">
        <v>25</v>
      </c>
      <c r="AF46" t="s">
        <v>13</v>
      </c>
      <c r="AG46" t="s">
        <v>24</v>
      </c>
      <c r="AH46" t="s">
        <v>25</v>
      </c>
    </row>
    <row r="47" spans="4:34" x14ac:dyDescent="0.3">
      <c r="J47" t="s">
        <v>16</v>
      </c>
      <c r="K47" t="s">
        <v>21</v>
      </c>
      <c r="L47" s="2">
        <v>0.55555555555555602</v>
      </c>
      <c r="M47" s="2">
        <v>1.3888888888888899</v>
      </c>
      <c r="N47" s="2">
        <v>4.7222222222222197</v>
      </c>
      <c r="O47" s="2">
        <v>19.1666666666667</v>
      </c>
      <c r="P47" s="2">
        <v>38.3333333333333</v>
      </c>
      <c r="Q47" s="2">
        <v>64.1666666666667</v>
      </c>
      <c r="R47" s="2">
        <v>54.5416666666667</v>
      </c>
      <c r="Z47" s="2">
        <v>15</v>
      </c>
      <c r="AC47" s="2">
        <v>16.020671834625301</v>
      </c>
      <c r="AD47" s="2">
        <v>3.87596899224806</v>
      </c>
      <c r="AF47" t="s">
        <v>24</v>
      </c>
      <c r="AH47" s="3">
        <v>2.7140000000000001E-2</v>
      </c>
    </row>
    <row r="48" spans="4:34" x14ac:dyDescent="0.3">
      <c r="J48" t="s">
        <v>16</v>
      </c>
      <c r="K48" t="s">
        <v>21</v>
      </c>
      <c r="L48" s="2">
        <v>0.258397932816538</v>
      </c>
      <c r="M48" s="2">
        <v>2.0671834625323</v>
      </c>
      <c r="N48" s="2">
        <v>9.3023255813953494</v>
      </c>
      <c r="O48" s="2">
        <v>20.413436692506501</v>
      </c>
      <c r="P48" s="2">
        <v>36.434108527131798</v>
      </c>
      <c r="Q48" s="2">
        <v>68.475452196382406</v>
      </c>
      <c r="R48" s="2">
        <v>58.204134366925103</v>
      </c>
      <c r="T48" t="s">
        <v>12</v>
      </c>
      <c r="U48" t="s">
        <v>27</v>
      </c>
      <c r="V48" t="s">
        <v>28</v>
      </c>
      <c r="Z48" s="2">
        <v>11.9444444444444</v>
      </c>
      <c r="AC48" s="2">
        <v>14.4702842377261</v>
      </c>
      <c r="AD48" s="2">
        <v>3.6111111111111098</v>
      </c>
      <c r="AF48" t="s">
        <v>25</v>
      </c>
      <c r="AG48">
        <v>8.391</v>
      </c>
    </row>
    <row r="49" spans="10:30" x14ac:dyDescent="0.3">
      <c r="J49" t="s">
        <v>16</v>
      </c>
      <c r="K49" t="s">
        <v>21</v>
      </c>
      <c r="L49" s="2">
        <v>0.83333333333333304</v>
      </c>
      <c r="M49" s="2">
        <v>1.94444444444444</v>
      </c>
      <c r="N49" s="2">
        <v>8.8888888888888893</v>
      </c>
      <c r="O49" s="2">
        <v>18.0555555555556</v>
      </c>
      <c r="P49" s="2">
        <v>34.7222222222222</v>
      </c>
      <c r="Q49" s="2">
        <v>64.4444444444444</v>
      </c>
      <c r="R49" s="2">
        <v>54.7777777777778</v>
      </c>
      <c r="T49" t="s">
        <v>27</v>
      </c>
      <c r="V49">
        <v>9.9019999999999997E-2</v>
      </c>
      <c r="Z49" s="2">
        <v>17.344173441734402</v>
      </c>
      <c r="AC49" s="2">
        <v>21.052631578947398</v>
      </c>
      <c r="AD49" s="2">
        <v>2.7100271002710001</v>
      </c>
    </row>
    <row r="50" spans="10:30" x14ac:dyDescent="0.3">
      <c r="J50" t="s">
        <v>16</v>
      </c>
      <c r="K50" t="s">
        <v>22</v>
      </c>
      <c r="L50" s="2">
        <v>0.516795865633075</v>
      </c>
      <c r="M50" s="2">
        <v>1.03359173126615</v>
      </c>
      <c r="N50" s="2">
        <v>4.65116279069768</v>
      </c>
      <c r="O50" s="2">
        <v>28.4237726098191</v>
      </c>
      <c r="P50" s="2">
        <v>16.020671834625301</v>
      </c>
      <c r="Q50" s="2">
        <v>50.645994832041303</v>
      </c>
      <c r="R50" s="2">
        <v>43.049095607235103</v>
      </c>
      <c r="T50" t="s">
        <v>28</v>
      </c>
      <c r="U50">
        <v>2.8610000000000002</v>
      </c>
    </row>
    <row r="51" spans="10:30" x14ac:dyDescent="0.3">
      <c r="J51" t="s">
        <v>16</v>
      </c>
      <c r="K51" t="s">
        <v>22</v>
      </c>
      <c r="L51" s="2">
        <v>1.55038759689923</v>
      </c>
      <c r="M51" s="2">
        <v>3.1007751937984498</v>
      </c>
      <c r="N51" s="2">
        <v>9.3023255813953494</v>
      </c>
      <c r="O51" s="2">
        <v>17.5710594315245</v>
      </c>
      <c r="P51" s="2">
        <v>14.4702842377261</v>
      </c>
      <c r="Q51" s="2">
        <v>45.994832041343699</v>
      </c>
      <c r="R51" s="2">
        <v>39.095607235142097</v>
      </c>
      <c r="Y51" t="s">
        <v>29</v>
      </c>
      <c r="Z51" t="s">
        <v>30</v>
      </c>
    </row>
    <row r="52" spans="10:30" x14ac:dyDescent="0.3">
      <c r="J52" t="s">
        <v>16</v>
      </c>
      <c r="K52" t="s">
        <v>22</v>
      </c>
      <c r="L52" s="2">
        <v>0.29239766081871399</v>
      </c>
      <c r="M52" s="2">
        <v>2.0467836257309902</v>
      </c>
      <c r="N52" s="2">
        <v>9.9415204678362592</v>
      </c>
      <c r="O52" s="2">
        <v>15.4970760233918</v>
      </c>
      <c r="P52" s="2">
        <v>21.052631578947398</v>
      </c>
      <c r="Q52" s="2">
        <v>48.830409356725099</v>
      </c>
      <c r="R52" s="2">
        <v>41.505847953216403</v>
      </c>
      <c r="U52" t="s">
        <v>13</v>
      </c>
      <c r="X52" t="s">
        <v>29</v>
      </c>
      <c r="Z52">
        <v>0.1293</v>
      </c>
    </row>
    <row r="53" spans="10:30" x14ac:dyDescent="0.3">
      <c r="J53" t="s">
        <v>23</v>
      </c>
      <c r="K53" t="s">
        <v>21</v>
      </c>
      <c r="L53" s="2">
        <v>0.26455026455026498</v>
      </c>
      <c r="M53" s="2">
        <v>2.1164021164021198</v>
      </c>
      <c r="N53" s="2">
        <v>6.8783068783068799</v>
      </c>
      <c r="O53" s="2">
        <v>34.920634920634903</v>
      </c>
      <c r="P53" s="2">
        <v>15.0793650793651</v>
      </c>
      <c r="Q53" s="2">
        <v>59.259259259259302</v>
      </c>
      <c r="R53" s="2">
        <v>50.370370370370402</v>
      </c>
      <c r="U53" t="s">
        <v>27</v>
      </c>
      <c r="V53" t="s">
        <v>28</v>
      </c>
      <c r="X53" t="s">
        <v>30</v>
      </c>
      <c r="Y53">
        <v>2.3919999999999999</v>
      </c>
    </row>
    <row r="54" spans="10:30" x14ac:dyDescent="0.3">
      <c r="J54" t="s">
        <v>23</v>
      </c>
      <c r="K54" t="s">
        <v>21</v>
      </c>
      <c r="L54" s="2">
        <v>0.27100271002710002</v>
      </c>
      <c r="M54" s="2">
        <v>1.3550135501355001</v>
      </c>
      <c r="N54" s="2">
        <v>7.3170731707317103</v>
      </c>
      <c r="O54" s="2">
        <v>23.848238482384801</v>
      </c>
      <c r="P54" s="2">
        <v>27.642276422764201</v>
      </c>
      <c r="Q54" s="2">
        <v>60.433604336043402</v>
      </c>
      <c r="R54" s="2">
        <v>51.3685636856369</v>
      </c>
      <c r="U54">
        <v>28.362573099415201</v>
      </c>
      <c r="V54">
        <v>15.0793650793651</v>
      </c>
    </row>
    <row r="55" spans="10:30" x14ac:dyDescent="0.3">
      <c r="J55" t="s">
        <v>23</v>
      </c>
      <c r="K55" t="s">
        <v>21</v>
      </c>
      <c r="L55" s="2">
        <v>0.26455026455026498</v>
      </c>
      <c r="M55" s="2">
        <v>0.26455026455026498</v>
      </c>
      <c r="N55" s="2">
        <v>10.8465608465608</v>
      </c>
      <c r="O55" s="2">
        <v>27.513227513227498</v>
      </c>
      <c r="P55" s="2">
        <v>23.8095238095238</v>
      </c>
      <c r="Q55" s="2">
        <v>62.698412698412703</v>
      </c>
      <c r="R55" s="2">
        <v>53.293650793650798</v>
      </c>
      <c r="U55">
        <v>17.5710594315245</v>
      </c>
      <c r="V55">
        <v>27.642276422764201</v>
      </c>
    </row>
    <row r="56" spans="10:30" x14ac:dyDescent="0.3">
      <c r="J56" t="s">
        <v>23</v>
      </c>
      <c r="K56" t="s">
        <v>21</v>
      </c>
      <c r="L56" s="2">
        <v>0.27777777777777801</v>
      </c>
      <c r="M56" s="2">
        <v>2.2222222222222201</v>
      </c>
      <c r="N56" s="2">
        <v>10</v>
      </c>
      <c r="O56" s="2">
        <v>20.8333333333333</v>
      </c>
      <c r="P56" s="2">
        <v>18.3333333333333</v>
      </c>
      <c r="Q56" s="2">
        <v>51.6666666666667</v>
      </c>
      <c r="R56" s="2">
        <v>43.9166666666667</v>
      </c>
      <c r="U56">
        <v>20.671834625323001</v>
      </c>
      <c r="V56">
        <v>23.8095238095238</v>
      </c>
      <c r="Y56" t="s">
        <v>13</v>
      </c>
    </row>
    <row r="57" spans="10:30" x14ac:dyDescent="0.3">
      <c r="J57" t="s">
        <v>23</v>
      </c>
      <c r="K57" t="s">
        <v>21</v>
      </c>
      <c r="L57" s="2">
        <v>0.26455026455026498</v>
      </c>
      <c r="M57" s="2">
        <v>1.5873015873015901</v>
      </c>
      <c r="N57" s="2">
        <v>12.962962962962999</v>
      </c>
      <c r="O57" s="2">
        <v>38.359788359788404</v>
      </c>
      <c r="P57" s="2">
        <v>10.3174603174603</v>
      </c>
      <c r="Q57" s="2">
        <v>63.492063492063501</v>
      </c>
      <c r="R57" s="2">
        <v>53.968253968253997</v>
      </c>
      <c r="U57">
        <v>38.3333333333333</v>
      </c>
      <c r="V57">
        <v>18.3333333333333</v>
      </c>
      <c r="Y57" t="s">
        <v>29</v>
      </c>
      <c r="Z57" t="s">
        <v>31</v>
      </c>
      <c r="AA57" t="s">
        <v>32</v>
      </c>
      <c r="AB57" t="s">
        <v>33</v>
      </c>
    </row>
    <row r="58" spans="10:30" x14ac:dyDescent="0.3">
      <c r="J58" t="s">
        <v>23</v>
      </c>
      <c r="K58" t="s">
        <v>21</v>
      </c>
      <c r="L58" s="2">
        <v>0.29239766081871399</v>
      </c>
      <c r="M58" s="2">
        <v>1.16959064327485</v>
      </c>
      <c r="N58" s="2">
        <v>8.1871345029239802</v>
      </c>
      <c r="O58" s="2">
        <v>27.7777777777778</v>
      </c>
      <c r="P58" s="2">
        <v>17.251461988304101</v>
      </c>
      <c r="Q58" s="2">
        <v>54.678362573099399</v>
      </c>
      <c r="R58" s="2">
        <v>46.476608187134502</v>
      </c>
      <c r="U58">
        <v>36.434108527131798</v>
      </c>
      <c r="V58">
        <v>10.3174603174603</v>
      </c>
      <c r="Y58">
        <v>6.2330623306233104</v>
      </c>
      <c r="Z58" s="2">
        <v>6.4599483204134396</v>
      </c>
      <c r="AA58" s="2">
        <v>5.9829059829059803</v>
      </c>
      <c r="AB58" s="2">
        <v>1.1111111111111101</v>
      </c>
    </row>
    <row r="59" spans="10:30" x14ac:dyDescent="0.3">
      <c r="J59" t="s">
        <v>23</v>
      </c>
      <c r="K59" t="s">
        <v>17</v>
      </c>
      <c r="L59" s="2">
        <v>0.258397932816538</v>
      </c>
      <c r="M59" s="2">
        <v>1.29198966408269</v>
      </c>
      <c r="N59" s="2">
        <v>13.178294573643401</v>
      </c>
      <c r="O59" s="2">
        <v>31.007751937984501</v>
      </c>
      <c r="P59" s="2">
        <v>6.4599483204134396</v>
      </c>
      <c r="Q59" s="2">
        <v>52.196382428940602</v>
      </c>
      <c r="R59" s="2">
        <v>44.366925064599499</v>
      </c>
      <c r="U59">
        <v>34.7222222222222</v>
      </c>
      <c r="V59">
        <v>17.251461988304101</v>
      </c>
      <c r="Y59">
        <v>5.6847545219638302</v>
      </c>
      <c r="Z59" s="2">
        <v>6.8783068783068799</v>
      </c>
      <c r="AA59" s="2">
        <v>3.3333333333333299</v>
      </c>
      <c r="AB59" s="2">
        <v>3.3333333333333299</v>
      </c>
    </row>
    <row r="60" spans="10:30" x14ac:dyDescent="0.3">
      <c r="J60" t="s">
        <v>23</v>
      </c>
      <c r="K60" t="s">
        <v>17</v>
      </c>
      <c r="L60" s="2">
        <v>1.0582010582010599</v>
      </c>
      <c r="M60" s="2">
        <v>2.1164021164021198</v>
      </c>
      <c r="N60" s="2">
        <v>18.253968253968299</v>
      </c>
      <c r="O60" s="2">
        <v>24.3386243386243</v>
      </c>
      <c r="P60" s="2">
        <v>6.8783068783068799</v>
      </c>
      <c r="Q60" s="2">
        <v>52.645502645502603</v>
      </c>
      <c r="R60" s="2">
        <v>44.748677248677197</v>
      </c>
      <c r="Y60">
        <v>8.7719298245614006</v>
      </c>
      <c r="Z60" s="2">
        <v>2.1680216802168002</v>
      </c>
      <c r="AA60" s="2">
        <v>8.1300813008130106</v>
      </c>
      <c r="AB60" s="2">
        <v>1.3550135501355001</v>
      </c>
    </row>
    <row r="61" spans="10:30" x14ac:dyDescent="0.3">
      <c r="J61" t="s">
        <v>23</v>
      </c>
      <c r="K61" t="s">
        <v>17</v>
      </c>
      <c r="L61" s="2">
        <v>0.54200542005420105</v>
      </c>
      <c r="M61" s="2">
        <v>2.9810298102981001</v>
      </c>
      <c r="N61" s="2">
        <v>17.344173441734402</v>
      </c>
      <c r="O61" s="2">
        <v>31.707317073170699</v>
      </c>
      <c r="P61" s="2">
        <v>2.1680216802168002</v>
      </c>
      <c r="Q61" s="2">
        <v>54.742547425474299</v>
      </c>
      <c r="R61" s="2">
        <v>46.531165311653098</v>
      </c>
      <c r="U61" t="s">
        <v>27</v>
      </c>
      <c r="V61" t="s">
        <v>28</v>
      </c>
    </row>
    <row r="62" spans="10:30" x14ac:dyDescent="0.3">
      <c r="J62" t="s">
        <v>23</v>
      </c>
      <c r="K62" t="s">
        <v>17</v>
      </c>
      <c r="L62" s="2">
        <v>0.28490028490028502</v>
      </c>
      <c r="M62" s="2">
        <v>3.41880341880342</v>
      </c>
      <c r="N62" s="2">
        <v>18.233618233618198</v>
      </c>
      <c r="O62" s="2">
        <v>31.054131054131101</v>
      </c>
      <c r="P62" s="2">
        <v>5.9829059829059803</v>
      </c>
      <c r="Q62" s="2">
        <v>58.974358974358999</v>
      </c>
      <c r="R62" s="2">
        <v>50.128205128205103</v>
      </c>
      <c r="T62" t="s">
        <v>27</v>
      </c>
      <c r="V62">
        <v>0.12540000000000001</v>
      </c>
      <c r="Z62" t="s">
        <v>29</v>
      </c>
      <c r="AA62" t="s">
        <v>31</v>
      </c>
      <c r="AB62" t="s">
        <v>32</v>
      </c>
      <c r="AC62" t="s">
        <v>33</v>
      </c>
    </row>
    <row r="63" spans="10:30" x14ac:dyDescent="0.3">
      <c r="J63" t="s">
        <v>23</v>
      </c>
      <c r="K63" t="s">
        <v>17</v>
      </c>
      <c r="L63" s="2">
        <v>0.27777777777777801</v>
      </c>
      <c r="M63" s="2">
        <v>3.6111111111111098</v>
      </c>
      <c r="N63" s="2">
        <v>22.7777777777778</v>
      </c>
      <c r="O63" s="2">
        <v>23.3333333333333</v>
      </c>
      <c r="P63" s="2">
        <v>3.3333333333333299</v>
      </c>
      <c r="Q63" s="2">
        <v>53.3333333333333</v>
      </c>
      <c r="R63" s="2">
        <v>45.3333333333333</v>
      </c>
      <c r="T63" t="s">
        <v>28</v>
      </c>
      <c r="U63">
        <v>2.6</v>
      </c>
      <c r="Y63" t="s">
        <v>29</v>
      </c>
      <c r="AA63">
        <v>0.81399999999999995</v>
      </c>
      <c r="AB63">
        <v>0.93730000000000002</v>
      </c>
      <c r="AC63">
        <v>0.1421</v>
      </c>
    </row>
    <row r="64" spans="10:30" x14ac:dyDescent="0.3">
      <c r="J64" t="s">
        <v>23</v>
      </c>
      <c r="K64" t="s">
        <v>17</v>
      </c>
      <c r="L64" s="2">
        <v>0.27100271002710002</v>
      </c>
      <c r="M64" s="2">
        <v>4.3360433604336102</v>
      </c>
      <c r="N64" s="2">
        <v>21.680216802168001</v>
      </c>
      <c r="O64" s="2">
        <v>26.287262872628698</v>
      </c>
      <c r="P64" s="2">
        <v>8.1300813008130106</v>
      </c>
      <c r="Q64" s="2">
        <v>60.7046070460705</v>
      </c>
      <c r="R64" s="2">
        <v>51.598915989159899</v>
      </c>
      <c r="Y64" t="s">
        <v>31</v>
      </c>
      <c r="Z64">
        <v>1.2490000000000001</v>
      </c>
      <c r="AB64">
        <v>0.98839999999999995</v>
      </c>
      <c r="AC64">
        <v>0.3992</v>
      </c>
    </row>
    <row r="65" spans="9:29" x14ac:dyDescent="0.3">
      <c r="J65" t="s">
        <v>23</v>
      </c>
      <c r="K65" t="s">
        <v>17</v>
      </c>
      <c r="L65" s="2">
        <v>1.3888888888888899</v>
      </c>
      <c r="M65" s="2">
        <v>8.8888888888888893</v>
      </c>
      <c r="N65" s="2">
        <v>22.2222222222222</v>
      </c>
      <c r="O65" s="2">
        <v>15</v>
      </c>
      <c r="P65" s="2">
        <v>1.1111111111111101</v>
      </c>
      <c r="Q65" s="2">
        <v>48.6111111111111</v>
      </c>
      <c r="R65" s="2">
        <v>41.3194444444444</v>
      </c>
      <c r="Y65" t="s">
        <v>32</v>
      </c>
      <c r="Z65">
        <v>0.80710000000000004</v>
      </c>
      <c r="AA65">
        <v>0.44159999999999999</v>
      </c>
      <c r="AC65">
        <v>0.28089999999999998</v>
      </c>
    </row>
    <row r="66" spans="9:29" x14ac:dyDescent="0.3">
      <c r="J66" t="s">
        <v>23</v>
      </c>
      <c r="K66" t="s">
        <v>17</v>
      </c>
      <c r="L66" s="2">
        <v>1.1111111111111101</v>
      </c>
      <c r="M66" s="2">
        <v>9.7222222222222197</v>
      </c>
      <c r="N66" s="2">
        <v>18.8888888888889</v>
      </c>
      <c r="O66" s="2">
        <v>11.9444444444444</v>
      </c>
      <c r="P66" s="2">
        <v>3.3333333333333299</v>
      </c>
      <c r="Q66" s="2">
        <v>45</v>
      </c>
      <c r="R66" s="2">
        <v>38.25</v>
      </c>
      <c r="Y66" t="s">
        <v>33</v>
      </c>
      <c r="Z66">
        <v>3.653</v>
      </c>
      <c r="AA66">
        <v>2.4039999999999999</v>
      </c>
      <c r="AB66">
        <v>2.8460000000000001</v>
      </c>
    </row>
    <row r="67" spans="9:29" x14ac:dyDescent="0.3">
      <c r="J67" t="s">
        <v>23</v>
      </c>
      <c r="K67" t="s">
        <v>17</v>
      </c>
      <c r="L67" s="2">
        <v>1.0840108401084001</v>
      </c>
      <c r="M67" s="2">
        <v>7.5880758807588098</v>
      </c>
      <c r="N67" s="2">
        <v>19.2411924119241</v>
      </c>
      <c r="O67" s="2">
        <v>17.344173441734402</v>
      </c>
      <c r="P67" s="2">
        <v>1.3550135501355001</v>
      </c>
      <c r="Q67" s="2">
        <v>46.612466124661204</v>
      </c>
      <c r="R67" s="2">
        <v>39.620596205962102</v>
      </c>
    </row>
    <row r="68" spans="9:29" x14ac:dyDescent="0.3">
      <c r="J68" t="s">
        <v>23</v>
      </c>
      <c r="K68" t="s">
        <v>22</v>
      </c>
      <c r="L68" s="2">
        <v>0.258397932816538</v>
      </c>
      <c r="M68" s="2">
        <v>2.0671834625323</v>
      </c>
      <c r="N68" s="2">
        <v>11.8863049095607</v>
      </c>
      <c r="O68" s="2">
        <v>23.772609819121399</v>
      </c>
      <c r="P68" s="2">
        <v>3.87596899224806</v>
      </c>
      <c r="Q68" s="2">
        <v>41.860465116279101</v>
      </c>
      <c r="R68" s="2">
        <v>35.581395348837198</v>
      </c>
    </row>
    <row r="69" spans="9:29" x14ac:dyDescent="0.3">
      <c r="J69" t="s">
        <v>23</v>
      </c>
      <c r="K69" t="s">
        <v>22</v>
      </c>
      <c r="L69" s="2">
        <v>0.27777777777777801</v>
      </c>
      <c r="M69" s="2">
        <v>2.2222222222222201</v>
      </c>
      <c r="N69" s="2">
        <v>19.4444444444444</v>
      </c>
      <c r="O69" s="2">
        <v>21.1111111111111</v>
      </c>
      <c r="P69" s="2">
        <v>3.6111111111111098</v>
      </c>
      <c r="Q69" s="2">
        <v>46.6666666666667</v>
      </c>
      <c r="R69" s="2">
        <v>39.6666666666667</v>
      </c>
    </row>
    <row r="70" spans="9:29" x14ac:dyDescent="0.3">
      <c r="J70" t="s">
        <v>23</v>
      </c>
      <c r="K70" t="s">
        <v>22</v>
      </c>
      <c r="L70" s="2">
        <v>0.27100271002710002</v>
      </c>
      <c r="M70" s="2">
        <v>4.3360433604336102</v>
      </c>
      <c r="N70" s="2">
        <v>20.0542005420054</v>
      </c>
      <c r="O70" s="2">
        <v>21.951219512195099</v>
      </c>
      <c r="P70" s="2">
        <v>2.7100271002710001</v>
      </c>
      <c r="Q70" s="2">
        <v>49.322493224932302</v>
      </c>
      <c r="R70" s="2">
        <v>41.9241192411924</v>
      </c>
    </row>
    <row r="71" spans="9:29" x14ac:dyDescent="0.3">
      <c r="J71" t="s">
        <v>26</v>
      </c>
      <c r="K71" t="s">
        <v>21</v>
      </c>
      <c r="L71" s="2">
        <v>0.27777777777777801</v>
      </c>
      <c r="M71" s="2">
        <v>2.2222222222222201</v>
      </c>
      <c r="N71" s="2">
        <v>7.5</v>
      </c>
      <c r="O71" s="2">
        <v>27.2222222222222</v>
      </c>
      <c r="P71" s="2">
        <v>40</v>
      </c>
      <c r="Q71" s="2">
        <v>77.2222222222222</v>
      </c>
      <c r="R71" s="2">
        <v>65.6388888888889</v>
      </c>
    </row>
    <row r="72" spans="9:29" x14ac:dyDescent="0.3">
      <c r="J72" t="s">
        <v>26</v>
      </c>
      <c r="K72" t="s">
        <v>21</v>
      </c>
      <c r="L72" s="2">
        <v>0</v>
      </c>
      <c r="M72" s="2">
        <v>2.0671834625323</v>
      </c>
      <c r="N72" s="2">
        <v>6.4599483204134396</v>
      </c>
      <c r="O72" s="2">
        <v>20.930232558139501</v>
      </c>
      <c r="P72" s="2">
        <v>22.2222222222222</v>
      </c>
      <c r="Q72" s="2">
        <v>51.679586563307502</v>
      </c>
      <c r="R72" s="2">
        <v>43.9276485788114</v>
      </c>
    </row>
    <row r="73" spans="9:29" x14ac:dyDescent="0.3">
      <c r="J73" t="s">
        <v>26</v>
      </c>
      <c r="K73" t="s">
        <v>21</v>
      </c>
      <c r="L73" s="2">
        <v>0.27100271002710002</v>
      </c>
      <c r="M73" s="2">
        <v>2.4390243902439002</v>
      </c>
      <c r="N73" s="2">
        <v>8.6720867208672097</v>
      </c>
      <c r="O73" s="2">
        <v>18.157181571815698</v>
      </c>
      <c r="P73" s="2">
        <v>34.146341463414601</v>
      </c>
      <c r="Q73" s="2">
        <v>63.685636856368603</v>
      </c>
      <c r="R73" s="2">
        <v>54.132791327913303</v>
      </c>
    </row>
    <row r="77" spans="9:29" x14ac:dyDescent="0.3">
      <c r="J77" s="4">
        <v>-0.15</v>
      </c>
    </row>
    <row r="78" spans="9:29" x14ac:dyDescent="0.3">
      <c r="I78" t="s">
        <v>34</v>
      </c>
      <c r="J78" t="s">
        <v>9</v>
      </c>
      <c r="K78" t="s">
        <v>10</v>
      </c>
      <c r="L78" t="s">
        <v>11</v>
      </c>
      <c r="M78" t="s">
        <v>12</v>
      </c>
      <c r="N78" t="s">
        <v>13</v>
      </c>
      <c r="O78" t="s">
        <v>14</v>
      </c>
      <c r="P78" t="s">
        <v>15</v>
      </c>
    </row>
    <row r="79" spans="9:29" x14ac:dyDescent="0.3">
      <c r="I79" t="s">
        <v>35</v>
      </c>
      <c r="J79" s="2">
        <f t="shared" ref="J79:N85" si="7">J90*0.85</f>
        <v>0.23160076682220437</v>
      </c>
      <c r="K79" s="2">
        <f t="shared" si="7"/>
        <v>1.234636387717257</v>
      </c>
      <c r="L79" s="2">
        <f t="shared" si="7"/>
        <v>7.9605387678772317</v>
      </c>
      <c r="M79" s="2">
        <f t="shared" si="7"/>
        <v>24.544175054845823</v>
      </c>
      <c r="N79" s="2">
        <f t="shared" si="7"/>
        <v>15.928067968023029</v>
      </c>
      <c r="O79">
        <v>58.704728170924199</v>
      </c>
      <c r="P79" s="2">
        <v>50.330364217906997</v>
      </c>
    </row>
    <row r="80" spans="9:29" x14ac:dyDescent="0.3">
      <c r="I80" t="s">
        <v>36</v>
      </c>
      <c r="J80" s="2">
        <f t="shared" si="7"/>
        <v>0.15548780487804906</v>
      </c>
      <c r="K80" s="2">
        <f t="shared" si="7"/>
        <v>1.9063885212495577</v>
      </c>
      <c r="L80" s="2">
        <f t="shared" si="7"/>
        <v>6.4124099283628482</v>
      </c>
      <c r="M80" s="2">
        <f t="shared" si="7"/>
        <v>18.787730299783622</v>
      </c>
      <c r="N80" s="2">
        <f t="shared" si="7"/>
        <v>27.304426377597068</v>
      </c>
      <c r="O80" s="5">
        <v>64.1958152139661</v>
      </c>
      <c r="P80" s="2">
        <v>55.029334992962298</v>
      </c>
    </row>
    <row r="81" spans="9:23" x14ac:dyDescent="0.3">
      <c r="I81" t="s">
        <v>37</v>
      </c>
      <c r="J81" s="2">
        <f t="shared" si="7"/>
        <v>0.5310332517339863</v>
      </c>
      <c r="K81" s="2">
        <f t="shared" si="7"/>
        <v>1.3189854481164134</v>
      </c>
      <c r="L81" s="2">
        <f t="shared" si="7"/>
        <v>8.9422146289496087</v>
      </c>
      <c r="M81" s="2">
        <f t="shared" si="7"/>
        <v>18.449516070538124</v>
      </c>
      <c r="N81" s="2">
        <f t="shared" si="7"/>
        <v>24.946810258851251</v>
      </c>
      <c r="O81">
        <v>63.751246656693397</v>
      </c>
      <c r="P81" s="2">
        <v>54.642960356317097</v>
      </c>
    </row>
    <row r="82" spans="9:23" x14ac:dyDescent="0.3">
      <c r="I82" t="s">
        <v>38</v>
      </c>
      <c r="J82" s="2">
        <f t="shared" si="7"/>
        <v>0.59276129114472831</v>
      </c>
      <c r="K82" s="2">
        <f t="shared" si="7"/>
        <v>4.1512646113389806</v>
      </c>
      <c r="L82" s="2">
        <f t="shared" si="7"/>
        <v>16.227477746117074</v>
      </c>
      <c r="M82" s="2">
        <f t="shared" si="7"/>
        <v>20.023831413515975</v>
      </c>
      <c r="N82" s="2">
        <f t="shared" si="7"/>
        <v>3.6599163518871096</v>
      </c>
      <c r="O82">
        <v>52.5355898988281</v>
      </c>
      <c r="P82" s="2">
        <v>45.123151600738701</v>
      </c>
    </row>
    <row r="83" spans="9:23" x14ac:dyDescent="0.3">
      <c r="I83" t="s">
        <v>39</v>
      </c>
      <c r="J83" s="2">
        <f t="shared" si="7"/>
        <v>0.5364079038587205</v>
      </c>
      <c r="K83" s="2">
        <f t="shared" si="7"/>
        <v>3.4197589833915512</v>
      </c>
      <c r="L83" s="2">
        <f t="shared" si="7"/>
        <v>16.30816303063072</v>
      </c>
      <c r="M83" s="2">
        <f t="shared" si="7"/>
        <v>24.077313722953647</v>
      </c>
      <c r="N83" s="2">
        <f t="shared" si="7"/>
        <v>5.862094891858753</v>
      </c>
      <c r="O83">
        <v>59.063221803168702</v>
      </c>
      <c r="P83" s="2">
        <v>50.9608654838079</v>
      </c>
    </row>
    <row r="84" spans="9:23" x14ac:dyDescent="0.3">
      <c r="I84" t="s">
        <v>25</v>
      </c>
      <c r="J84" s="2">
        <f t="shared" si="7"/>
        <v>0.22870055250940119</v>
      </c>
      <c r="K84" s="2">
        <f t="shared" si="7"/>
        <v>2.4438772294699729</v>
      </c>
      <c r="L84" s="2">
        <f t="shared" si="7"/>
        <v>14.559069137202975</v>
      </c>
      <c r="M84" s="2">
        <f t="shared" si="7"/>
        <v>18.936566458687818</v>
      </c>
      <c r="N84" s="2">
        <f t="shared" si="7"/>
        <v>2.8891803743618816</v>
      </c>
      <c r="O84">
        <v>45.949875002626001</v>
      </c>
      <c r="P84" s="2">
        <v>39.520285813323298</v>
      </c>
    </row>
    <row r="85" spans="9:23" x14ac:dyDescent="0.3">
      <c r="I85" t="s">
        <v>24</v>
      </c>
      <c r="J85" s="2">
        <f t="shared" si="7"/>
        <v>0.66854798494945333</v>
      </c>
      <c r="K85" s="2">
        <f t="shared" si="7"/>
        <v>1.7513259893920807</v>
      </c>
      <c r="L85" s="2">
        <f t="shared" si="7"/>
        <v>6.7702525046466269</v>
      </c>
      <c r="M85" s="2">
        <f t="shared" si="7"/>
        <v>17.422707285008418</v>
      </c>
      <c r="N85" s="2">
        <f t="shared" si="7"/>
        <v>14.604016501201354</v>
      </c>
      <c r="O85">
        <v>48.4904120767034</v>
      </c>
      <c r="P85" s="2">
        <v>41.5289677682579</v>
      </c>
    </row>
    <row r="89" spans="9:23" x14ac:dyDescent="0.3">
      <c r="I89" t="s">
        <v>34</v>
      </c>
      <c r="J89" t="s">
        <v>9</v>
      </c>
      <c r="K89" t="s">
        <v>10</v>
      </c>
      <c r="L89" t="s">
        <v>11</v>
      </c>
      <c r="M89" t="s">
        <v>12</v>
      </c>
      <c r="N89" t="s">
        <v>13</v>
      </c>
    </row>
    <row r="90" spans="9:23" x14ac:dyDescent="0.3">
      <c r="I90" t="s">
        <v>35</v>
      </c>
      <c r="J90" s="2">
        <v>0.27247149037906399</v>
      </c>
      <c r="K90" s="2">
        <v>1.45251339731442</v>
      </c>
      <c r="L90" s="2">
        <v>9.3653397269143905</v>
      </c>
      <c r="M90" s="2">
        <v>28.875500064524498</v>
      </c>
      <c r="N90" s="2">
        <v>18.738903491791799</v>
      </c>
      <c r="S90" t="s">
        <v>40</v>
      </c>
      <c r="T90" t="s">
        <v>41</v>
      </c>
      <c r="V90" t="s">
        <v>40</v>
      </c>
      <c r="W90" t="s">
        <v>42</v>
      </c>
    </row>
    <row r="91" spans="9:23" x14ac:dyDescent="0.3">
      <c r="I91" t="s">
        <v>36</v>
      </c>
      <c r="J91" s="5">
        <v>0.18292682926829301</v>
      </c>
      <c r="K91" s="5">
        <v>2.2428100249994798</v>
      </c>
      <c r="L91" s="5">
        <v>7.5440116804268804</v>
      </c>
      <c r="M91" s="5">
        <v>22.103212117392498</v>
      </c>
      <c r="N91" s="5">
        <v>32.122854561878903</v>
      </c>
    </row>
    <row r="92" spans="9:23" x14ac:dyDescent="0.3">
      <c r="I92" t="s">
        <v>37</v>
      </c>
      <c r="J92" s="2">
        <v>0.62474500203998395</v>
      </c>
      <c r="K92" s="2">
        <v>1.55174758601931</v>
      </c>
      <c r="L92" s="2">
        <v>10.520252504646599</v>
      </c>
      <c r="M92" s="2">
        <v>21.7053130241625</v>
      </c>
      <c r="N92" s="2">
        <v>29.349188539825001</v>
      </c>
      <c r="S92" t="s">
        <v>35</v>
      </c>
      <c r="T92">
        <v>3.5168236353575701</v>
      </c>
      <c r="V92" t="s">
        <v>35</v>
      </c>
      <c r="W92">
        <v>50.330364217906997</v>
      </c>
    </row>
    <row r="93" spans="9:23" x14ac:dyDescent="0.3">
      <c r="I93" t="s">
        <v>38</v>
      </c>
      <c r="J93" s="2">
        <v>0.69736622487615096</v>
      </c>
      <c r="K93" s="2">
        <v>4.8838407192223299</v>
      </c>
      <c r="L93" s="2">
        <v>19.0911502895495</v>
      </c>
      <c r="M93" s="2">
        <v>23.557448721783501</v>
      </c>
      <c r="N93" s="2">
        <v>4.3057839433965999</v>
      </c>
      <c r="S93" t="s">
        <v>36</v>
      </c>
      <c r="T93">
        <v>11.1063832866573</v>
      </c>
      <c r="V93" t="s">
        <v>36</v>
      </c>
      <c r="W93">
        <v>55.029334992962298</v>
      </c>
    </row>
    <row r="94" spans="9:23" x14ac:dyDescent="0.3">
      <c r="I94" t="s">
        <v>39</v>
      </c>
      <c r="J94" s="2">
        <v>0.63106812218673003</v>
      </c>
      <c r="K94" s="2">
        <v>4.0232458628135896</v>
      </c>
      <c r="L94" s="2">
        <v>19.186074153683201</v>
      </c>
      <c r="M94" s="2">
        <v>28.326251438768999</v>
      </c>
      <c r="N94" s="2">
        <v>6.8965822257161804</v>
      </c>
      <c r="S94" t="s">
        <v>37</v>
      </c>
      <c r="T94">
        <v>2.6589301963691399</v>
      </c>
      <c r="V94" t="s">
        <v>37</v>
      </c>
      <c r="W94">
        <v>54.642960356317097</v>
      </c>
    </row>
    <row r="95" spans="9:23" x14ac:dyDescent="0.3">
      <c r="I95" t="s">
        <v>25</v>
      </c>
      <c r="J95" s="2">
        <v>0.26905947354047199</v>
      </c>
      <c r="K95" s="2">
        <v>2.87514968172938</v>
      </c>
      <c r="L95" s="2">
        <v>17.1283166320035</v>
      </c>
      <c r="M95" s="2">
        <v>22.278313480809199</v>
      </c>
      <c r="N95" s="2">
        <v>3.3990357345433901</v>
      </c>
      <c r="S95" t="s">
        <v>38</v>
      </c>
      <c r="T95">
        <v>4.5140749060799399</v>
      </c>
      <c r="V95" t="s">
        <v>38</v>
      </c>
      <c r="W95">
        <v>45.123151600738701</v>
      </c>
    </row>
    <row r="96" spans="9:23" x14ac:dyDescent="0.3">
      <c r="I96" t="s">
        <v>24</v>
      </c>
      <c r="J96" s="2">
        <v>0.786527041117004</v>
      </c>
      <c r="K96" s="2">
        <v>2.0603835169318598</v>
      </c>
      <c r="L96" s="2">
        <v>7.9650029466430903</v>
      </c>
      <c r="M96" s="2">
        <v>20.497302688245199</v>
      </c>
      <c r="N96" s="2">
        <v>17.1811958837663</v>
      </c>
      <c r="S96" t="s">
        <v>39</v>
      </c>
      <c r="T96">
        <v>3.0476984607729301</v>
      </c>
      <c r="V96" t="s">
        <v>39</v>
      </c>
      <c r="W96">
        <v>50.9608654838079</v>
      </c>
    </row>
    <row r="97" spans="11:23" x14ac:dyDescent="0.3">
      <c r="S97" t="s">
        <v>25</v>
      </c>
      <c r="T97">
        <v>3.3740888831060301</v>
      </c>
      <c r="V97" t="s">
        <v>25</v>
      </c>
      <c r="W97">
        <v>39.520285813323298</v>
      </c>
    </row>
    <row r="98" spans="11:23" x14ac:dyDescent="0.3">
      <c r="S98" t="s">
        <v>24</v>
      </c>
      <c r="T98">
        <v>1.5913148006958</v>
      </c>
      <c r="V98" t="s">
        <v>24</v>
      </c>
      <c r="W98">
        <v>41.5289677682579</v>
      </c>
    </row>
    <row r="101" spans="11:23" x14ac:dyDescent="0.3">
      <c r="U101" s="6" t="s">
        <v>23</v>
      </c>
      <c r="V101" s="7">
        <v>5.3847022662625301</v>
      </c>
    </row>
    <row r="102" spans="11:23" x14ac:dyDescent="0.3">
      <c r="U102" s="8" t="s">
        <v>21</v>
      </c>
    </row>
    <row r="103" spans="11:23" x14ac:dyDescent="0.3">
      <c r="U103" s="8" t="s">
        <v>17</v>
      </c>
    </row>
    <row r="104" spans="11:23" x14ac:dyDescent="0.3">
      <c r="U104" s="8" t="s">
        <v>22</v>
      </c>
    </row>
    <row r="105" spans="11:23" x14ac:dyDescent="0.3">
      <c r="U105" s="6" t="s">
        <v>26</v>
      </c>
      <c r="V105" s="7">
        <v>11.1063832866573</v>
      </c>
    </row>
    <row r="106" spans="11:23" x14ac:dyDescent="0.3">
      <c r="U106" s="8" t="s">
        <v>21</v>
      </c>
    </row>
    <row r="107" spans="11:23" x14ac:dyDescent="0.3">
      <c r="U107" s="6" t="s">
        <v>16</v>
      </c>
      <c r="V107" s="7">
        <v>6.0604043040456199</v>
      </c>
    </row>
    <row r="108" spans="11:23" x14ac:dyDescent="0.3">
      <c r="K108" t="s">
        <v>43</v>
      </c>
      <c r="L108" t="s">
        <v>44</v>
      </c>
      <c r="U108" s="8" t="s">
        <v>21</v>
      </c>
    </row>
    <row r="109" spans="11:23" x14ac:dyDescent="0.3">
      <c r="U109" s="8" t="s">
        <v>17</v>
      </c>
    </row>
    <row r="110" spans="11:23" x14ac:dyDescent="0.3">
      <c r="U110" s="8" t="s">
        <v>22</v>
      </c>
    </row>
    <row r="118" spans="13:17" x14ac:dyDescent="0.3">
      <c r="M118" t="s">
        <v>43</v>
      </c>
      <c r="N118" t="s">
        <v>45</v>
      </c>
      <c r="O118" t="s">
        <v>44</v>
      </c>
      <c r="P118" t="s">
        <v>43</v>
      </c>
      <c r="Q118" t="s">
        <v>44</v>
      </c>
    </row>
  </sheetData>
  <mergeCells count="2">
    <mergeCell ref="M2:Q2"/>
    <mergeCell ref="S2:W2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Sheet3</vt:lpstr>
      <vt:lpstr>RDT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Erwin Deng (Student at CentraleSupelec)</cp:lastModifiedBy>
  <cp:revision>1</cp:revision>
  <dcterms:created xsi:type="dcterms:W3CDTF">2022-05-24T11:27:41Z</dcterms:created>
  <dcterms:modified xsi:type="dcterms:W3CDTF">2024-05-23T07:42:14Z</dcterms:modified>
  <dc:language>fr-FR</dc:language>
</cp:coreProperties>
</file>