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k_pliki\uczelnia\doktorat\performance_modelling\repo\MMM\carma_cscs\CARMA\paper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8" i="1" l="1"/>
  <c r="AF28" i="1"/>
  <c r="AF29" i="1" s="1"/>
  <c r="AI28" i="1"/>
  <c r="AJ29" i="1"/>
  <c r="AL28" i="1"/>
  <c r="AN29" i="1"/>
  <c r="AO28" i="1"/>
  <c r="AR28" i="1"/>
  <c r="AR29" i="1" s="1"/>
  <c r="AU28" i="1"/>
  <c r="AV29" i="1"/>
  <c r="AB28" i="1"/>
  <c r="AB29" i="1" s="1"/>
  <c r="AC29" i="1"/>
  <c r="AD29" i="1"/>
  <c r="AE29" i="1"/>
  <c r="AG29" i="1"/>
  <c r="AH29" i="1"/>
  <c r="AI29" i="1"/>
  <c r="AK29" i="1"/>
  <c r="AL29" i="1"/>
  <c r="AM29" i="1"/>
  <c r="AO29" i="1"/>
  <c r="AP29" i="1"/>
  <c r="AQ29" i="1"/>
  <c r="AS29" i="1"/>
  <c r="AT29" i="1"/>
  <c r="AU29" i="1"/>
  <c r="F29" i="1"/>
  <c r="H29" i="1"/>
  <c r="K29" i="1"/>
  <c r="N29" i="1"/>
  <c r="Q29" i="1"/>
  <c r="T29" i="1"/>
  <c r="W29" i="1"/>
  <c r="D29" i="1"/>
  <c r="AC13" i="1"/>
  <c r="AE13" i="1"/>
  <c r="AE14" i="1" s="1"/>
  <c r="AG13" i="1"/>
  <c r="AG14" i="1" s="1"/>
  <c r="AH13" i="1"/>
  <c r="AH14" i="1" s="1"/>
  <c r="AJ13" i="1"/>
  <c r="AK13" i="1"/>
  <c r="AM13" i="1"/>
  <c r="AM14" i="1" s="1"/>
  <c r="AN13" i="1"/>
  <c r="AN14" i="1" s="1"/>
  <c r="AP13" i="1"/>
  <c r="AQ13" i="1"/>
  <c r="AQ14" i="1" s="1"/>
  <c r="AS13" i="1"/>
  <c r="AS14" i="1" s="1"/>
  <c r="AT13" i="1"/>
  <c r="AT14" i="1" s="1"/>
  <c r="AV13" i="1"/>
  <c r="AV20" i="1"/>
  <c r="AV21" i="1" s="1"/>
  <c r="AT20" i="1"/>
  <c r="AT21" i="1" s="1"/>
  <c r="AS20" i="1"/>
  <c r="AS21" i="1" s="1"/>
  <c r="AQ20" i="1"/>
  <c r="AP20" i="1"/>
  <c r="AN20" i="1"/>
  <c r="AN21" i="1" s="1"/>
  <c r="AM20" i="1"/>
  <c r="AM21" i="1" s="1"/>
  <c r="AK20" i="1"/>
  <c r="AK21" i="1" s="1"/>
  <c r="AJ20" i="1"/>
  <c r="AJ21" i="1" s="1"/>
  <c r="AH20" i="1"/>
  <c r="AH21" i="1" s="1"/>
  <c r="AG20" i="1"/>
  <c r="AG21" i="1" s="1"/>
  <c r="AE20" i="1"/>
  <c r="AC20" i="1"/>
  <c r="AC21" i="1" s="1"/>
  <c r="AP21" i="1"/>
  <c r="AV14" i="1"/>
  <c r="E21" i="1"/>
  <c r="G21" i="1"/>
  <c r="I21" i="1"/>
  <c r="J21" i="1"/>
  <c r="L21" i="1"/>
  <c r="M21" i="1"/>
  <c r="O21" i="1"/>
  <c r="P21" i="1"/>
  <c r="R21" i="1"/>
  <c r="S21" i="1"/>
  <c r="U21" i="1"/>
  <c r="V21" i="1"/>
  <c r="X21" i="1"/>
  <c r="E14" i="1"/>
  <c r="G14" i="1"/>
  <c r="I14" i="1"/>
  <c r="J14" i="1"/>
  <c r="L14" i="1"/>
  <c r="M14" i="1"/>
  <c r="O14" i="1"/>
  <c r="P14" i="1"/>
  <c r="R14" i="1"/>
  <c r="S14" i="1"/>
  <c r="U14" i="1"/>
  <c r="V14" i="1"/>
  <c r="X14" i="1"/>
  <c r="AE21" i="1"/>
  <c r="AQ21" i="1"/>
  <c r="AC14" i="1"/>
  <c r="AJ14" i="1"/>
  <c r="AK14" i="1"/>
  <c r="AP14" i="1"/>
  <c r="AU7" i="1"/>
  <c r="AU20" i="1" s="1"/>
  <c r="AR7" i="1"/>
  <c r="AR20" i="1" s="1"/>
  <c r="AO7" i="1"/>
  <c r="AO13" i="1" s="1"/>
  <c r="AL7" i="1"/>
  <c r="AL20" i="1" s="1"/>
  <c r="AI7" i="1"/>
  <c r="AI20" i="1" s="1"/>
  <c r="AF7" i="1"/>
  <c r="AF20" i="1" s="1"/>
  <c r="AD7" i="1"/>
  <c r="AD20" i="1" s="1"/>
  <c r="AB7" i="1"/>
  <c r="AB20" i="1" s="1"/>
  <c r="W7" i="1"/>
  <c r="W14" i="1" s="1"/>
  <c r="F7" i="1"/>
  <c r="F21" i="1" s="1"/>
  <c r="H7" i="1"/>
  <c r="H21" i="1" s="1"/>
  <c r="K7" i="1"/>
  <c r="K14" i="1" s="1"/>
  <c r="N7" i="1"/>
  <c r="N21" i="1" s="1"/>
  <c r="Q7" i="1"/>
  <c r="Q21" i="1" s="1"/>
  <c r="T7" i="1"/>
  <c r="T14" i="1" s="1"/>
  <c r="D7" i="1"/>
  <c r="D21" i="1" s="1"/>
  <c r="AU13" i="1" l="1"/>
  <c r="AU14" i="1" s="1"/>
  <c r="AI13" i="1"/>
  <c r="AI14" i="1" s="1"/>
  <c r="AO20" i="1"/>
  <c r="AO21" i="1" s="1"/>
  <c r="AL13" i="1"/>
  <c r="AL14" i="1" s="1"/>
  <c r="AD13" i="1"/>
  <c r="AR13" i="1"/>
  <c r="AR14" i="1" s="1"/>
  <c r="AF13" i="1"/>
  <c r="AF14" i="1" s="1"/>
  <c r="AB13" i="1"/>
  <c r="AB14" i="1" s="1"/>
  <c r="H14" i="1"/>
  <c r="T21" i="1"/>
  <c r="N14" i="1"/>
  <c r="F14" i="1"/>
  <c r="W21" i="1"/>
  <c r="K21" i="1"/>
  <c r="D14" i="1"/>
  <c r="Q14" i="1"/>
  <c r="AB21" i="1"/>
  <c r="AD14" i="1"/>
  <c r="AF21" i="1"/>
  <c r="AR21" i="1"/>
  <c r="AO14" i="1"/>
  <c r="AU21" i="1"/>
  <c r="AI21" i="1"/>
  <c r="AL21" i="1"/>
  <c r="AD21" i="1"/>
</calcChain>
</file>

<file path=xl/sharedStrings.xml><?xml version="1.0" encoding="utf-8"?>
<sst xmlns="http://schemas.openxmlformats.org/spreadsheetml/2006/main" count="59" uniqueCount="19">
  <si>
    <t>SQUARE</t>
  </si>
  <si>
    <t>M = N = K</t>
  </si>
  <si>
    <t>p</t>
  </si>
  <si>
    <t>CARMA</t>
  </si>
  <si>
    <t>cyclops</t>
  </si>
  <si>
    <t>ScaLAPACK</t>
  </si>
  <si>
    <t>FMMW</t>
  </si>
  <si>
    <t>THIN</t>
  </si>
  <si>
    <t>M = N</t>
  </si>
  <si>
    <t>K</t>
  </si>
  <si>
    <t>STRONG SCALING</t>
  </si>
  <si>
    <t>8847360</t>
  </si>
  <si>
    <t>90MiB</t>
  </si>
  <si>
    <t>L3 cache size per node</t>
  </si>
  <si>
    <t>S (number of doubles)</t>
  </si>
  <si>
    <t>"just enough memory" (p0)</t>
  </si>
  <si>
    <t>"much memory" (p1)</t>
  </si>
  <si>
    <t>WEAK SCALLING</t>
  </si>
  <si>
    <t>SIZE SCALLING P=256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</si>
</sst>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quotePrefix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0" xfId="0" applyFill="1"/>
    <xf numFmtId="0" fontId="4" fillId="7" borderId="0" xfId="0" applyFont="1" applyFill="1"/>
    <xf numFmtId="0" fontId="0" fillId="8" borderId="0" xfId="0" applyFill="1"/>
    <xf numFmtId="0" fontId="4" fillId="8" borderId="0" xfId="0" applyFont="1" applyFill="1"/>
    <xf numFmtId="0" fontId="0" fillId="7" borderId="0" xfId="0" applyFill="1" applyAlignment="1">
      <alignment horizontal="center" vertical="center" textRotation="90"/>
    </xf>
    <xf numFmtId="0" fontId="0" fillId="3" borderId="2" xfId="0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2" xfId="0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0" fillId="2" borderId="0" xfId="0" applyFill="1" applyBorder="1" applyAlignment="1">
      <alignment vertical="center" textRotation="90"/>
    </xf>
    <xf numFmtId="0" fontId="0" fillId="3" borderId="0" xfId="0" applyFill="1" applyBorder="1" applyAlignment="1">
      <alignment horizontal="center" vertical="center" textRotation="90"/>
    </xf>
    <xf numFmtId="0" fontId="4" fillId="2" borderId="0" xfId="0" applyFont="1" applyFill="1" applyBorder="1" applyAlignment="1">
      <alignment horizontal="center" vertical="center" textRotation="90" wrapText="1"/>
    </xf>
    <xf numFmtId="0" fontId="0" fillId="9" borderId="0" xfId="0" applyFill="1" applyBorder="1"/>
    <xf numFmtId="0" fontId="0" fillId="9" borderId="0" xfId="0" applyFill="1" applyBorder="1" applyAlignment="1">
      <alignment vertical="center" textRotation="90"/>
    </xf>
    <xf numFmtId="0" fontId="0" fillId="5" borderId="0" xfId="0" applyFill="1" applyBorder="1" applyAlignment="1">
      <alignment horizontal="center" vertical="center" textRotation="90"/>
    </xf>
    <xf numFmtId="0" fontId="2" fillId="5" borderId="0" xfId="0" applyFont="1" applyFill="1" applyBorder="1"/>
    <xf numFmtId="0" fontId="0" fillId="6" borderId="0" xfId="0" applyFill="1" applyBorder="1" applyAlignment="1">
      <alignment horizontal="center" vertical="center" textRotation="90" wrapText="1"/>
    </xf>
    <xf numFmtId="0" fontId="4" fillId="9" borderId="0" xfId="0" applyFont="1" applyFill="1" applyBorder="1" applyAlignment="1">
      <alignment horizontal="center" vertical="center" textRotation="90"/>
    </xf>
    <xf numFmtId="0" fontId="0" fillId="5" borderId="0" xfId="0" applyFill="1" applyBorder="1" applyAlignment="1">
      <alignment horizontal="center" vertical="center" textRotation="90" wrapText="1"/>
    </xf>
    <xf numFmtId="0" fontId="4" fillId="9" borderId="6" xfId="0" applyFont="1" applyFill="1" applyBorder="1" applyAlignment="1">
      <alignment horizontal="center" vertical="center" textRotation="90"/>
    </xf>
    <xf numFmtId="0" fontId="0" fillId="5" borderId="6" xfId="0" applyFill="1" applyBorder="1" applyAlignment="1">
      <alignment horizontal="center" vertical="center" textRotation="90" wrapText="1"/>
    </xf>
    <xf numFmtId="0" fontId="0" fillId="5" borderId="6" xfId="0" applyFill="1" applyBorder="1"/>
    <xf numFmtId="0" fontId="0" fillId="5" borderId="7" xfId="0" applyFill="1" applyBorder="1"/>
    <xf numFmtId="0" fontId="0" fillId="6" borderId="6" xfId="0" applyFill="1" applyBorder="1" applyAlignment="1">
      <alignment horizontal="center" vertical="center" textRotation="90" wrapText="1"/>
    </xf>
    <xf numFmtId="0" fontId="0" fillId="6" borderId="6" xfId="0" applyFill="1" applyBorder="1"/>
    <xf numFmtId="0" fontId="0" fillId="6" borderId="7" xfId="0" applyFill="1" applyBorder="1"/>
    <xf numFmtId="0" fontId="0" fillId="0" borderId="8" xfId="0" applyBorder="1"/>
    <xf numFmtId="0" fontId="0" fillId="10" borderId="0" xfId="0" applyFill="1"/>
    <xf numFmtId="0" fontId="3" fillId="10" borderId="0" xfId="0" applyFont="1" applyFill="1" applyAlignment="1">
      <alignment horizontal="center" vertical="center" textRotation="90" wrapText="1"/>
    </xf>
    <xf numFmtId="0" fontId="0" fillId="10" borderId="1" xfId="0" applyFill="1" applyBorder="1"/>
    <xf numFmtId="0" fontId="0" fillId="11" borderId="0" xfId="0" applyFill="1"/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33"/>
  <sheetViews>
    <sheetView tabSelected="1" workbookViewId="0">
      <selection activeCell="O38" sqref="O38"/>
    </sheetView>
  </sheetViews>
  <sheetFormatPr defaultRowHeight="14.4" x14ac:dyDescent="0.3"/>
  <cols>
    <col min="4" max="4" width="6.21875" customWidth="1"/>
    <col min="5" max="6" width="5" bestFit="1" customWidth="1"/>
    <col min="7" max="7" width="6" bestFit="1" customWidth="1"/>
    <col min="8" max="8" width="5" bestFit="1" customWidth="1"/>
    <col min="9" max="14" width="6" bestFit="1" customWidth="1"/>
    <col min="15" max="15" width="6.109375" customWidth="1"/>
    <col min="16" max="16" width="6.21875" customWidth="1"/>
    <col min="17" max="20" width="6" bestFit="1" customWidth="1"/>
    <col min="21" max="21" width="8" bestFit="1" customWidth="1"/>
    <col min="22" max="24" width="6" bestFit="1" customWidth="1"/>
    <col min="28" max="28" width="6" bestFit="1" customWidth="1"/>
    <col min="29" max="48" width="7" bestFit="1" customWidth="1"/>
    <col min="55" max="55" width="12" bestFit="1" customWidth="1"/>
  </cols>
  <sheetData>
    <row r="2" spans="1:48" x14ac:dyDescent="0.3">
      <c r="O2" t="s">
        <v>13</v>
      </c>
      <c r="U2" t="s">
        <v>12</v>
      </c>
    </row>
    <row r="3" spans="1:48" x14ac:dyDescent="0.3">
      <c r="O3" t="s">
        <v>14</v>
      </c>
      <c r="U3" s="1" t="s">
        <v>11</v>
      </c>
    </row>
    <row r="4" spans="1:48" ht="14.4" customHeight="1" x14ac:dyDescent="0.35">
      <c r="B4" s="14"/>
      <c r="C4" s="10"/>
      <c r="D4" s="11" t="s">
        <v>0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2"/>
      <c r="AA4" s="12"/>
      <c r="AB4" s="13" t="s">
        <v>7</v>
      </c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</row>
    <row r="5" spans="1:48" x14ac:dyDescent="0.3">
      <c r="A5" s="23"/>
      <c r="B5" s="24"/>
      <c r="C5" s="2"/>
      <c r="D5" s="2" t="s">
        <v>1</v>
      </c>
      <c r="E5" s="2"/>
      <c r="F5" s="2"/>
      <c r="G5" s="2">
        <v>16384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3"/>
      <c r="AA5" s="3"/>
      <c r="AB5" s="3" t="s">
        <v>8</v>
      </c>
      <c r="AC5" s="3"/>
      <c r="AD5" s="3">
        <v>2048</v>
      </c>
      <c r="AE5" s="3"/>
      <c r="AF5" s="3" t="s">
        <v>9</v>
      </c>
      <c r="AG5" s="3">
        <v>524288</v>
      </c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</row>
    <row r="6" spans="1:48" ht="15" thickBot="1" x14ac:dyDescent="0.35">
      <c r="A6" s="25" t="s">
        <v>10</v>
      </c>
      <c r="B6" s="24"/>
      <c r="C6" s="2"/>
      <c r="D6" s="2">
        <v>2</v>
      </c>
      <c r="E6" s="2"/>
      <c r="F6" s="2">
        <v>3</v>
      </c>
      <c r="G6" s="2"/>
      <c r="H6" s="2">
        <v>4</v>
      </c>
      <c r="I6" s="2"/>
      <c r="J6" s="2"/>
      <c r="K6" s="2">
        <v>5</v>
      </c>
      <c r="L6" s="2"/>
      <c r="M6" s="2"/>
      <c r="N6" s="2">
        <v>6</v>
      </c>
      <c r="O6" s="2"/>
      <c r="P6" s="2"/>
      <c r="Q6" s="2">
        <v>7</v>
      </c>
      <c r="R6" s="2"/>
      <c r="S6" s="2"/>
      <c r="T6" s="2">
        <v>8</v>
      </c>
      <c r="U6" s="2"/>
      <c r="V6" s="2"/>
      <c r="W6" s="2">
        <v>9</v>
      </c>
      <c r="X6" s="2"/>
      <c r="Y6" s="2"/>
      <c r="Z6" s="3"/>
      <c r="AA6" s="3"/>
      <c r="AB6" s="3">
        <v>2</v>
      </c>
      <c r="AC6" s="3"/>
      <c r="AD6" s="3">
        <v>3</v>
      </c>
      <c r="AE6" s="3"/>
      <c r="AF6" s="3">
        <v>4</v>
      </c>
      <c r="AG6" s="3"/>
      <c r="AH6" s="3"/>
      <c r="AI6" s="3">
        <v>5</v>
      </c>
      <c r="AJ6" s="3"/>
      <c r="AK6" s="3"/>
      <c r="AL6" s="3">
        <v>6</v>
      </c>
      <c r="AM6" s="3"/>
      <c r="AN6" s="3"/>
      <c r="AO6" s="3">
        <v>7</v>
      </c>
      <c r="AP6" s="3"/>
      <c r="AQ6" s="3"/>
      <c r="AR6" s="3">
        <v>8</v>
      </c>
      <c r="AS6" s="3"/>
      <c r="AT6" s="3"/>
      <c r="AU6" s="3">
        <v>9</v>
      </c>
      <c r="AV6" s="3"/>
    </row>
    <row r="7" spans="1:48" ht="15" thickBot="1" x14ac:dyDescent="0.35">
      <c r="A7" s="25"/>
      <c r="B7" s="24"/>
      <c r="C7" s="16" t="s">
        <v>2</v>
      </c>
      <c r="D7" s="17">
        <f>2^D6</f>
        <v>4</v>
      </c>
      <c r="E7" s="17">
        <v>7</v>
      </c>
      <c r="F7" s="17">
        <f t="shared" ref="F7:T7" si="0">2^F6</f>
        <v>8</v>
      </c>
      <c r="G7" s="17">
        <v>13</v>
      </c>
      <c r="H7" s="17">
        <f t="shared" si="0"/>
        <v>16</v>
      </c>
      <c r="I7" s="17">
        <v>25</v>
      </c>
      <c r="J7" s="17">
        <v>27</v>
      </c>
      <c r="K7" s="17">
        <f t="shared" si="0"/>
        <v>32</v>
      </c>
      <c r="L7" s="17">
        <v>37</v>
      </c>
      <c r="M7" s="17">
        <v>61</v>
      </c>
      <c r="N7" s="17">
        <f t="shared" si="0"/>
        <v>64</v>
      </c>
      <c r="O7" s="17">
        <v>81</v>
      </c>
      <c r="P7" s="17">
        <v>93</v>
      </c>
      <c r="Q7" s="17">
        <f t="shared" si="0"/>
        <v>128</v>
      </c>
      <c r="R7" s="17">
        <v>201</v>
      </c>
      <c r="S7" s="17">
        <v>216</v>
      </c>
      <c r="T7" s="17">
        <f t="shared" si="0"/>
        <v>256</v>
      </c>
      <c r="U7" s="17">
        <v>333</v>
      </c>
      <c r="V7" s="17">
        <v>473</v>
      </c>
      <c r="W7" s="17">
        <f t="shared" ref="W7" si="1">2^W6</f>
        <v>512</v>
      </c>
      <c r="X7" s="18">
        <v>600</v>
      </c>
      <c r="Y7" s="2"/>
      <c r="Z7" s="3"/>
      <c r="AA7" s="20" t="s">
        <v>2</v>
      </c>
      <c r="AB7" s="21">
        <f>2^AB6</f>
        <v>4</v>
      </c>
      <c r="AC7" s="21">
        <v>7</v>
      </c>
      <c r="AD7" s="21">
        <f t="shared" ref="AD7" si="2">2^AD6</f>
        <v>8</v>
      </c>
      <c r="AE7" s="21">
        <v>13</v>
      </c>
      <c r="AF7" s="21">
        <f t="shared" ref="AF7" si="3">2^AF6</f>
        <v>16</v>
      </c>
      <c r="AG7" s="21">
        <v>25</v>
      </c>
      <c r="AH7" s="21">
        <v>27</v>
      </c>
      <c r="AI7" s="21">
        <f t="shared" ref="AI7" si="4">2^AI6</f>
        <v>32</v>
      </c>
      <c r="AJ7" s="21">
        <v>37</v>
      </c>
      <c r="AK7" s="21">
        <v>61</v>
      </c>
      <c r="AL7" s="21">
        <f t="shared" ref="AL7" si="5">2^AL6</f>
        <v>64</v>
      </c>
      <c r="AM7" s="21">
        <v>81</v>
      </c>
      <c r="AN7" s="21">
        <v>93</v>
      </c>
      <c r="AO7" s="21">
        <f t="shared" ref="AO7" si="6">2^AO6</f>
        <v>128</v>
      </c>
      <c r="AP7" s="21">
        <v>201</v>
      </c>
      <c r="AQ7" s="21">
        <v>216</v>
      </c>
      <c r="AR7" s="21">
        <f t="shared" ref="AR7" si="7">2^AR6</f>
        <v>256</v>
      </c>
      <c r="AS7" s="21">
        <v>333</v>
      </c>
      <c r="AT7" s="21">
        <v>473</v>
      </c>
      <c r="AU7" s="21">
        <f t="shared" ref="AU7" si="8">2^AU6</f>
        <v>512</v>
      </c>
      <c r="AV7" s="22">
        <v>600</v>
      </c>
    </row>
    <row r="8" spans="1:48" x14ac:dyDescent="0.3">
      <c r="A8" s="25"/>
      <c r="B8" s="24"/>
      <c r="C8" s="2" t="s">
        <v>3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2"/>
      <c r="Z8" s="3"/>
      <c r="AA8" s="3" t="s">
        <v>3</v>
      </c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</row>
    <row r="9" spans="1:48" x14ac:dyDescent="0.3">
      <c r="A9" s="25"/>
      <c r="B9" s="24"/>
      <c r="C9" s="2" t="s">
        <v>5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2"/>
      <c r="Z9" s="3"/>
      <c r="AA9" s="3" t="s">
        <v>5</v>
      </c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 spans="1:48" x14ac:dyDescent="0.3">
      <c r="A10" s="25"/>
      <c r="B10" s="24"/>
      <c r="C10" s="2" t="s">
        <v>4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2"/>
      <c r="Z10" s="3"/>
      <c r="AA10" s="3" t="s">
        <v>4</v>
      </c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</row>
    <row r="11" spans="1:48" x14ac:dyDescent="0.3">
      <c r="A11" s="25"/>
      <c r="B11" s="24"/>
      <c r="C11" s="2" t="s">
        <v>6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2"/>
      <c r="Z11" s="3"/>
      <c r="AA11" s="3" t="s">
        <v>6</v>
      </c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x14ac:dyDescent="0.3">
      <c r="A12" s="2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</row>
    <row r="13" spans="1:48" ht="15" customHeight="1" x14ac:dyDescent="0.3">
      <c r="A13" s="27"/>
      <c r="B13" s="28"/>
      <c r="C13" s="4"/>
      <c r="D13" s="4"/>
      <c r="E13" s="4"/>
      <c r="F13" s="4"/>
      <c r="G13" s="4"/>
      <c r="H13" s="4"/>
      <c r="I13" s="4"/>
      <c r="J13" s="4"/>
      <c r="K13" s="4"/>
      <c r="L13" s="4"/>
      <c r="M13" s="29"/>
      <c r="N13" s="4"/>
      <c r="O13" s="4"/>
      <c r="P13" s="4"/>
      <c r="Q13" s="4"/>
      <c r="R13" s="4"/>
      <c r="S13" s="4"/>
      <c r="T13" s="4"/>
      <c r="U13" s="4"/>
      <c r="V13" s="29"/>
      <c r="W13" s="4"/>
      <c r="X13" s="4"/>
      <c r="Y13" s="4"/>
      <c r="Z13" s="30" t="s">
        <v>15</v>
      </c>
      <c r="AA13" s="5" t="s">
        <v>8</v>
      </c>
      <c r="AB13" s="5">
        <f>FLOOR(SQRT(AB7*$U$3/512),1)</f>
        <v>262</v>
      </c>
      <c r="AC13" s="5">
        <f>FLOOR(SQRT(AC7*$U$3/512),1)</f>
        <v>347</v>
      </c>
      <c r="AD13" s="5">
        <f>FLOOR(SQRT(AD7*$U$3/512),1)</f>
        <v>371</v>
      </c>
      <c r="AE13" s="5">
        <f>FLOOR(SQRT(AE7*$U$3/512),1)</f>
        <v>473</v>
      </c>
      <c r="AF13" s="5">
        <f>FLOOR(SQRT(AF7*$U$3/512),1)</f>
        <v>525</v>
      </c>
      <c r="AG13" s="5">
        <f>FLOOR(SQRT(AG7*$U$3/512),1)</f>
        <v>657</v>
      </c>
      <c r="AH13" s="5">
        <f>FLOOR(SQRT(AH7*$U$3/512),1)</f>
        <v>683</v>
      </c>
      <c r="AI13" s="5">
        <f>FLOOR(SQRT(AI7*$U$3/512),1)</f>
        <v>743</v>
      </c>
      <c r="AJ13" s="5">
        <f>FLOOR(SQRT(AJ7*$U$3/512),1)</f>
        <v>799</v>
      </c>
      <c r="AK13" s="5">
        <f>FLOOR(SQRT(AK7*$U$3/512),1)</f>
        <v>1026</v>
      </c>
      <c r="AL13" s="5">
        <f>FLOOR(SQRT(AL7*$U$3/512),1)</f>
        <v>1051</v>
      </c>
      <c r="AM13" s="5">
        <f>FLOOR(SQRT(AM7*$U$3/512),1)</f>
        <v>1183</v>
      </c>
      <c r="AN13" s="5">
        <f>FLOOR(SQRT(AN7*$U$3/512),1)</f>
        <v>1267</v>
      </c>
      <c r="AO13" s="5">
        <f>FLOOR(SQRT(AO7*$U$3/512),1)</f>
        <v>1487</v>
      </c>
      <c r="AP13" s="5">
        <f>FLOOR(SQRT(AP7*$U$3/512),1)</f>
        <v>1863</v>
      </c>
      <c r="AQ13" s="5">
        <f>FLOOR(SQRT(AQ7*$U$3/512),1)</f>
        <v>1931</v>
      </c>
      <c r="AR13" s="5">
        <f>FLOOR(SQRT(AR7*$U$3/512),1)</f>
        <v>2103</v>
      </c>
      <c r="AS13" s="5">
        <f>FLOOR(SQRT(AS7*$U$3/512),1)</f>
        <v>2398</v>
      </c>
      <c r="AT13" s="5">
        <f>FLOOR(SQRT(AT7*$U$3/512),1)</f>
        <v>2858</v>
      </c>
      <c r="AU13" s="5">
        <f>FLOOR(SQRT(AU7*$U$3/512),1)</f>
        <v>2974</v>
      </c>
      <c r="AV13" s="5">
        <f>FLOOR(SQRT(AV7*$U$3/512),1)</f>
        <v>3219</v>
      </c>
    </row>
    <row r="14" spans="1:48" ht="15" customHeight="1" x14ac:dyDescent="0.3">
      <c r="A14" s="31" t="s">
        <v>17</v>
      </c>
      <c r="B14" s="32" t="s">
        <v>15</v>
      </c>
      <c r="C14" s="4" t="s">
        <v>1</v>
      </c>
      <c r="D14" s="4">
        <f>FLOOR(SQRT(D7*$U$3/2),1)</f>
        <v>4206</v>
      </c>
      <c r="E14" s="4">
        <f>FLOOR(SQRT(E7*$U$3/2),1)</f>
        <v>5564</v>
      </c>
      <c r="F14" s="4">
        <f>FLOOR(SQRT(F7*$U$3/2),1)</f>
        <v>5948</v>
      </c>
      <c r="G14" s="4">
        <f>FLOOR(SQRT(G7*$U$3/2),1)</f>
        <v>7583</v>
      </c>
      <c r="H14" s="4">
        <f>FLOOR(SQRT(H7*$U$3/2),1)</f>
        <v>8413</v>
      </c>
      <c r="I14" s="4">
        <f>FLOOR(SQRT(I7*$U$3/2),1)</f>
        <v>10516</v>
      </c>
      <c r="J14" s="4">
        <f>FLOOR(SQRT(J7*$U$3/2),1)</f>
        <v>10928</v>
      </c>
      <c r="K14" s="4">
        <f>FLOOR(SQRT(K7*$U$3/2),1)</f>
        <v>11897</v>
      </c>
      <c r="L14" s="4">
        <f>FLOOR(SQRT(L7*$U$3/2),1)</f>
        <v>12793</v>
      </c>
      <c r="M14" s="4">
        <f>FLOOR(SQRT(M7*$U$3/2),1)</f>
        <v>16426</v>
      </c>
      <c r="N14" s="4">
        <f>FLOOR(SQRT(N7*$U$3/2),1)</f>
        <v>16826</v>
      </c>
      <c r="O14" s="4">
        <f>FLOOR(SQRT(O7*$U$3/2),1)</f>
        <v>18929</v>
      </c>
      <c r="P14" s="4">
        <f>FLOOR(SQRT(P7*$U$3/2),1)</f>
        <v>20283</v>
      </c>
      <c r="Q14" s="4">
        <f>FLOOR(SQRT(Q7*$U$3/2),1)</f>
        <v>23795</v>
      </c>
      <c r="R14" s="4">
        <f>FLOOR(SQRT(R7*$U$3/2),1)</f>
        <v>29818</v>
      </c>
      <c r="S14" s="4">
        <f>FLOOR(SQRT(S7*$U$3/2),1)</f>
        <v>30911</v>
      </c>
      <c r="T14" s="4">
        <f>FLOOR(SQRT(T7*$U$3/2),1)</f>
        <v>33652</v>
      </c>
      <c r="U14" s="4">
        <f>FLOOR(SQRT(U7*$U$3/2),1)</f>
        <v>38380</v>
      </c>
      <c r="V14" s="4">
        <f>FLOOR(SQRT(V7*$U$3/2),1)</f>
        <v>45742</v>
      </c>
      <c r="W14" s="4">
        <f>FLOOR(SQRT(W7*$U$3/2),1)</f>
        <v>47591</v>
      </c>
      <c r="X14" s="4">
        <f>FLOOR(SQRT(X7*$U$3/2),1)</f>
        <v>51519</v>
      </c>
      <c r="Y14" s="4"/>
      <c r="Z14" s="30"/>
      <c r="AA14" s="5" t="s">
        <v>9</v>
      </c>
      <c r="AB14" s="5">
        <f>AB13*256</f>
        <v>67072</v>
      </c>
      <c r="AC14" s="5">
        <f>AC13*256</f>
        <v>88832</v>
      </c>
      <c r="AD14" s="5">
        <f>AD13*256</f>
        <v>94976</v>
      </c>
      <c r="AE14" s="5">
        <f>AE13*256</f>
        <v>121088</v>
      </c>
      <c r="AF14" s="5">
        <f>AF13*256</f>
        <v>134400</v>
      </c>
      <c r="AG14" s="5">
        <f>AG13*256</f>
        <v>168192</v>
      </c>
      <c r="AH14" s="5">
        <f>AH13*256</f>
        <v>174848</v>
      </c>
      <c r="AI14" s="5">
        <f>AI13*256</f>
        <v>190208</v>
      </c>
      <c r="AJ14" s="5">
        <f>AJ13*256</f>
        <v>204544</v>
      </c>
      <c r="AK14" s="5">
        <f>AK13*256</f>
        <v>262656</v>
      </c>
      <c r="AL14" s="5">
        <f>AL13*256</f>
        <v>269056</v>
      </c>
      <c r="AM14" s="5">
        <f>AM13*256</f>
        <v>302848</v>
      </c>
      <c r="AN14" s="5">
        <f>AN13*256</f>
        <v>324352</v>
      </c>
      <c r="AO14" s="5">
        <f>AO13*256</f>
        <v>380672</v>
      </c>
      <c r="AP14" s="5">
        <f>AP13*256</f>
        <v>476928</v>
      </c>
      <c r="AQ14" s="5">
        <f>AQ13*256</f>
        <v>494336</v>
      </c>
      <c r="AR14" s="5">
        <f>AR13*256</f>
        <v>538368</v>
      </c>
      <c r="AS14" s="5">
        <f>AS13*256</f>
        <v>613888</v>
      </c>
      <c r="AT14" s="5">
        <f>AT13*256</f>
        <v>731648</v>
      </c>
      <c r="AU14" s="5">
        <f>AU13*256</f>
        <v>761344</v>
      </c>
      <c r="AV14" s="5">
        <f>AV13*256</f>
        <v>824064</v>
      </c>
    </row>
    <row r="15" spans="1:48" x14ac:dyDescent="0.3">
      <c r="A15" s="31"/>
      <c r="B15" s="32"/>
      <c r="C15" s="4" t="s">
        <v>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4"/>
      <c r="Z15" s="30"/>
      <c r="AA15" s="5" t="s">
        <v>3</v>
      </c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48" x14ac:dyDescent="0.3">
      <c r="A16" s="31"/>
      <c r="B16" s="32"/>
      <c r="C16" s="4" t="s">
        <v>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4"/>
      <c r="Z16" s="30"/>
      <c r="AA16" s="5" t="s">
        <v>5</v>
      </c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48" x14ac:dyDescent="0.3">
      <c r="A17" s="31"/>
      <c r="B17" s="32"/>
      <c r="C17" s="4" t="s">
        <v>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4"/>
      <c r="Z17" s="30"/>
      <c r="AA17" s="5" t="s">
        <v>4</v>
      </c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pans="1:48" x14ac:dyDescent="0.3">
      <c r="A18" s="31"/>
      <c r="B18" s="32"/>
      <c r="C18" s="4" t="s">
        <v>6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4"/>
      <c r="Z18" s="30"/>
      <c r="AA18" s="5" t="s">
        <v>6</v>
      </c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pans="1:48" x14ac:dyDescent="0.3">
      <c r="A19" s="3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</row>
    <row r="20" spans="1:48" ht="14.4" customHeight="1" x14ac:dyDescent="0.3">
      <c r="A20" s="3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30" t="s">
        <v>16</v>
      </c>
      <c r="AA20" s="5" t="s">
        <v>8</v>
      </c>
      <c r="AB20" s="5">
        <f>FLOOR(SQRT(AB7^(2/3)*$U$3/512),1)</f>
        <v>208</v>
      </c>
      <c r="AC20" s="5">
        <f>FLOOR(SQRT(AC7^(2/3)*$U$3/512),1)</f>
        <v>251</v>
      </c>
      <c r="AD20" s="5">
        <f>FLOOR(SQRT(AD7^(2/3)*$U$3/512),1)</f>
        <v>262</v>
      </c>
      <c r="AE20" s="5">
        <f>FLOOR(SQRT(AE7^(2/3)*$U$3/512),1)</f>
        <v>309</v>
      </c>
      <c r="AF20" s="5">
        <f>FLOOR(SQRT(AF7^(2/3)*$U$3/512),1)</f>
        <v>331</v>
      </c>
      <c r="AG20" s="5">
        <f>FLOOR(SQRT(AG7^(2/3)*$U$3/512),1)</f>
        <v>384</v>
      </c>
      <c r="AH20" s="5">
        <f>FLOOR(SQRT(AH7^(2/3)*$U$3/512),1)</f>
        <v>394</v>
      </c>
      <c r="AI20" s="5">
        <f>FLOOR(SQRT(AI7^(2/3)*$U$3/512),1)</f>
        <v>417</v>
      </c>
      <c r="AJ20" s="5">
        <f>FLOOR(SQRT(AJ7^(2/3)*$U$3/512),1)</f>
        <v>438</v>
      </c>
      <c r="AK20" s="5">
        <f>FLOOR(SQRT(AK7^(2/3)*$U$3/512),1)</f>
        <v>517</v>
      </c>
      <c r="AL20" s="5">
        <f>FLOOR(SQRT(AL7^(2/3)*$U$3/512),1)</f>
        <v>525</v>
      </c>
      <c r="AM20" s="5">
        <f>FLOOR(SQRT(AM7^(2/3)*$U$3/512),1)</f>
        <v>568</v>
      </c>
      <c r="AN20" s="5">
        <f>FLOOR(SQRT(AN7^(2/3)*$U$3/512),1)</f>
        <v>595</v>
      </c>
      <c r="AO20" s="5">
        <f>FLOOR(SQRT(AO7^(2/3)*$U$3/512),1)</f>
        <v>662</v>
      </c>
      <c r="AP20" s="5">
        <f>FLOOR(SQRT(AP7^(2/3)*$U$3/512),1)</f>
        <v>770</v>
      </c>
      <c r="AQ20" s="5">
        <f>FLOOR(SQRT(AQ7^(2/3)*$U$3/512),1)</f>
        <v>788</v>
      </c>
      <c r="AR20" s="5">
        <f>FLOOR(SQRT(AR7^(2/3)*$U$3/512),1)</f>
        <v>834</v>
      </c>
      <c r="AS20" s="5">
        <f>FLOOR(SQRT(AS7^(2/3)*$U$3/512),1)</f>
        <v>911</v>
      </c>
      <c r="AT20" s="5">
        <f>FLOOR(SQRT(AT7^(2/3)*$U$3/512),1)</f>
        <v>1024</v>
      </c>
      <c r="AU20" s="5">
        <f>FLOOR(SQRT(AU7^(2/3)*$U$3/512),1)</f>
        <v>1051</v>
      </c>
      <c r="AV20" s="5">
        <f>FLOOR(SQRT(AV7^(2/3)*$U$3/512),1)</f>
        <v>1108</v>
      </c>
    </row>
    <row r="21" spans="1:48" x14ac:dyDescent="0.3">
      <c r="A21" s="31"/>
      <c r="B21" s="32" t="s">
        <v>16</v>
      </c>
      <c r="C21" s="4" t="s">
        <v>1</v>
      </c>
      <c r="D21" s="4">
        <f>FLOOR(SQRT(D7^(2/3)*$U$3/2),1)</f>
        <v>3338</v>
      </c>
      <c r="E21" s="4">
        <f>FLOOR(SQRT(E7^(2/3)*$U$3/2),1)</f>
        <v>4023</v>
      </c>
      <c r="F21" s="4">
        <f>FLOOR(SQRT(F7^(2/3)*$U$3/2),1)</f>
        <v>4206</v>
      </c>
      <c r="G21" s="4">
        <f>FLOOR(SQRT(G7^(2/3)*$U$3/2),1)</f>
        <v>4945</v>
      </c>
      <c r="H21" s="4">
        <f>FLOOR(SQRT(H7^(2/3)*$U$3/2),1)</f>
        <v>5299</v>
      </c>
      <c r="I21" s="4">
        <f>FLOOR(SQRT(I7^(2/3)*$U$3/2),1)</f>
        <v>6149</v>
      </c>
      <c r="J21" s="4">
        <f>FLOOR(SQRT(J7^(2/3)*$U$3/2),1)</f>
        <v>6309</v>
      </c>
      <c r="K21" s="4">
        <f>FLOOR(SQRT(K7^(2/3)*$U$3/2),1)</f>
        <v>6677</v>
      </c>
      <c r="L21" s="4">
        <f>FLOOR(SQRT(L7^(2/3)*$U$3/2),1)</f>
        <v>7008</v>
      </c>
      <c r="M21" s="4">
        <f>FLOOR(SQRT(M7^(2/3)*$U$3/2),1)</f>
        <v>8279</v>
      </c>
      <c r="N21" s="4">
        <f>FLOOR(SQRT(N7^(2/3)*$U$3/2),1)</f>
        <v>8413</v>
      </c>
      <c r="O21" s="4">
        <f>FLOOR(SQRT(O7^(2/3)*$U$3/2),1)</f>
        <v>9100</v>
      </c>
      <c r="P21" s="4">
        <f>FLOOR(SQRT(P7^(2/3)*$U$3/2),1)</f>
        <v>9529</v>
      </c>
      <c r="Q21" s="4">
        <f>FLOOR(SQRT(Q7^(2/3)*$U$3/2),1)</f>
        <v>10599</v>
      </c>
      <c r="R21" s="4">
        <f>FLOOR(SQRT(R7^(2/3)*$U$3/2),1)</f>
        <v>12320</v>
      </c>
      <c r="S21" s="4">
        <f>FLOOR(SQRT(S7^(2/3)*$U$3/2),1)</f>
        <v>12619</v>
      </c>
      <c r="T21" s="4">
        <f>FLOOR(SQRT(T7^(2/3)*$U$3/2),1)</f>
        <v>13354</v>
      </c>
      <c r="U21" s="4">
        <f>FLOOR(SQRT(U7^(2/3)*$U$3/2),1)</f>
        <v>14578</v>
      </c>
      <c r="V21" s="4">
        <f>FLOOR(SQRT(V7^(2/3)*$U$3/2),1)</f>
        <v>16387</v>
      </c>
      <c r="W21" s="4">
        <f>FLOOR(SQRT(W7^(2/3)*$U$3/2),1)</f>
        <v>16826</v>
      </c>
      <c r="X21" s="4">
        <f>FLOOR(SQRT(X7^(2/3)*$U$3/2),1)</f>
        <v>17739</v>
      </c>
      <c r="Y21" s="4"/>
      <c r="Z21" s="30"/>
      <c r="AA21" s="5" t="s">
        <v>9</v>
      </c>
      <c r="AB21" s="5">
        <f>AB20*256</f>
        <v>53248</v>
      </c>
      <c r="AC21" s="5">
        <f t="shared" ref="AC21:AV21" si="9">AC20*256</f>
        <v>64256</v>
      </c>
      <c r="AD21" s="5">
        <f t="shared" si="9"/>
        <v>67072</v>
      </c>
      <c r="AE21" s="5">
        <f t="shared" si="9"/>
        <v>79104</v>
      </c>
      <c r="AF21" s="5">
        <f t="shared" si="9"/>
        <v>84736</v>
      </c>
      <c r="AG21" s="5">
        <f t="shared" si="9"/>
        <v>98304</v>
      </c>
      <c r="AH21" s="5">
        <f t="shared" si="9"/>
        <v>100864</v>
      </c>
      <c r="AI21" s="5">
        <f t="shared" si="9"/>
        <v>106752</v>
      </c>
      <c r="AJ21" s="5">
        <f t="shared" si="9"/>
        <v>112128</v>
      </c>
      <c r="AK21" s="5">
        <f t="shared" si="9"/>
        <v>132352</v>
      </c>
      <c r="AL21" s="5">
        <f t="shared" si="9"/>
        <v>134400</v>
      </c>
      <c r="AM21" s="5">
        <f t="shared" si="9"/>
        <v>145408</v>
      </c>
      <c r="AN21" s="5">
        <f t="shared" si="9"/>
        <v>152320</v>
      </c>
      <c r="AO21" s="5">
        <f t="shared" si="9"/>
        <v>169472</v>
      </c>
      <c r="AP21" s="5">
        <f t="shared" si="9"/>
        <v>197120</v>
      </c>
      <c r="AQ21" s="5">
        <f t="shared" si="9"/>
        <v>201728</v>
      </c>
      <c r="AR21" s="5">
        <f t="shared" si="9"/>
        <v>213504</v>
      </c>
      <c r="AS21" s="5">
        <f t="shared" si="9"/>
        <v>233216</v>
      </c>
      <c r="AT21" s="5">
        <f t="shared" si="9"/>
        <v>262144</v>
      </c>
      <c r="AU21" s="5">
        <f t="shared" si="9"/>
        <v>269056</v>
      </c>
      <c r="AV21" s="5">
        <f t="shared" si="9"/>
        <v>283648</v>
      </c>
    </row>
    <row r="22" spans="1:48" x14ac:dyDescent="0.3">
      <c r="A22" s="31"/>
      <c r="B22" s="32"/>
      <c r="C22" s="4" t="s">
        <v>3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4"/>
      <c r="Z22" s="30"/>
      <c r="AA22" s="5" t="s">
        <v>3</v>
      </c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 x14ac:dyDescent="0.3">
      <c r="A23" s="31"/>
      <c r="B23" s="32"/>
      <c r="C23" s="4" t="s">
        <v>5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4"/>
      <c r="Z23" s="30"/>
      <c r="AA23" s="5" t="s">
        <v>5</v>
      </c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 x14ac:dyDescent="0.3">
      <c r="A24" s="31"/>
      <c r="B24" s="32"/>
      <c r="C24" s="4" t="s">
        <v>4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4"/>
      <c r="Z24" s="30"/>
      <c r="AA24" s="5" t="s">
        <v>4</v>
      </c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 ht="15" thickBot="1" x14ac:dyDescent="0.35">
      <c r="A25" s="33"/>
      <c r="B25" s="34"/>
      <c r="C25" s="35" t="s">
        <v>6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5"/>
      <c r="Z25" s="37"/>
      <c r="AA25" s="38" t="s">
        <v>6</v>
      </c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</row>
    <row r="26" spans="1:48" ht="15.6" thickTop="1" thickBot="1" x14ac:dyDescent="0.35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</row>
    <row r="27" spans="1:48" ht="15" thickTop="1" x14ac:dyDescent="0.3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4"/>
      <c r="AA27" s="44"/>
      <c r="AB27" s="44">
        <v>8.5</v>
      </c>
      <c r="AC27" s="44"/>
      <c r="AD27" s="44">
        <v>9</v>
      </c>
      <c r="AE27" s="44"/>
      <c r="AF27" s="44">
        <v>9.5</v>
      </c>
      <c r="AG27" s="44"/>
      <c r="AH27" s="44"/>
      <c r="AI27" s="44">
        <v>10</v>
      </c>
      <c r="AJ27" s="44"/>
      <c r="AK27" s="44"/>
      <c r="AL27" s="44">
        <v>10.5</v>
      </c>
      <c r="AM27" s="44"/>
      <c r="AN27" s="44"/>
      <c r="AO27" s="44">
        <v>11</v>
      </c>
      <c r="AP27" s="44"/>
      <c r="AQ27" s="44"/>
      <c r="AR27" s="44">
        <v>11.5</v>
      </c>
      <c r="AS27" s="44"/>
      <c r="AT27" s="44"/>
      <c r="AU27" s="44">
        <v>12</v>
      </c>
      <c r="AV27" s="44"/>
    </row>
    <row r="28" spans="1:48" x14ac:dyDescent="0.3">
      <c r="A28" s="42" t="s">
        <v>18</v>
      </c>
      <c r="B28" s="41"/>
      <c r="C28" s="41"/>
      <c r="D28" s="41">
        <v>11.5</v>
      </c>
      <c r="E28" s="41"/>
      <c r="F28" s="41">
        <v>12</v>
      </c>
      <c r="G28" s="41"/>
      <c r="H28" s="41">
        <v>12.5</v>
      </c>
      <c r="I28" s="41"/>
      <c r="J28" s="41"/>
      <c r="K28" s="41">
        <v>13</v>
      </c>
      <c r="L28" s="41"/>
      <c r="M28" s="41"/>
      <c r="N28" s="41">
        <v>13.5</v>
      </c>
      <c r="O28" s="41"/>
      <c r="P28" s="41"/>
      <c r="Q28" s="41">
        <v>14</v>
      </c>
      <c r="R28" s="41"/>
      <c r="S28" s="41"/>
      <c r="T28" s="41">
        <v>14.5</v>
      </c>
      <c r="U28" s="41"/>
      <c r="V28" s="41"/>
      <c r="W28" s="41">
        <v>15</v>
      </c>
      <c r="X28" s="41"/>
      <c r="Y28" s="41"/>
      <c r="Z28" s="44"/>
      <c r="AA28" s="44" t="s">
        <v>8</v>
      </c>
      <c r="AB28" s="44">
        <f>FLOOR(2^AB27,1)</f>
        <v>362</v>
      </c>
      <c r="AC28" s="44">
        <v>400</v>
      </c>
      <c r="AD28" s="44">
        <f t="shared" ref="AC28:AV28" si="10">FLOOR(2^AD27,1)</f>
        <v>512</v>
      </c>
      <c r="AE28" s="44">
        <v>697</v>
      </c>
      <c r="AF28" s="44">
        <f t="shared" si="10"/>
        <v>724</v>
      </c>
      <c r="AG28" s="44">
        <v>800</v>
      </c>
      <c r="AH28" s="44">
        <v>1000</v>
      </c>
      <c r="AI28" s="44">
        <f t="shared" si="10"/>
        <v>1024</v>
      </c>
      <c r="AJ28" s="44">
        <v>1256</v>
      </c>
      <c r="AK28" s="44">
        <v>1331</v>
      </c>
      <c r="AL28" s="44">
        <f t="shared" si="10"/>
        <v>1448</v>
      </c>
      <c r="AM28" s="44">
        <v>1600</v>
      </c>
      <c r="AN28" s="44">
        <v>1789</v>
      </c>
      <c r="AO28" s="44">
        <f t="shared" si="10"/>
        <v>2048</v>
      </c>
      <c r="AP28" s="44">
        <v>2222</v>
      </c>
      <c r="AQ28" s="44">
        <v>2500</v>
      </c>
      <c r="AR28" s="44">
        <f t="shared" si="10"/>
        <v>2896</v>
      </c>
      <c r="AS28" s="44">
        <v>3210</v>
      </c>
      <c r="AT28" s="44">
        <v>3375</v>
      </c>
      <c r="AU28" s="44">
        <f t="shared" si="10"/>
        <v>4096</v>
      </c>
      <c r="AV28" s="44">
        <v>5100</v>
      </c>
    </row>
    <row r="29" spans="1:48" ht="14.4" customHeight="1" x14ac:dyDescent="0.3">
      <c r="A29" s="42"/>
      <c r="B29" s="41"/>
      <c r="C29" s="41" t="s">
        <v>1</v>
      </c>
      <c r="D29" s="41">
        <f>2^D28</f>
        <v>2896.3093757400989</v>
      </c>
      <c r="E29" s="41">
        <v>3000</v>
      </c>
      <c r="F29" s="41">
        <f>2^F28</f>
        <v>4096</v>
      </c>
      <c r="G29" s="41">
        <v>4913</v>
      </c>
      <c r="H29" s="41">
        <f>2^H28</f>
        <v>5792.6187514801986</v>
      </c>
      <c r="I29" s="41">
        <v>6971</v>
      </c>
      <c r="J29" s="41">
        <v>7500</v>
      </c>
      <c r="K29" s="41">
        <f>2^K28</f>
        <v>8192</v>
      </c>
      <c r="L29" s="41">
        <v>9261</v>
      </c>
      <c r="M29" s="41">
        <v>10000</v>
      </c>
      <c r="N29" s="41">
        <f>2^N28</f>
        <v>11585.237502960397</v>
      </c>
      <c r="O29" s="41">
        <v>12800</v>
      </c>
      <c r="P29" s="41">
        <v>15001</v>
      </c>
      <c r="Q29" s="41">
        <f>2^Q28</f>
        <v>16384</v>
      </c>
      <c r="R29" s="41">
        <v>17890</v>
      </c>
      <c r="S29" s="41">
        <v>19000</v>
      </c>
      <c r="T29" s="41">
        <f>2^T28</f>
        <v>23170.475005920798</v>
      </c>
      <c r="U29" s="41">
        <v>25600</v>
      </c>
      <c r="V29" s="41">
        <v>29791</v>
      </c>
      <c r="W29" s="41">
        <f>2^W28</f>
        <v>32768</v>
      </c>
      <c r="X29" s="41">
        <v>40000</v>
      </c>
      <c r="Y29" s="41"/>
      <c r="Z29" s="44"/>
      <c r="AA29" s="44" t="s">
        <v>9</v>
      </c>
      <c r="AB29" s="44">
        <f>AB28*256</f>
        <v>92672</v>
      </c>
      <c r="AC29" s="44">
        <f t="shared" ref="AC29:AV29" si="11">AC28*256</f>
        <v>102400</v>
      </c>
      <c r="AD29" s="44">
        <f t="shared" si="11"/>
        <v>131072</v>
      </c>
      <c r="AE29" s="44">
        <f t="shared" si="11"/>
        <v>178432</v>
      </c>
      <c r="AF29" s="44">
        <f t="shared" si="11"/>
        <v>185344</v>
      </c>
      <c r="AG29" s="44">
        <f t="shared" si="11"/>
        <v>204800</v>
      </c>
      <c r="AH29" s="44">
        <f t="shared" si="11"/>
        <v>256000</v>
      </c>
      <c r="AI29" s="44">
        <f t="shared" si="11"/>
        <v>262144</v>
      </c>
      <c r="AJ29" s="44">
        <f t="shared" si="11"/>
        <v>321536</v>
      </c>
      <c r="AK29" s="44">
        <f t="shared" si="11"/>
        <v>340736</v>
      </c>
      <c r="AL29" s="44">
        <f t="shared" si="11"/>
        <v>370688</v>
      </c>
      <c r="AM29" s="44">
        <f t="shared" si="11"/>
        <v>409600</v>
      </c>
      <c r="AN29" s="44">
        <f t="shared" si="11"/>
        <v>457984</v>
      </c>
      <c r="AO29" s="44">
        <f t="shared" si="11"/>
        <v>524288</v>
      </c>
      <c r="AP29" s="44">
        <f t="shared" si="11"/>
        <v>568832</v>
      </c>
      <c r="AQ29" s="44">
        <f t="shared" si="11"/>
        <v>640000</v>
      </c>
      <c r="AR29" s="44">
        <f t="shared" si="11"/>
        <v>741376</v>
      </c>
      <c r="AS29" s="44">
        <f t="shared" si="11"/>
        <v>821760</v>
      </c>
      <c r="AT29" s="44">
        <f t="shared" si="11"/>
        <v>864000</v>
      </c>
      <c r="AU29" s="44">
        <f t="shared" si="11"/>
        <v>1048576</v>
      </c>
      <c r="AV29" s="44">
        <f t="shared" si="11"/>
        <v>1305600</v>
      </c>
    </row>
    <row r="30" spans="1:48" x14ac:dyDescent="0.3">
      <c r="A30" s="42"/>
      <c r="B30" s="41"/>
      <c r="C30" s="41" t="s">
        <v>3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1"/>
      <c r="Z30" s="44"/>
      <c r="AA30" s="44" t="s">
        <v>3</v>
      </c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</row>
    <row r="31" spans="1:48" x14ac:dyDescent="0.3">
      <c r="A31" s="42"/>
      <c r="B31" s="41"/>
      <c r="C31" s="41" t="s">
        <v>5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1"/>
      <c r="Z31" s="44"/>
      <c r="AA31" s="44" t="s">
        <v>5</v>
      </c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</row>
    <row r="32" spans="1:48" x14ac:dyDescent="0.3">
      <c r="A32" s="42"/>
      <c r="B32" s="41"/>
      <c r="C32" s="41" t="s">
        <v>4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1"/>
      <c r="Z32" s="44"/>
      <c r="AA32" s="44" t="s">
        <v>4</v>
      </c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</row>
    <row r="33" spans="1:48" x14ac:dyDescent="0.3">
      <c r="A33" s="42"/>
      <c r="B33" s="41"/>
      <c r="C33" s="41" t="s">
        <v>6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1"/>
      <c r="Z33" s="44"/>
      <c r="AA33" s="44" t="s">
        <v>6</v>
      </c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</row>
  </sheetData>
  <mergeCells count="7">
    <mergeCell ref="Z13:Z18"/>
    <mergeCell ref="Z20:Z25"/>
    <mergeCell ref="A14:A25"/>
    <mergeCell ref="A28:A33"/>
    <mergeCell ref="B14:B18"/>
    <mergeCell ref="B21:B25"/>
    <mergeCell ref="A6:A1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Kwasniewski</dc:creator>
  <cp:lastModifiedBy>Grzegorz Kwasniewski</cp:lastModifiedBy>
  <dcterms:created xsi:type="dcterms:W3CDTF">2018-07-16T17:01:29Z</dcterms:created>
  <dcterms:modified xsi:type="dcterms:W3CDTF">2018-07-16T18:25:03Z</dcterms:modified>
</cp:coreProperties>
</file>