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6"/>
  <workbookPr filterPrivacy="1" codeName="ThisWorkbook"/>
  <xr:revisionPtr revIDLastSave="0" documentId="8_{200856FB-C613-4CD8-A6E0-041A2978FC58}" xr6:coauthVersionLast="47" xr6:coauthVersionMax="47" xr10:uidLastSave="{00000000-0000-0000-0000-000000000000}"/>
  <bookViews>
    <workbookView minimized="1" xWindow="1515" yWindow="1515" windowWidth="21600" windowHeight="1138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1" l="1"/>
  <c r="G31" i="11"/>
  <c r="I30" i="11" s="1"/>
  <c r="G32" i="11"/>
  <c r="G29" i="11"/>
  <c r="I29" i="11"/>
  <c r="I33" i="11"/>
  <c r="J5" i="11"/>
  <c r="G28" i="11"/>
  <c r="G27" i="11"/>
  <c r="G22" i="11"/>
  <c r="G23" i="11"/>
  <c r="G24" i="11"/>
  <c r="G21" i="11"/>
  <c r="G19" i="11"/>
  <c r="G18" i="11"/>
  <c r="G17" i="11"/>
  <c r="G16" i="11"/>
  <c r="G10" i="11"/>
  <c r="G11" i="11"/>
  <c r="G12" i="11"/>
  <c r="G13" i="11"/>
  <c r="G14" i="11"/>
  <c r="I31" i="11" l="1"/>
  <c r="I7" i="11"/>
  <c r="E9" i="11" l="1"/>
  <c r="G9" i="11" s="1"/>
  <c r="I22" i="11" l="1"/>
  <c r="I28" i="11"/>
  <c r="I26" i="11"/>
  <c r="I21" i="11"/>
  <c r="I20" i="11"/>
  <c r="I15" i="11"/>
  <c r="I8" i="11"/>
  <c r="I9" i="11" l="1"/>
  <c r="J6" i="11"/>
  <c r="I27" i="11" l="1"/>
  <c r="I25" i="11"/>
  <c r="I10" i="11"/>
  <c r="I23" i="11"/>
  <c r="I16" i="11"/>
  <c r="I14" i="11"/>
  <c r="K5" i="11"/>
  <c r="L5" i="11" s="1"/>
  <c r="M5" i="11" s="1"/>
  <c r="N5" i="11" s="1"/>
  <c r="O5" i="11" s="1"/>
  <c r="P5" i="11" s="1"/>
  <c r="Q5" i="11" s="1"/>
  <c r="I24" i="11" l="1"/>
  <c r="I17" i="11"/>
  <c r="I11" i="11"/>
  <c r="I13" i="11"/>
  <c r="R5" i="11"/>
  <c r="S5" i="11" s="1"/>
  <c r="T5" i="11" s="1"/>
  <c r="U5" i="11" s="1"/>
  <c r="V5" i="11" s="1"/>
  <c r="W5" i="11" s="1"/>
  <c r="X5" i="11" s="1"/>
  <c r="K6" i="11"/>
  <c r="I19" i="11" l="1"/>
  <c r="I18" i="11"/>
  <c r="Y5" i="11"/>
  <c r="Z5" i="11" s="1"/>
  <c r="AA5" i="11" s="1"/>
  <c r="AB5" i="11" s="1"/>
  <c r="AC5" i="11" s="1"/>
  <c r="AD5" i="11" s="1"/>
  <c r="AE5" i="11" s="1"/>
  <c r="L6" i="11"/>
  <c r="AF5" i="11" l="1"/>
  <c r="AG5" i="11" s="1"/>
  <c r="AH5" i="11" s="1"/>
  <c r="AI5" i="11" s="1"/>
  <c r="AJ5" i="11" s="1"/>
  <c r="AK5" i="11" s="1"/>
  <c r="M6" i="11"/>
  <c r="AL5" i="11" l="1"/>
  <c r="AM5" i="11" s="1"/>
  <c r="AN5" i="11" s="1"/>
  <c r="AO5" i="11" s="1"/>
  <c r="AP5" i="11" s="1"/>
  <c r="AQ5" i="11" s="1"/>
  <c r="AR5" i="11" s="1"/>
  <c r="N6" i="11"/>
  <c r="AS5" i="11" l="1"/>
  <c r="AT5" i="11" s="1"/>
  <c r="O6" i="11"/>
  <c r="AU5" i="11" l="1"/>
  <c r="AT6" i="11"/>
  <c r="P6" i="11"/>
  <c r="AV5" i="11" l="1"/>
  <c r="AU6" i="11"/>
  <c r="AW5" i="11" l="1"/>
  <c r="AV6" i="11"/>
  <c r="Q6" i="11"/>
  <c r="R6" i="11"/>
  <c r="AX5" i="11" l="1"/>
  <c r="AW6" i="11"/>
  <c r="S6" i="11"/>
  <c r="AY5" i="11" l="1"/>
  <c r="AZ5" i="11" s="1"/>
  <c r="AX6" i="11"/>
  <c r="T6" i="11"/>
  <c r="AZ6" i="11" l="1"/>
  <c r="BA5" i="11"/>
  <c r="AY6" i="11"/>
  <c r="U6" i="11"/>
  <c r="BB5" i="11" l="1"/>
  <c r="BA6" i="11"/>
  <c r="V6" i="11"/>
  <c r="BB6" i="11" l="1"/>
  <c r="BC5" i="11"/>
  <c r="W6" i="11"/>
  <c r="BC6" i="11" l="1"/>
  <c r="BD5" i="11"/>
  <c r="X6" i="11"/>
  <c r="BD6" i="11" l="1"/>
  <c r="BE5" i="11"/>
  <c r="Y6" i="11"/>
  <c r="BF5" i="11" l="1"/>
  <c r="BE6" i="11"/>
  <c r="Z6" i="11"/>
  <c r="BF6" i="11" l="1"/>
  <c r="BG5" i="11"/>
  <c r="AA6" i="11"/>
  <c r="BG6" i="11" l="1"/>
  <c r="BH5" i="11"/>
  <c r="AB6" i="11"/>
  <c r="BH6" i="11" l="1"/>
  <c r="BI5" i="11"/>
  <c r="AC6" i="11"/>
  <c r="BJ5" i="11" l="1"/>
  <c r="BI6" i="11"/>
  <c r="AD6" i="11"/>
  <c r="BK5" i="11" l="1"/>
  <c r="BJ6" i="11"/>
  <c r="AE6" i="11"/>
  <c r="BL5" i="11" l="1"/>
  <c r="BK6" i="11"/>
  <c r="AF6" i="11"/>
  <c r="BM5" i="11" l="1"/>
  <c r="BN5" i="11" s="1"/>
  <c r="BL6" i="11"/>
  <c r="AG6" i="11"/>
  <c r="BO5" i="11" l="1"/>
  <c r="BN6" i="11"/>
  <c r="BM6" i="11"/>
  <c r="AH6" i="11"/>
  <c r="BP5" i="11" l="1"/>
  <c r="BO6" i="11"/>
  <c r="AI6" i="11"/>
  <c r="BQ5" i="11" l="1"/>
  <c r="BP6" i="11"/>
  <c r="AJ6" i="11"/>
  <c r="BQ6" i="11" l="1"/>
  <c r="BR5" i="11"/>
  <c r="AK6" i="11"/>
  <c r="BS5" i="11" l="1"/>
  <c r="BR6" i="11"/>
  <c r="AL6" i="11"/>
  <c r="BT5" i="11" l="1"/>
  <c r="BS6" i="11"/>
  <c r="AM6" i="11"/>
  <c r="BT6" i="11" l="1"/>
  <c r="BU5" i="11"/>
  <c r="AN6" i="11"/>
  <c r="BV5" i="11" l="1"/>
  <c r="BU6" i="11"/>
  <c r="AO6" i="11"/>
  <c r="BW5" i="11" l="1"/>
  <c r="BV6" i="11"/>
  <c r="AP6" i="11"/>
  <c r="BW6" i="11" l="1"/>
  <c r="BX5" i="11"/>
  <c r="AQ6" i="11"/>
  <c r="BY5" i="11" l="1"/>
  <c r="BX6" i="11"/>
  <c r="AR6" i="11"/>
  <c r="BZ5" i="11" l="1"/>
  <c r="BY6" i="11"/>
  <c r="AS6" i="11"/>
  <c r="BZ6" i="11" l="1"/>
  <c r="CA5" i="11"/>
  <c r="CA6" i="11" s="1"/>
</calcChain>
</file>

<file path=xl/sharedStrings.xml><?xml version="1.0" encoding="utf-8"?>
<sst xmlns="http://schemas.openxmlformats.org/spreadsheetml/2006/main" count="82" uniqueCount="67">
  <si>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</si>
  <si>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Taste of Singapore Game</t>
  </si>
  <si>
    <t>Enter Company Name in cell B2.</t>
  </si>
  <si>
    <t>IT204F - IT Application project</t>
  </si>
  <si>
    <t>Enter the name of the Project Lead in cell B3. Enter the Project Start date in cell E3. Pooject Start: label is in cell C3.</t>
  </si>
  <si>
    <t>Last Updated: 7 Dec 2023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</si>
  <si>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</si>
  <si>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</si>
  <si>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Week 8</t>
  </si>
  <si>
    <t>Week 9</t>
  </si>
  <si>
    <t>Week 10</t>
  </si>
  <si>
    <t>Week 11</t>
  </si>
  <si>
    <t>Week 12</t>
  </si>
  <si>
    <t>Week 13</t>
  </si>
  <si>
    <t>Week 14</t>
  </si>
  <si>
    <t>Week 15</t>
  </si>
  <si>
    <t>Week 16</t>
  </si>
  <si>
    <t>Week 17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</si>
  <si>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</si>
  <si>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</si>
  <si>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</si>
  <si>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</si>
  <si>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</si>
  <si>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</si>
  <si>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DAYS FOR COMPLETION</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</si>
  <si>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</si>
  <si>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</si>
  <si>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</si>
  <si>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</si>
  <si>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 &amp; Analysis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</si>
  <si>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</si>
  <si>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Problem Statement</t>
  </si>
  <si>
    <t>Ethan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</si>
  <si>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</si>
  <si>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Game Overview</t>
  </si>
  <si>
    <t>All</t>
  </si>
  <si>
    <t>Business Needs</t>
  </si>
  <si>
    <t>Amanda</t>
  </si>
  <si>
    <t>Background</t>
  </si>
  <si>
    <t>Justin/Jerica</t>
  </si>
  <si>
    <t>Gantt Chart</t>
  </si>
  <si>
    <t>Proposal Presentation (Milestone)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</si>
  <si>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</si>
  <si>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</si>
  <si>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Game Level Progression</t>
  </si>
  <si>
    <t>Justin</t>
  </si>
  <si>
    <t>GitHub Creation</t>
  </si>
  <si>
    <t>Dishes to add</t>
  </si>
  <si>
    <t>Jerica</t>
  </si>
  <si>
    <t>Food Regions to add</t>
  </si>
  <si>
    <t>Sample phase title block</t>
  </si>
  <si>
    <t>Coding</t>
  </si>
  <si>
    <t>Starting Level</t>
  </si>
  <si>
    <t>Map</t>
  </si>
  <si>
    <t>Location Pins</t>
  </si>
  <si>
    <t>Shopping Cart System</t>
  </si>
  <si>
    <t>Animations</t>
  </si>
  <si>
    <t>Testing</t>
  </si>
  <si>
    <t>Playtesting and Bug Finding</t>
  </si>
  <si>
    <t>Bug Fixing</t>
  </si>
  <si>
    <t>Game Completion (Milestone)</t>
  </si>
  <si>
    <t>Deploy</t>
  </si>
  <si>
    <t>This is an empty row</t>
  </si>
  <si>
    <t>Create Slides</t>
  </si>
  <si>
    <t>Final Presentation (Milestone)</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</si>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</sst>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499984740745262"/>
      </top>
      <bottom/>
      <diagonal/>
    </border>
    <border>
      <left style="thin">
        <color theme="1" tint="0.499984740745262"/>
      </left>
      <right style="thin">
        <color theme="1" tint="0.499984740745262"/>
      </right>
      <top style="thin">
        <color theme="0" tint="-0.499984740745262"/>
      </top>
      <bottom/>
      <diagonal/>
    </border>
    <border>
      <left style="thin">
        <color theme="1" tint="0.499984740745262"/>
      </left>
      <right style="thin">
        <color theme="1" tint="0.499984740745262"/>
      </right>
      <top style="thin">
        <color theme="0" tint="-0.499984740745262"/>
      </top>
      <bottom style="thin">
        <color theme="1" tint="0.499984740745262"/>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9" fillId="3" borderId="2" xfId="10" applyNumberFormat="1" applyFill="1">
      <alignment horizontal="center" vertical="center"/>
    </xf>
    <xf numFmtId="0" fontId="0" fillId="8" borderId="2" xfId="0" applyFill="1" applyBorder="1" applyAlignment="1">
      <alignment horizontal="center" vertical="center"/>
    </xf>
    <xf numFmtId="0" fontId="0" fillId="9" borderId="2" xfId="0" applyFill="1" applyBorder="1" applyAlignment="1">
      <alignment horizontal="center" vertical="center"/>
    </xf>
    <xf numFmtId="0" fontId="9" fillId="4" borderId="2" xfId="10" applyNumberFormat="1" applyFill="1">
      <alignment horizontal="center" vertical="center"/>
    </xf>
    <xf numFmtId="0" fontId="0" fillId="6" borderId="2" xfId="0" applyFill="1" applyBorder="1" applyAlignment="1">
      <alignment horizontal="center" vertical="center"/>
    </xf>
    <xf numFmtId="0" fontId="9" fillId="11" borderId="2" xfId="10" applyNumberFormat="1" applyFill="1">
      <alignment horizontal="center" vertical="center"/>
    </xf>
    <xf numFmtId="0" fontId="0" fillId="5" borderId="2" xfId="0" applyFill="1" applyBorder="1" applyAlignment="1">
      <alignment horizontal="center" vertical="center"/>
    </xf>
    <xf numFmtId="0" fontId="9" fillId="10" borderId="2" xfId="10" applyNumberFormat="1" applyFill="1">
      <alignment horizontal="center" vertical="center"/>
    </xf>
    <xf numFmtId="0" fontId="4" fillId="2" borderId="2" xfId="0" applyFont="1" applyFill="1" applyBorder="1" applyAlignment="1">
      <alignment horizontal="left" vertical="center"/>
    </xf>
    <xf numFmtId="0" fontId="9" fillId="45" borderId="2" xfId="11" applyFill="1">
      <alignment horizontal="center" vertical="center"/>
    </xf>
    <xf numFmtId="9" fontId="5" fillId="45" borderId="2" xfId="2" applyFont="1" applyFill="1" applyBorder="1" applyAlignment="1">
      <alignment horizontal="center" vertical="center"/>
    </xf>
    <xf numFmtId="167" fontId="9" fillId="45" borderId="2" xfId="10" applyFill="1">
      <alignment horizontal="center" vertical="center"/>
    </xf>
    <xf numFmtId="0"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7" fontId="9" fillId="46" borderId="2" xfId="10" applyFill="1">
      <alignment horizontal="center" vertical="center"/>
    </xf>
    <xf numFmtId="0" fontId="9" fillId="46" borderId="2" xfId="10" applyNumberFormat="1" applyFill="1">
      <alignment horizontal="center" vertical="center"/>
    </xf>
    <xf numFmtId="0" fontId="6" fillId="45" borderId="2" xfId="12" applyFont="1" applyFill="1">
      <alignment horizontal="left" vertical="center" indent="2"/>
    </xf>
    <xf numFmtId="0" fontId="0" fillId="0" borderId="0" xfId="0" applyAlignment="1">
      <alignment horizontal="center" vertical="center"/>
    </xf>
    <xf numFmtId="0" fontId="0" fillId="0" borderId="17" xfId="0" applyBorder="1" applyAlignment="1">
      <alignment horizontal="center" vertical="center"/>
    </xf>
    <xf numFmtId="0" fontId="0" fillId="0" borderId="17"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9" fillId="0" borderId="0" xfId="8" applyAlignment="1">
      <alignment horizontal="right" indent="1"/>
    </xf>
    <xf numFmtId="166" fontId="9" fillId="0" borderId="19" xfId="9" applyBorder="1" applyAlignment="1">
      <alignment horizontal="center" vertical="center"/>
    </xf>
    <xf numFmtId="166" fontId="9" fillId="0" borderId="18" xfId="9"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36"/>
  <sheetViews>
    <sheetView showGridLines="0" tabSelected="1" showRuler="0" zoomScale="85" zoomScaleNormal="85" zoomScalePageLayoutView="70" workbookViewId="0">
      <pane ySplit="6" topLeftCell="A16" activePane="bottomLeft" state="frozen"/>
      <selection pane="bottomLeft" activeCell="B23" sqref="B23"/>
    </sheetView>
  </sheetViews>
  <sheetFormatPr defaultRowHeight="30" customHeight="1"/>
  <cols>
    <col min="1" max="1" width="2.7109375" style="33" customWidth="1"/>
    <col min="2" max="2" width="46.140625" bestFit="1" customWidth="1"/>
    <col min="3" max="3" width="15.140625" customWidth="1"/>
    <col min="4" max="4" width="10.7109375" customWidth="1"/>
    <col min="5" max="6" width="10.42578125" style="5" customWidth="1"/>
    <col min="7" max="7" width="10.42578125" customWidth="1"/>
    <col min="8" max="8" width="2.7109375" customWidth="1"/>
    <col min="9" max="9" width="6.140625" hidden="1" customWidth="1"/>
    <col min="10" max="79" width="2.5703125" customWidth="1"/>
  </cols>
  <sheetData>
    <row r="1" spans="1:79" ht="30" customHeight="1">
      <c r="A1" s="34" t="s">
        <v>0</v>
      </c>
      <c r="B1" s="37" t="s">
        <v>1</v>
      </c>
      <c r="C1" s="1"/>
      <c r="D1" s="2"/>
      <c r="E1" s="4"/>
      <c r="F1" s="4"/>
      <c r="G1" s="32"/>
      <c r="I1" s="2"/>
      <c r="J1" s="53"/>
    </row>
    <row r="2" spans="1:79" ht="30" customHeight="1">
      <c r="A2" s="33" t="s">
        <v>2</v>
      </c>
      <c r="B2" s="38" t="s">
        <v>3</v>
      </c>
      <c r="J2" s="54"/>
    </row>
    <row r="3" spans="1:79" ht="30" customHeight="1">
      <c r="A3" s="33" t="s">
        <v>4</v>
      </c>
      <c r="B3" s="39" t="s">
        <v>5</v>
      </c>
      <c r="C3" s="97" t="s">
        <v>6</v>
      </c>
      <c r="D3" s="97"/>
      <c r="E3" s="98">
        <v>45260</v>
      </c>
      <c r="F3" s="99"/>
      <c r="G3" s="99"/>
    </row>
    <row r="4" spans="1:79" ht="30" customHeight="1">
      <c r="A4" s="34" t="s">
        <v>7</v>
      </c>
      <c r="C4" s="97"/>
      <c r="D4" s="97"/>
      <c r="E4" s="91"/>
      <c r="F4" s="92"/>
      <c r="G4" s="93"/>
      <c r="J4" s="94" t="s">
        <v>8</v>
      </c>
      <c r="K4" s="95"/>
      <c r="L4" s="95"/>
      <c r="M4" s="95"/>
      <c r="N4" s="95"/>
      <c r="O4" s="95"/>
      <c r="P4" s="96"/>
      <c r="Q4" s="94" t="s">
        <v>9</v>
      </c>
      <c r="R4" s="95"/>
      <c r="S4" s="95"/>
      <c r="T4" s="95"/>
      <c r="U4" s="95"/>
      <c r="V4" s="95"/>
      <c r="W4" s="96"/>
      <c r="X4" s="94" t="s">
        <v>10</v>
      </c>
      <c r="Y4" s="95"/>
      <c r="Z4" s="95"/>
      <c r="AA4" s="95"/>
      <c r="AB4" s="95"/>
      <c r="AC4" s="95"/>
      <c r="AD4" s="96"/>
      <c r="AE4" s="94" t="s">
        <v>11</v>
      </c>
      <c r="AF4" s="95"/>
      <c r="AG4" s="95"/>
      <c r="AH4" s="95"/>
      <c r="AI4" s="95"/>
      <c r="AJ4" s="95"/>
      <c r="AK4" s="96"/>
      <c r="AL4" s="94" t="s">
        <v>12</v>
      </c>
      <c r="AM4" s="95"/>
      <c r="AN4" s="95"/>
      <c r="AO4" s="95"/>
      <c r="AP4" s="95"/>
      <c r="AQ4" s="95"/>
      <c r="AR4" s="96"/>
      <c r="AS4" s="94" t="s">
        <v>13</v>
      </c>
      <c r="AT4" s="95"/>
      <c r="AU4" s="95"/>
      <c r="AV4" s="95"/>
      <c r="AW4" s="95"/>
      <c r="AX4" s="95"/>
      <c r="AY4" s="96"/>
      <c r="AZ4" s="94" t="s">
        <v>14</v>
      </c>
      <c r="BA4" s="95"/>
      <c r="BB4" s="95"/>
      <c r="BC4" s="95"/>
      <c r="BD4" s="95"/>
      <c r="BE4" s="95"/>
      <c r="BF4" s="96"/>
      <c r="BG4" s="94" t="s">
        <v>15</v>
      </c>
      <c r="BH4" s="95"/>
      <c r="BI4" s="95"/>
      <c r="BJ4" s="95"/>
      <c r="BK4" s="95"/>
      <c r="BL4" s="95"/>
      <c r="BM4" s="96"/>
      <c r="BN4" s="94" t="s">
        <v>16</v>
      </c>
      <c r="BO4" s="95"/>
      <c r="BP4" s="95"/>
      <c r="BQ4" s="95"/>
      <c r="BR4" s="95"/>
      <c r="BS4" s="95"/>
      <c r="BT4" s="96"/>
      <c r="BU4" s="94" t="s">
        <v>17</v>
      </c>
      <c r="BV4" s="95"/>
      <c r="BW4" s="95"/>
      <c r="BX4" s="95"/>
      <c r="BY4" s="95"/>
      <c r="BZ4" s="95"/>
      <c r="CA4" s="96"/>
    </row>
    <row r="5" spans="1:79" ht="15" customHeight="1">
      <c r="A5" s="34" t="s">
        <v>18</v>
      </c>
      <c r="B5" s="52"/>
      <c r="C5" s="52"/>
      <c r="D5" s="52"/>
      <c r="E5" s="52"/>
      <c r="F5" s="52"/>
      <c r="G5" s="52"/>
      <c r="H5" s="52"/>
      <c r="J5" s="69">
        <f>Project_Start</f>
        <v>45260</v>
      </c>
      <c r="K5" s="70">
        <f>J5+1</f>
        <v>45261</v>
      </c>
      <c r="L5" s="70">
        <f t="shared" ref="L5:AY5" si="0">K5+1</f>
        <v>45262</v>
      </c>
      <c r="M5" s="70">
        <f t="shared" si="0"/>
        <v>45263</v>
      </c>
      <c r="N5" s="70">
        <f t="shared" si="0"/>
        <v>45264</v>
      </c>
      <c r="O5" s="70">
        <f t="shared" si="0"/>
        <v>45265</v>
      </c>
      <c r="P5" s="71">
        <f t="shared" si="0"/>
        <v>45266</v>
      </c>
      <c r="Q5" s="69">
        <f>P5+1</f>
        <v>45267</v>
      </c>
      <c r="R5" s="70">
        <f>Q5+1</f>
        <v>45268</v>
      </c>
      <c r="S5" s="70">
        <f t="shared" si="0"/>
        <v>45269</v>
      </c>
      <c r="T5" s="70">
        <f t="shared" si="0"/>
        <v>45270</v>
      </c>
      <c r="U5" s="70">
        <f t="shared" si="0"/>
        <v>45271</v>
      </c>
      <c r="V5" s="70">
        <f t="shared" si="0"/>
        <v>45272</v>
      </c>
      <c r="W5" s="71">
        <f t="shared" si="0"/>
        <v>45273</v>
      </c>
      <c r="X5" s="69">
        <f>W5+1</f>
        <v>45274</v>
      </c>
      <c r="Y5" s="70">
        <f>X5+1</f>
        <v>45275</v>
      </c>
      <c r="Z5" s="70">
        <f t="shared" si="0"/>
        <v>45276</v>
      </c>
      <c r="AA5" s="70">
        <f t="shared" si="0"/>
        <v>45277</v>
      </c>
      <c r="AB5" s="70">
        <f t="shared" si="0"/>
        <v>45278</v>
      </c>
      <c r="AC5" s="70">
        <f t="shared" si="0"/>
        <v>45279</v>
      </c>
      <c r="AD5" s="71">
        <f t="shared" si="0"/>
        <v>45280</v>
      </c>
      <c r="AE5" s="69">
        <f>AD5+1</f>
        <v>45281</v>
      </c>
      <c r="AF5" s="70">
        <f>AE5+1</f>
        <v>45282</v>
      </c>
      <c r="AG5" s="70">
        <f t="shared" si="0"/>
        <v>45283</v>
      </c>
      <c r="AH5" s="70">
        <f t="shared" si="0"/>
        <v>45284</v>
      </c>
      <c r="AI5" s="70">
        <f t="shared" si="0"/>
        <v>45285</v>
      </c>
      <c r="AJ5" s="70">
        <f t="shared" si="0"/>
        <v>45286</v>
      </c>
      <c r="AK5" s="71">
        <f t="shared" si="0"/>
        <v>45287</v>
      </c>
      <c r="AL5" s="69">
        <f>AK5+1</f>
        <v>45288</v>
      </c>
      <c r="AM5" s="70">
        <f>AL5+1</f>
        <v>45289</v>
      </c>
      <c r="AN5" s="70">
        <f t="shared" si="0"/>
        <v>45290</v>
      </c>
      <c r="AO5" s="70">
        <f t="shared" si="0"/>
        <v>45291</v>
      </c>
      <c r="AP5" s="70">
        <f t="shared" si="0"/>
        <v>45292</v>
      </c>
      <c r="AQ5" s="70">
        <f t="shared" si="0"/>
        <v>45293</v>
      </c>
      <c r="AR5" s="71">
        <f t="shared" si="0"/>
        <v>45294</v>
      </c>
      <c r="AS5" s="69">
        <f>AR5+1</f>
        <v>45295</v>
      </c>
      <c r="AT5" s="70">
        <f>AS5+1</f>
        <v>45296</v>
      </c>
      <c r="AU5" s="70">
        <f t="shared" si="0"/>
        <v>45297</v>
      </c>
      <c r="AV5" s="70">
        <f t="shared" si="0"/>
        <v>45298</v>
      </c>
      <c r="AW5" s="70">
        <f t="shared" si="0"/>
        <v>45299</v>
      </c>
      <c r="AX5" s="70">
        <f t="shared" si="0"/>
        <v>45300</v>
      </c>
      <c r="AY5" s="71">
        <f t="shared" si="0"/>
        <v>45301</v>
      </c>
      <c r="AZ5" s="69">
        <f>AY5+1</f>
        <v>45302</v>
      </c>
      <c r="BA5" s="70">
        <f>AZ5+1</f>
        <v>45303</v>
      </c>
      <c r="BB5" s="70">
        <f t="shared" ref="BB5:BF5" si="1">BA5+1</f>
        <v>45304</v>
      </c>
      <c r="BC5" s="70">
        <f t="shared" si="1"/>
        <v>45305</v>
      </c>
      <c r="BD5" s="70">
        <f t="shared" si="1"/>
        <v>45306</v>
      </c>
      <c r="BE5" s="70">
        <f t="shared" si="1"/>
        <v>45307</v>
      </c>
      <c r="BF5" s="71">
        <f t="shared" si="1"/>
        <v>45308</v>
      </c>
      <c r="BG5" s="69">
        <f>BF5+1</f>
        <v>45309</v>
      </c>
      <c r="BH5" s="70">
        <f>BG5+1</f>
        <v>45310</v>
      </c>
      <c r="BI5" s="70">
        <f t="shared" ref="BI5:BM5" si="2">BH5+1</f>
        <v>45311</v>
      </c>
      <c r="BJ5" s="70">
        <f t="shared" si="2"/>
        <v>45312</v>
      </c>
      <c r="BK5" s="70">
        <f t="shared" si="2"/>
        <v>45313</v>
      </c>
      <c r="BL5" s="70">
        <f t="shared" si="2"/>
        <v>45314</v>
      </c>
      <c r="BM5" s="71">
        <f t="shared" si="2"/>
        <v>45315</v>
      </c>
      <c r="BN5" s="69">
        <f>BM5+1</f>
        <v>45316</v>
      </c>
      <c r="BO5" s="70">
        <f>BN5+1</f>
        <v>45317</v>
      </c>
      <c r="BP5" s="70">
        <f t="shared" ref="BP5" si="3">BO5+1</f>
        <v>45318</v>
      </c>
      <c r="BQ5" s="70">
        <f t="shared" ref="BQ5" si="4">BP5+1</f>
        <v>45319</v>
      </c>
      <c r="BR5" s="70">
        <f t="shared" ref="BR5" si="5">BQ5+1</f>
        <v>45320</v>
      </c>
      <c r="BS5" s="70">
        <f t="shared" ref="BS5" si="6">BR5+1</f>
        <v>45321</v>
      </c>
      <c r="BT5" s="71">
        <f t="shared" ref="BT5" si="7">BS5+1</f>
        <v>45322</v>
      </c>
      <c r="BU5" s="69">
        <f>BT5+1</f>
        <v>45323</v>
      </c>
      <c r="BV5" s="70">
        <f>BU5+1</f>
        <v>45324</v>
      </c>
      <c r="BW5" s="70">
        <f t="shared" ref="BW5" si="8">BV5+1</f>
        <v>45325</v>
      </c>
      <c r="BX5" s="70">
        <f t="shared" ref="BX5" si="9">BW5+1</f>
        <v>45326</v>
      </c>
      <c r="BY5" s="70">
        <f t="shared" ref="BY5" si="10">BX5+1</f>
        <v>45327</v>
      </c>
      <c r="BZ5" s="70">
        <f t="shared" ref="BZ5" si="11">BY5+1</f>
        <v>45328</v>
      </c>
      <c r="CA5" s="71">
        <f t="shared" ref="CA5" si="12">BZ5+1</f>
        <v>45329</v>
      </c>
    </row>
    <row r="6" spans="1:79" ht="30" customHeight="1" thickBot="1">
      <c r="A6" s="34" t="s">
        <v>19</v>
      </c>
      <c r="B6" s="7" t="s">
        <v>20</v>
      </c>
      <c r="C6" s="8" t="s">
        <v>21</v>
      </c>
      <c r="D6" s="8" t="s">
        <v>22</v>
      </c>
      <c r="E6" s="8" t="s">
        <v>23</v>
      </c>
      <c r="F6" s="8" t="s">
        <v>24</v>
      </c>
      <c r="G6" s="8" t="s">
        <v>25</v>
      </c>
      <c r="H6" s="8"/>
      <c r="I6" s="8" t="s">
        <v>26</v>
      </c>
      <c r="J6" s="9" t="str">
        <f t="shared" ref="J6" si="13">LEFT(TEXT(J5,"ddd"),1)</f>
        <v>T</v>
      </c>
      <c r="K6" s="9" t="str">
        <f t="shared" ref="K6:AS6" si="14">LEFT(TEXT(K5,"ddd"),1)</f>
        <v>F</v>
      </c>
      <c r="L6" s="9" t="str">
        <f t="shared" si="14"/>
        <v>S</v>
      </c>
      <c r="M6" s="9" t="str">
        <f t="shared" si="14"/>
        <v>S</v>
      </c>
      <c r="N6" s="9" t="str">
        <f t="shared" si="14"/>
        <v>M</v>
      </c>
      <c r="O6" s="9" t="str">
        <f t="shared" si="14"/>
        <v>T</v>
      </c>
      <c r="P6" s="9" t="str">
        <f t="shared" si="14"/>
        <v>W</v>
      </c>
      <c r="Q6" s="9" t="str">
        <f t="shared" si="14"/>
        <v>T</v>
      </c>
      <c r="R6" s="9" t="str">
        <f t="shared" si="14"/>
        <v>F</v>
      </c>
      <c r="S6" s="9" t="str">
        <f t="shared" si="14"/>
        <v>S</v>
      </c>
      <c r="T6" s="9" t="str">
        <f t="shared" si="14"/>
        <v>S</v>
      </c>
      <c r="U6" s="9" t="str">
        <f t="shared" si="14"/>
        <v>M</v>
      </c>
      <c r="V6" s="9" t="str">
        <f t="shared" si="14"/>
        <v>T</v>
      </c>
      <c r="W6" s="9" t="str">
        <f t="shared" si="14"/>
        <v>W</v>
      </c>
      <c r="X6" s="9" t="str">
        <f t="shared" si="14"/>
        <v>T</v>
      </c>
      <c r="Y6" s="9" t="str">
        <f t="shared" si="14"/>
        <v>F</v>
      </c>
      <c r="Z6" s="9" t="str">
        <f t="shared" si="14"/>
        <v>S</v>
      </c>
      <c r="AA6" s="9" t="str">
        <f t="shared" si="14"/>
        <v>S</v>
      </c>
      <c r="AB6" s="9" t="str">
        <f t="shared" si="14"/>
        <v>M</v>
      </c>
      <c r="AC6" s="9" t="str">
        <f t="shared" si="14"/>
        <v>T</v>
      </c>
      <c r="AD6" s="9" t="str">
        <f t="shared" si="14"/>
        <v>W</v>
      </c>
      <c r="AE6" s="9" t="str">
        <f t="shared" si="14"/>
        <v>T</v>
      </c>
      <c r="AF6" s="9" t="str">
        <f t="shared" si="14"/>
        <v>F</v>
      </c>
      <c r="AG6" s="9" t="str">
        <f t="shared" si="14"/>
        <v>S</v>
      </c>
      <c r="AH6" s="9" t="str">
        <f t="shared" si="14"/>
        <v>S</v>
      </c>
      <c r="AI6" s="9" t="str">
        <f t="shared" si="14"/>
        <v>M</v>
      </c>
      <c r="AJ6" s="9" t="str">
        <f t="shared" si="14"/>
        <v>T</v>
      </c>
      <c r="AK6" s="9" t="str">
        <f t="shared" si="14"/>
        <v>W</v>
      </c>
      <c r="AL6" s="9" t="str">
        <f t="shared" si="14"/>
        <v>T</v>
      </c>
      <c r="AM6" s="9" t="str">
        <f t="shared" si="14"/>
        <v>F</v>
      </c>
      <c r="AN6" s="9" t="str">
        <f t="shared" si="14"/>
        <v>S</v>
      </c>
      <c r="AO6" s="9" t="str">
        <f t="shared" si="14"/>
        <v>S</v>
      </c>
      <c r="AP6" s="9" t="str">
        <f t="shared" si="14"/>
        <v>M</v>
      </c>
      <c r="AQ6" s="9" t="str">
        <f t="shared" si="14"/>
        <v>T</v>
      </c>
      <c r="AR6" s="9" t="str">
        <f t="shared" si="14"/>
        <v>W</v>
      </c>
      <c r="AS6" s="9" t="str">
        <f t="shared" si="14"/>
        <v>T</v>
      </c>
      <c r="AT6" s="9" t="str">
        <f t="shared" ref="AT6:BM6" si="15">LEFT(TEXT(AT5,"ddd"),1)</f>
        <v>F</v>
      </c>
      <c r="AU6" s="9" t="str">
        <f t="shared" si="15"/>
        <v>S</v>
      </c>
      <c r="AV6" s="9" t="str">
        <f t="shared" si="15"/>
        <v>S</v>
      </c>
      <c r="AW6" s="9" t="str">
        <f t="shared" si="15"/>
        <v>M</v>
      </c>
      <c r="AX6" s="9" t="str">
        <f t="shared" si="15"/>
        <v>T</v>
      </c>
      <c r="AY6" s="9" t="str">
        <f t="shared" si="15"/>
        <v>W</v>
      </c>
      <c r="AZ6" s="9" t="str">
        <f t="shared" si="15"/>
        <v>T</v>
      </c>
      <c r="BA6" s="9" t="str">
        <f t="shared" si="15"/>
        <v>F</v>
      </c>
      <c r="BB6" s="9" t="str">
        <f t="shared" si="15"/>
        <v>S</v>
      </c>
      <c r="BC6" s="9" t="str">
        <f t="shared" si="15"/>
        <v>S</v>
      </c>
      <c r="BD6" s="9" t="str">
        <f t="shared" si="15"/>
        <v>M</v>
      </c>
      <c r="BE6" s="9" t="str">
        <f t="shared" si="15"/>
        <v>T</v>
      </c>
      <c r="BF6" s="9" t="str">
        <f t="shared" si="15"/>
        <v>W</v>
      </c>
      <c r="BG6" s="9" t="str">
        <f t="shared" si="15"/>
        <v>T</v>
      </c>
      <c r="BH6" s="9" t="str">
        <f t="shared" si="15"/>
        <v>F</v>
      </c>
      <c r="BI6" s="9" t="str">
        <f t="shared" si="15"/>
        <v>S</v>
      </c>
      <c r="BJ6" s="9" t="str">
        <f t="shared" si="15"/>
        <v>S</v>
      </c>
      <c r="BK6" s="9" t="str">
        <f t="shared" si="15"/>
        <v>M</v>
      </c>
      <c r="BL6" s="9" t="str">
        <f t="shared" si="15"/>
        <v>T</v>
      </c>
      <c r="BM6" s="9" t="str">
        <f t="shared" si="15"/>
        <v>W</v>
      </c>
      <c r="BN6" s="9" t="str">
        <f t="shared" ref="BN6:CA6" si="16">LEFT(TEXT(BN5,"ddd"),1)</f>
        <v>T</v>
      </c>
      <c r="BO6" s="9" t="str">
        <f t="shared" si="16"/>
        <v>F</v>
      </c>
      <c r="BP6" s="9" t="str">
        <f t="shared" si="16"/>
        <v>S</v>
      </c>
      <c r="BQ6" s="9" t="str">
        <f t="shared" si="16"/>
        <v>S</v>
      </c>
      <c r="BR6" s="9" t="str">
        <f t="shared" si="16"/>
        <v>M</v>
      </c>
      <c r="BS6" s="9" t="str">
        <f t="shared" si="16"/>
        <v>T</v>
      </c>
      <c r="BT6" s="9" t="str">
        <f t="shared" si="16"/>
        <v>W</v>
      </c>
      <c r="BU6" s="9" t="str">
        <f t="shared" si="16"/>
        <v>T</v>
      </c>
      <c r="BV6" s="9" t="str">
        <f t="shared" si="16"/>
        <v>F</v>
      </c>
      <c r="BW6" s="9" t="str">
        <f t="shared" si="16"/>
        <v>S</v>
      </c>
      <c r="BX6" s="9" t="str">
        <f t="shared" si="16"/>
        <v>S</v>
      </c>
      <c r="BY6" s="9" t="str">
        <f t="shared" si="16"/>
        <v>M</v>
      </c>
      <c r="BZ6" s="9" t="str">
        <f t="shared" si="16"/>
        <v>T</v>
      </c>
      <c r="CA6" s="9" t="str">
        <f t="shared" si="16"/>
        <v>W</v>
      </c>
    </row>
    <row r="7" spans="1:79" ht="18" hidden="1" customHeight="1" thickBot="1">
      <c r="A7" s="33" t="s">
        <v>27</v>
      </c>
      <c r="C7" s="36"/>
      <c r="E7"/>
      <c r="F7"/>
      <c r="I7" t="str">
        <f ca="1">IF(OR(ISBLANK(task_start),ISBLANK(task_end)),"",task_end-task_start+1)</f>
        <v/>
      </c>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row>
    <row r="8" spans="1:79" s="3" customFormat="1" ht="30" customHeight="1" thickBot="1">
      <c r="A8" s="34" t="s">
        <v>28</v>
      </c>
      <c r="B8" s="13" t="s">
        <v>29</v>
      </c>
      <c r="C8" s="40"/>
      <c r="D8" s="14"/>
      <c r="E8" s="55"/>
      <c r="F8" s="73"/>
      <c r="G8" s="56"/>
      <c r="H8" s="12"/>
      <c r="I8" s="12" t="str">
        <f t="shared" ref="I8:I33" ca="1" si="17">IF(OR(ISBLANK(task_start),ISBLANK(task_end)),"",task_end-task_start+1)</f>
        <v/>
      </c>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row>
    <row r="9" spans="1:79" s="3" customFormat="1" ht="30" customHeight="1" thickBot="1">
      <c r="A9" s="34" t="s">
        <v>30</v>
      </c>
      <c r="B9" s="48" t="s">
        <v>31</v>
      </c>
      <c r="C9" s="41" t="s">
        <v>32</v>
      </c>
      <c r="D9" s="15">
        <v>1</v>
      </c>
      <c r="E9" s="57">
        <f>Project_Start</f>
        <v>45260</v>
      </c>
      <c r="F9" s="72">
        <v>5</v>
      </c>
      <c r="G9" s="57">
        <f>E9+F9</f>
        <v>45265</v>
      </c>
      <c r="H9" s="12"/>
      <c r="I9" s="12">
        <f t="shared" ca="1" si="17"/>
        <v>6</v>
      </c>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row>
    <row r="10" spans="1:79" s="3" customFormat="1" ht="30" customHeight="1" thickBot="1">
      <c r="A10" s="34" t="s">
        <v>33</v>
      </c>
      <c r="B10" s="48" t="s">
        <v>34</v>
      </c>
      <c r="C10" s="41" t="s">
        <v>35</v>
      </c>
      <c r="D10" s="15">
        <v>1</v>
      </c>
      <c r="E10" s="57">
        <v>45264</v>
      </c>
      <c r="F10" s="72">
        <v>5</v>
      </c>
      <c r="G10" s="57">
        <f t="shared" ref="G10:G29" si="18">E10+F10</f>
        <v>45269</v>
      </c>
      <c r="H10" s="12"/>
      <c r="I10" s="12">
        <f t="shared" ca="1" si="17"/>
        <v>6</v>
      </c>
      <c r="J10" s="29"/>
      <c r="K10" s="29"/>
      <c r="L10" s="29"/>
      <c r="M10" s="29"/>
      <c r="N10" s="29"/>
      <c r="O10" s="29"/>
      <c r="P10" s="29"/>
      <c r="Q10" s="29"/>
      <c r="R10" s="29"/>
      <c r="S10" s="29"/>
      <c r="T10" s="29"/>
      <c r="U10" s="29"/>
      <c r="V10" s="30"/>
      <c r="W10" s="30"/>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row>
    <row r="11" spans="1:79" s="3" customFormat="1" ht="30" customHeight="1" thickBot="1">
      <c r="A11" s="33"/>
      <c r="B11" s="48" t="s">
        <v>36</v>
      </c>
      <c r="C11" s="41" t="s">
        <v>37</v>
      </c>
      <c r="D11" s="15">
        <v>1</v>
      </c>
      <c r="E11" s="57">
        <v>45266</v>
      </c>
      <c r="F11" s="72">
        <v>4</v>
      </c>
      <c r="G11" s="57">
        <f t="shared" si="18"/>
        <v>45270</v>
      </c>
      <c r="H11" s="12"/>
      <c r="I11" s="12">
        <f t="shared" ca="1" si="17"/>
        <v>5</v>
      </c>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row>
    <row r="12" spans="1:79" s="3" customFormat="1" ht="30" customHeight="1" thickBot="1">
      <c r="A12" s="33"/>
      <c r="B12" s="48" t="s">
        <v>38</v>
      </c>
      <c r="C12" s="41" t="s">
        <v>39</v>
      </c>
      <c r="D12" s="15">
        <v>1</v>
      </c>
      <c r="E12" s="57">
        <v>45265</v>
      </c>
      <c r="F12" s="72">
        <v>4</v>
      </c>
      <c r="G12" s="57">
        <f t="shared" si="18"/>
        <v>45269</v>
      </c>
      <c r="H12" s="12"/>
      <c r="I12" s="12"/>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row>
    <row r="13" spans="1:79" s="3" customFormat="1" ht="30" customHeight="1" thickBot="1">
      <c r="A13" s="33"/>
      <c r="B13" s="48" t="s">
        <v>40</v>
      </c>
      <c r="C13" s="41" t="s">
        <v>32</v>
      </c>
      <c r="D13" s="15">
        <v>1</v>
      </c>
      <c r="E13" s="57">
        <v>45267</v>
      </c>
      <c r="F13" s="72">
        <v>3</v>
      </c>
      <c r="G13" s="57">
        <f t="shared" si="18"/>
        <v>45270</v>
      </c>
      <c r="H13" s="12"/>
      <c r="I13" s="12">
        <f t="shared" ca="1" si="17"/>
        <v>4</v>
      </c>
      <c r="J13" s="29"/>
      <c r="K13" s="29"/>
      <c r="L13" s="29"/>
      <c r="M13" s="29"/>
      <c r="N13" s="29"/>
      <c r="O13" s="29"/>
      <c r="P13" s="29"/>
      <c r="Q13" s="29"/>
      <c r="R13" s="29"/>
      <c r="S13" s="29"/>
      <c r="T13" s="29"/>
      <c r="U13" s="29"/>
      <c r="V13" s="29"/>
      <c r="W13" s="29"/>
      <c r="X13" s="29"/>
      <c r="Y13" s="29"/>
      <c r="Z13" s="30"/>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row>
    <row r="14" spans="1:79" s="3" customFormat="1" ht="30" customHeight="1" thickBot="1">
      <c r="A14" s="33"/>
      <c r="B14" s="48" t="s">
        <v>41</v>
      </c>
      <c r="C14" s="41" t="s">
        <v>35</v>
      </c>
      <c r="D14" s="15">
        <v>1</v>
      </c>
      <c r="E14" s="57">
        <v>45271</v>
      </c>
      <c r="F14" s="72"/>
      <c r="G14" s="57">
        <f t="shared" si="18"/>
        <v>45271</v>
      </c>
      <c r="H14" s="12"/>
      <c r="I14" s="12">
        <f t="shared" ca="1" si="17"/>
        <v>1</v>
      </c>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row>
    <row r="15" spans="1:79" s="3" customFormat="1" ht="30" customHeight="1" thickBot="1">
      <c r="A15" s="34" t="s">
        <v>42</v>
      </c>
      <c r="B15" s="16" t="s">
        <v>43</v>
      </c>
      <c r="C15" s="42"/>
      <c r="D15" s="17"/>
      <c r="E15" s="58"/>
      <c r="F15" s="74"/>
      <c r="G15" s="59"/>
      <c r="H15" s="12"/>
      <c r="I15" s="12" t="str">
        <f t="shared" ca="1" si="17"/>
        <v/>
      </c>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row>
    <row r="16" spans="1:79" s="3" customFormat="1" ht="30" customHeight="1" thickBot="1">
      <c r="A16" s="34"/>
      <c r="B16" s="49" t="s">
        <v>44</v>
      </c>
      <c r="C16" s="43" t="s">
        <v>45</v>
      </c>
      <c r="D16" s="18">
        <v>0</v>
      </c>
      <c r="E16" s="60">
        <v>45272</v>
      </c>
      <c r="F16" s="75">
        <v>1</v>
      </c>
      <c r="G16" s="60">
        <f t="shared" si="18"/>
        <v>45273</v>
      </c>
      <c r="H16" s="12"/>
      <c r="I16" s="12">
        <f t="shared" ca="1" si="17"/>
        <v>2</v>
      </c>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row>
    <row r="17" spans="1:79" s="3" customFormat="1" ht="30" customHeight="1" thickBot="1">
      <c r="A17" s="33"/>
      <c r="B17" s="49" t="s">
        <v>46</v>
      </c>
      <c r="C17" s="43" t="s">
        <v>32</v>
      </c>
      <c r="D17" s="18">
        <v>0</v>
      </c>
      <c r="E17" s="60">
        <v>45271</v>
      </c>
      <c r="F17" s="75">
        <v>1</v>
      </c>
      <c r="G17" s="60">
        <f t="shared" si="18"/>
        <v>45272</v>
      </c>
      <c r="H17" s="12"/>
      <c r="I17" s="12">
        <f t="shared" ca="1" si="17"/>
        <v>2</v>
      </c>
      <c r="J17" s="29"/>
      <c r="K17" s="29"/>
      <c r="L17" s="29"/>
      <c r="M17" s="29"/>
      <c r="N17" s="29"/>
      <c r="O17" s="29"/>
      <c r="P17" s="29"/>
      <c r="Q17" s="29"/>
      <c r="R17" s="29"/>
      <c r="S17" s="29"/>
      <c r="T17" s="29"/>
      <c r="U17" s="29"/>
      <c r="V17" s="30"/>
      <c r="W17" s="30"/>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row>
    <row r="18" spans="1:79" s="3" customFormat="1" ht="30" customHeight="1" thickBot="1">
      <c r="A18" s="33"/>
      <c r="B18" s="49" t="s">
        <v>47</v>
      </c>
      <c r="C18" s="43" t="s">
        <v>48</v>
      </c>
      <c r="D18" s="18">
        <v>1</v>
      </c>
      <c r="E18" s="60">
        <v>45273</v>
      </c>
      <c r="F18" s="75">
        <v>1</v>
      </c>
      <c r="G18" s="60">
        <f t="shared" si="18"/>
        <v>45274</v>
      </c>
      <c r="H18" s="12"/>
      <c r="I18" s="12">
        <f t="shared" ca="1" si="17"/>
        <v>2</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row>
    <row r="19" spans="1:79" s="3" customFormat="1" ht="30" customHeight="1" thickBot="1">
      <c r="A19" s="33"/>
      <c r="B19" s="49" t="s">
        <v>49</v>
      </c>
      <c r="C19" s="43" t="s">
        <v>37</v>
      </c>
      <c r="D19" s="18">
        <v>1</v>
      </c>
      <c r="E19" s="60">
        <v>45274</v>
      </c>
      <c r="F19" s="75">
        <v>1</v>
      </c>
      <c r="G19" s="60">
        <f t="shared" si="18"/>
        <v>45275</v>
      </c>
      <c r="H19" s="12"/>
      <c r="I19" s="12">
        <f t="shared" ca="1" si="17"/>
        <v>2</v>
      </c>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row>
    <row r="20" spans="1:79" s="3" customFormat="1" ht="30" customHeight="1" thickBot="1">
      <c r="A20" s="33" t="s">
        <v>50</v>
      </c>
      <c r="B20" s="19" t="s">
        <v>51</v>
      </c>
      <c r="C20" s="44"/>
      <c r="D20" s="20"/>
      <c r="E20" s="61"/>
      <c r="F20" s="76"/>
      <c r="G20" s="62"/>
      <c r="H20" s="12"/>
      <c r="I20" s="12" t="str">
        <f t="shared" ca="1" si="17"/>
        <v/>
      </c>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row>
    <row r="21" spans="1:79" s="3" customFormat="1" ht="30" customHeight="1" thickBot="1">
      <c r="A21" s="33"/>
      <c r="B21" s="50" t="s">
        <v>52</v>
      </c>
      <c r="C21" s="45" t="s">
        <v>45</v>
      </c>
      <c r="D21" s="21">
        <v>0</v>
      </c>
      <c r="E21" s="63">
        <v>45276</v>
      </c>
      <c r="F21" s="77">
        <v>10</v>
      </c>
      <c r="G21" s="63">
        <f t="shared" si="18"/>
        <v>45286</v>
      </c>
      <c r="H21" s="12"/>
      <c r="I21" s="12">
        <f t="shared" ca="1" si="17"/>
        <v>11</v>
      </c>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row>
    <row r="22" spans="1:79" s="3" customFormat="1" ht="30" customHeight="1" thickBot="1">
      <c r="A22" s="33"/>
      <c r="B22" s="50" t="s">
        <v>53</v>
      </c>
      <c r="C22" s="45" t="s">
        <v>37</v>
      </c>
      <c r="D22" s="21">
        <v>0</v>
      </c>
      <c r="E22" s="63">
        <v>45276</v>
      </c>
      <c r="F22" s="77">
        <v>8</v>
      </c>
      <c r="G22" s="63">
        <f t="shared" si="18"/>
        <v>45284</v>
      </c>
      <c r="H22" s="12"/>
      <c r="I22" s="12">
        <f t="shared" ca="1" si="17"/>
        <v>9</v>
      </c>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row>
    <row r="23" spans="1:79" s="3" customFormat="1" ht="30" customHeight="1" thickBot="1">
      <c r="A23" s="33"/>
      <c r="B23" s="50" t="s">
        <v>54</v>
      </c>
      <c r="C23" s="45" t="s">
        <v>48</v>
      </c>
      <c r="D23" s="21">
        <v>0</v>
      </c>
      <c r="E23" s="63">
        <v>45282</v>
      </c>
      <c r="F23" s="77">
        <v>8</v>
      </c>
      <c r="G23" s="63">
        <f t="shared" si="18"/>
        <v>45290</v>
      </c>
      <c r="H23" s="12"/>
      <c r="I23" s="12">
        <f t="shared" ca="1" si="17"/>
        <v>9</v>
      </c>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row>
    <row r="24" spans="1:79" s="3" customFormat="1" ht="30" customHeight="1" thickBot="1">
      <c r="A24" s="33"/>
      <c r="B24" s="50" t="s">
        <v>55</v>
      </c>
      <c r="C24" s="45" t="s">
        <v>32</v>
      </c>
      <c r="D24" s="21">
        <v>0</v>
      </c>
      <c r="E24" s="63">
        <v>45276</v>
      </c>
      <c r="F24" s="77">
        <v>20</v>
      </c>
      <c r="G24" s="63">
        <f t="shared" si="18"/>
        <v>45296</v>
      </c>
      <c r="H24" s="12"/>
      <c r="I24" s="12">
        <f t="shared" ca="1" si="17"/>
        <v>21</v>
      </c>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row>
    <row r="25" spans="1:79" s="3" customFormat="1" ht="30" customHeight="1" thickBot="1">
      <c r="A25" s="33"/>
      <c r="B25" s="50" t="s">
        <v>56</v>
      </c>
      <c r="C25" s="45" t="s">
        <v>48</v>
      </c>
      <c r="D25" s="21">
        <v>0</v>
      </c>
      <c r="E25" s="63">
        <v>45296</v>
      </c>
      <c r="F25" s="77">
        <v>4</v>
      </c>
      <c r="G25" s="63">
        <f>E25+F25</f>
        <v>45300</v>
      </c>
      <c r="H25" s="12"/>
      <c r="I25" s="12">
        <f t="shared" ca="1" si="17"/>
        <v>5</v>
      </c>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row>
    <row r="26" spans="1:79" s="3" customFormat="1" ht="30" customHeight="1" thickBot="1">
      <c r="A26" s="33" t="s">
        <v>50</v>
      </c>
      <c r="B26" s="22" t="s">
        <v>57</v>
      </c>
      <c r="C26" s="46"/>
      <c r="D26" s="23"/>
      <c r="E26" s="64"/>
      <c r="F26" s="78"/>
      <c r="G26" s="65"/>
      <c r="H26" s="12"/>
      <c r="I26" s="12" t="str">
        <f t="shared" ca="1" si="17"/>
        <v/>
      </c>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row>
    <row r="27" spans="1:79" s="3" customFormat="1" ht="30" customHeight="1" thickBot="1">
      <c r="A27" s="33"/>
      <c r="B27" s="51" t="s">
        <v>58</v>
      </c>
      <c r="C27" s="47" t="s">
        <v>35</v>
      </c>
      <c r="D27" s="24">
        <v>0</v>
      </c>
      <c r="E27" s="66">
        <v>45300</v>
      </c>
      <c r="F27" s="79">
        <v>5</v>
      </c>
      <c r="G27" s="66">
        <f t="shared" si="18"/>
        <v>45305</v>
      </c>
      <c r="H27" s="12"/>
      <c r="I27" s="12">
        <f t="shared" ca="1" si="17"/>
        <v>6</v>
      </c>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row>
    <row r="28" spans="1:79" s="3" customFormat="1" ht="30" customHeight="1" thickBot="1">
      <c r="A28" s="33"/>
      <c r="B28" s="51" t="s">
        <v>59</v>
      </c>
      <c r="C28" s="47" t="s">
        <v>35</v>
      </c>
      <c r="D28" s="24">
        <v>0</v>
      </c>
      <c r="E28" s="66">
        <v>45305</v>
      </c>
      <c r="F28" s="79">
        <v>8</v>
      </c>
      <c r="G28" s="66">
        <f t="shared" si="18"/>
        <v>45313</v>
      </c>
      <c r="H28" s="12"/>
      <c r="I28" s="12">
        <f t="shared" ca="1" si="17"/>
        <v>9</v>
      </c>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row>
    <row r="29" spans="1:79" s="3" customFormat="1" ht="30" customHeight="1" thickBot="1">
      <c r="A29" s="33"/>
      <c r="B29" s="51" t="s">
        <v>60</v>
      </c>
      <c r="C29" s="47" t="s">
        <v>35</v>
      </c>
      <c r="D29" s="24"/>
      <c r="E29" s="66">
        <v>45313</v>
      </c>
      <c r="F29" s="79"/>
      <c r="G29" s="66">
        <f t="shared" si="18"/>
        <v>45313</v>
      </c>
      <c r="H29" s="12"/>
      <c r="I29" s="12">
        <f t="shared" ca="1" si="17"/>
        <v>1</v>
      </c>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row>
    <row r="30" spans="1:79" s="3" customFormat="1" ht="30" customHeight="1" thickBot="1">
      <c r="A30" s="33"/>
      <c r="B30" s="90" t="s">
        <v>61</v>
      </c>
      <c r="C30" s="81"/>
      <c r="D30" s="82"/>
      <c r="E30" s="83"/>
      <c r="F30" s="84"/>
      <c r="G30" s="83"/>
      <c r="H30" s="12"/>
      <c r="I30" s="12" t="str">
        <f t="shared" ca="1" si="17"/>
        <v/>
      </c>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row>
    <row r="31" spans="1:79" s="3" customFormat="1" ht="30" customHeight="1" thickBot="1">
      <c r="A31" s="33" t="s">
        <v>62</v>
      </c>
      <c r="B31" s="85" t="s">
        <v>63</v>
      </c>
      <c r="C31" s="86" t="s">
        <v>35</v>
      </c>
      <c r="D31" s="87">
        <v>0</v>
      </c>
      <c r="E31" s="88">
        <v>45313</v>
      </c>
      <c r="F31" s="89">
        <v>5</v>
      </c>
      <c r="G31" s="88">
        <f>E31+F31</f>
        <v>45318</v>
      </c>
      <c r="H31" s="12"/>
      <c r="I31" s="12">
        <f t="shared" ca="1" si="17"/>
        <v>6</v>
      </c>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row>
    <row r="32" spans="1:79" s="3" customFormat="1" ht="30" customHeight="1" thickBot="1">
      <c r="A32" s="33"/>
      <c r="B32" s="85" t="s">
        <v>64</v>
      </c>
      <c r="C32" s="86" t="s">
        <v>35</v>
      </c>
      <c r="D32" s="87"/>
      <c r="E32" s="88">
        <v>45323</v>
      </c>
      <c r="F32" s="89"/>
      <c r="G32" s="88">
        <f>E32+F32</f>
        <v>45323</v>
      </c>
      <c r="H32" s="12"/>
      <c r="I32" s="12"/>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row>
    <row r="33" spans="1:79" s="3" customFormat="1" ht="30" customHeight="1" thickBot="1">
      <c r="A33" s="34" t="s">
        <v>65</v>
      </c>
      <c r="B33" s="25" t="s">
        <v>66</v>
      </c>
      <c r="C33" s="26"/>
      <c r="D33" s="27"/>
      <c r="E33" s="67"/>
      <c r="F33" s="80"/>
      <c r="G33" s="68"/>
      <c r="H33" s="28"/>
      <c r="I33" s="28" t="str">
        <f t="shared" ca="1" si="17"/>
        <v/>
      </c>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row>
    <row r="34" spans="1:79" ht="30" customHeight="1">
      <c r="H34" s="6"/>
    </row>
    <row r="35" spans="1:79" ht="30" customHeight="1">
      <c r="C35" s="10"/>
      <c r="G35" s="35"/>
    </row>
    <row r="36" spans="1:79" ht="30" customHeight="1">
      <c r="C36" s="11"/>
    </row>
  </sheetData>
  <sheetProtection formatCells="0" formatColumns="0" formatRows="0" insertColumns="0" insertRows="0" insertHyperlinks="0" deleteColumns="0" deleteRows="0" sort="0" autoFilter="0" pivotTables="0"/>
  <mergeCells count="13">
    <mergeCell ref="BN4:BT4"/>
    <mergeCell ref="BU4:CA4"/>
    <mergeCell ref="C3:D3"/>
    <mergeCell ref="C4:D4"/>
    <mergeCell ref="AL4:AR4"/>
    <mergeCell ref="AS4:AY4"/>
    <mergeCell ref="AZ4:BF4"/>
    <mergeCell ref="BG4:BM4"/>
    <mergeCell ref="E3:G3"/>
    <mergeCell ref="J4:P4"/>
    <mergeCell ref="Q4:W4"/>
    <mergeCell ref="X4:AD4"/>
    <mergeCell ref="AE4:AK4"/>
  </mergeCells>
  <conditionalFormatting sqref="D7: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3">
    <cfRule type="expression" dxfId="5" priority="36">
      <formula>AND(TODAY()&gt;=J$5,TODAY()&lt;K$5)</formula>
    </cfRule>
  </conditionalFormatting>
  <conditionalFormatting sqref="J7:BM33">
    <cfRule type="expression" dxfId="4" priority="30">
      <formula>AND(task_start&lt;=J$5,ROUNDDOWN((task_end-task_start+1)*task_progress,0)+task_start-1&gt;=J$5)</formula>
    </cfRule>
    <cfRule type="expression" dxfId="3" priority="31" stopIfTrue="1">
      <formula>AND(task_end&gt;=J$5,task_start&lt;K$5)</formula>
    </cfRule>
  </conditionalFormatting>
  <conditionalFormatting sqref="BN5:CA33">
    <cfRule type="expression" dxfId="2" priority="3">
      <formula>AND(TODAY()&gt;=BN$5,TODAY()&lt;BO$5)</formula>
    </cfRule>
  </conditionalFormatting>
  <conditionalFormatting sqref="BN7:CA33">
    <cfRule type="expression" dxfId="1" priority="1">
      <formula>AND(task_start&lt;=BN$5,ROUNDDOWN((task_end-task_start+1)*task_progress,0)+task_start-1&gt;=BN$5)</formula>
    </cfRule>
    <cfRule type="expression" dxfId="0" priority="2" stopIfTrue="1">
      <formula>AND(task_end&gt;=BN$5,task_start&lt;BO$5)</formula>
    </cfRule>
  </conditionalFormatting>
  <dataValidations disablePrompts="1" count="1">
    <dataValidation type="whole" operator="greaterThanOrEqual" allowBlank="1" showInputMessage="1" promptTitle="Display Week" prompt="Changing this number will scroll the Gantt Chart view." sqref="E4:F4" xr:uid="{00000000-0002-0000-0000-000000000000}">
      <formula1>1</formula1>
    </dataValidation>
  </dataValidations>
  <printOptions horizontalCentered="1"/>
  <pageMargins left="0.35" right="0.35" top="0.35" bottom="0.5" header="0.3" footer="0.3"/>
  <pageSetup paperSize="9" scale="4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2024-01-22T06:56:55Z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