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duncan/"/>
    </mc:Choice>
  </mc:AlternateContent>
  <xr:revisionPtr revIDLastSave="0" documentId="13_ncr:1_{A754C51C-6F08-0449-A6A2-3BA48D3E27EE}" xr6:coauthVersionLast="43" xr6:coauthVersionMax="43" xr10:uidLastSave="{00000000-0000-0000-0000-000000000000}"/>
  <bookViews>
    <workbookView xWindow="0" yWindow="1420" windowWidth="33600" windowHeight="17840" activeTab="3" xr2:uid="{6FEF8F4C-577D-E14E-ACEC-BCAD807604E2}"/>
  </bookViews>
  <sheets>
    <sheet name="MLB Team Stats 2015-2019" sheetId="10" r:id="rId1"/>
    <sheet name="final_raw" sheetId="9" r:id="rId2"/>
    <sheet name="final" sheetId="5" r:id="rId3"/>
    <sheet name="Links" sheetId="2" r:id="rId4"/>
    <sheet name="2015-2019 Master" sheetId="1" r:id="rId5"/>
    <sheet name="Yearly Salary Data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2" i="5"/>
  <c r="AE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D2" i="5"/>
  <c r="AG151" i="5"/>
  <c r="AH151" i="5" s="1"/>
  <c r="AD151" i="5"/>
  <c r="AG150" i="5"/>
  <c r="AH150" i="5" s="1"/>
  <c r="AD150" i="5"/>
  <c r="AG149" i="5"/>
  <c r="AH149" i="5" s="1"/>
  <c r="AD149" i="5"/>
  <c r="AG148" i="5"/>
  <c r="AH148" i="5" s="1"/>
  <c r="AD148" i="5"/>
  <c r="AG147" i="5"/>
  <c r="AH147" i="5" s="1"/>
  <c r="AD147" i="5"/>
  <c r="AG146" i="5"/>
  <c r="AH146" i="5" s="1"/>
  <c r="AD146" i="5"/>
  <c r="AG145" i="5"/>
  <c r="AH145" i="5" s="1"/>
  <c r="AD145" i="5"/>
  <c r="AG144" i="5"/>
  <c r="AH144" i="5" s="1"/>
  <c r="AD144" i="5"/>
  <c r="AG143" i="5"/>
  <c r="AH143" i="5" s="1"/>
  <c r="AD143" i="5"/>
  <c r="AG142" i="5"/>
  <c r="AH142" i="5" s="1"/>
  <c r="AD142" i="5"/>
  <c r="AG141" i="5"/>
  <c r="AH141" i="5" s="1"/>
  <c r="AD141" i="5"/>
  <c r="AG140" i="5"/>
  <c r="AH140" i="5" s="1"/>
  <c r="AD140" i="5"/>
  <c r="AG139" i="5"/>
  <c r="AH139" i="5" s="1"/>
  <c r="AD139" i="5"/>
  <c r="AG138" i="5"/>
  <c r="AH138" i="5" s="1"/>
  <c r="AD138" i="5"/>
  <c r="AG137" i="5"/>
  <c r="AH137" i="5" s="1"/>
  <c r="AD137" i="5"/>
  <c r="AG136" i="5"/>
  <c r="AH136" i="5" s="1"/>
  <c r="AD136" i="5"/>
  <c r="AG135" i="5"/>
  <c r="AH135" i="5" s="1"/>
  <c r="AD135" i="5"/>
  <c r="AG134" i="5"/>
  <c r="AH134" i="5" s="1"/>
  <c r="AD134" i="5"/>
  <c r="AG133" i="5"/>
  <c r="AH133" i="5" s="1"/>
  <c r="AD133" i="5"/>
  <c r="AG132" i="5"/>
  <c r="AH132" i="5" s="1"/>
  <c r="AD132" i="5"/>
  <c r="AG131" i="5"/>
  <c r="AH131" i="5" s="1"/>
  <c r="AD131" i="5"/>
  <c r="AG130" i="5"/>
  <c r="AH130" i="5" s="1"/>
  <c r="AD130" i="5"/>
  <c r="AG129" i="5"/>
  <c r="AH129" i="5" s="1"/>
  <c r="AD129" i="5"/>
  <c r="AG128" i="5"/>
  <c r="AH128" i="5" s="1"/>
  <c r="AD128" i="5"/>
  <c r="AG127" i="5"/>
  <c r="AH127" i="5" s="1"/>
  <c r="AD127" i="5"/>
  <c r="AG126" i="5"/>
  <c r="AH126" i="5" s="1"/>
  <c r="AD126" i="5"/>
  <c r="AG125" i="5"/>
  <c r="AH125" i="5" s="1"/>
  <c r="AD125" i="5"/>
  <c r="AG124" i="5"/>
  <c r="AH124" i="5" s="1"/>
  <c r="AD124" i="5"/>
  <c r="AG123" i="5"/>
  <c r="AH123" i="5" s="1"/>
  <c r="AD123" i="5"/>
  <c r="AG122" i="5"/>
  <c r="AH122" i="5" s="1"/>
  <c r="AD122" i="5"/>
  <c r="AG121" i="5"/>
  <c r="AH121" i="5" s="1"/>
  <c r="AD121" i="5"/>
  <c r="AG120" i="5"/>
  <c r="AH120" i="5" s="1"/>
  <c r="AD120" i="5"/>
  <c r="AG119" i="5"/>
  <c r="AH119" i="5" s="1"/>
  <c r="AD119" i="5"/>
  <c r="AG118" i="5"/>
  <c r="AH118" i="5" s="1"/>
  <c r="AD118" i="5"/>
  <c r="AG117" i="5"/>
  <c r="AH117" i="5" s="1"/>
  <c r="AD117" i="5"/>
  <c r="AG116" i="5"/>
  <c r="AH116" i="5" s="1"/>
  <c r="AD116" i="5"/>
  <c r="AG115" i="5"/>
  <c r="AH115" i="5" s="1"/>
  <c r="AD115" i="5"/>
  <c r="AG114" i="5"/>
  <c r="AH114" i="5" s="1"/>
  <c r="AD114" i="5"/>
  <c r="AG113" i="5"/>
  <c r="AH113" i="5" s="1"/>
  <c r="AD113" i="5"/>
  <c r="AG112" i="5"/>
  <c r="AH112" i="5" s="1"/>
  <c r="AD112" i="5"/>
  <c r="AG111" i="5"/>
  <c r="AH111" i="5" s="1"/>
  <c r="AD111" i="5"/>
  <c r="AG110" i="5"/>
  <c r="AH110" i="5" s="1"/>
  <c r="AD110" i="5"/>
  <c r="AG109" i="5"/>
  <c r="AH109" i="5" s="1"/>
  <c r="AD109" i="5"/>
  <c r="AG108" i="5"/>
  <c r="AH108" i="5" s="1"/>
  <c r="AD108" i="5"/>
  <c r="AG107" i="5"/>
  <c r="AH107" i="5" s="1"/>
  <c r="AD107" i="5"/>
  <c r="AG106" i="5"/>
  <c r="AH106" i="5" s="1"/>
  <c r="AD106" i="5"/>
  <c r="AG105" i="5"/>
  <c r="AH105" i="5" s="1"/>
  <c r="AD105" i="5"/>
  <c r="AG104" i="5"/>
  <c r="AH104" i="5" s="1"/>
  <c r="AD104" i="5"/>
  <c r="AG103" i="5"/>
  <c r="AH103" i="5" s="1"/>
  <c r="AD103" i="5"/>
  <c r="AG102" i="5"/>
  <c r="AH102" i="5" s="1"/>
  <c r="AD102" i="5"/>
  <c r="AG101" i="5"/>
  <c r="AH101" i="5" s="1"/>
  <c r="AD101" i="5"/>
  <c r="AG100" i="5"/>
  <c r="AH100" i="5" s="1"/>
  <c r="AD100" i="5"/>
  <c r="AG99" i="5"/>
  <c r="AH99" i="5" s="1"/>
  <c r="AD99" i="5"/>
  <c r="AG98" i="5"/>
  <c r="AH98" i="5" s="1"/>
  <c r="AD98" i="5"/>
  <c r="AG97" i="5"/>
  <c r="AH97" i="5" s="1"/>
  <c r="AD97" i="5"/>
  <c r="AG96" i="5"/>
  <c r="AH96" i="5" s="1"/>
  <c r="AD96" i="5"/>
  <c r="AG95" i="5"/>
  <c r="AH95" i="5" s="1"/>
  <c r="AD95" i="5"/>
  <c r="AG94" i="5"/>
  <c r="AH94" i="5" s="1"/>
  <c r="AD94" i="5"/>
  <c r="AG93" i="5"/>
  <c r="AH93" i="5" s="1"/>
  <c r="AD93" i="5"/>
  <c r="AG92" i="5"/>
  <c r="AH92" i="5" s="1"/>
  <c r="AD92" i="5"/>
  <c r="AG91" i="5"/>
  <c r="AH91" i="5" s="1"/>
  <c r="AD91" i="5"/>
  <c r="AG90" i="5"/>
  <c r="AH90" i="5" s="1"/>
  <c r="AD90" i="5"/>
  <c r="AG89" i="5"/>
  <c r="AH89" i="5" s="1"/>
  <c r="AD89" i="5"/>
  <c r="AG88" i="5"/>
  <c r="AH88" i="5" s="1"/>
  <c r="AD88" i="5"/>
  <c r="AG87" i="5"/>
  <c r="AH87" i="5" s="1"/>
  <c r="AD87" i="5"/>
  <c r="AG86" i="5"/>
  <c r="AH86" i="5" s="1"/>
  <c r="AD86" i="5"/>
  <c r="AG85" i="5"/>
  <c r="AH85" i="5" s="1"/>
  <c r="AD85" i="5"/>
  <c r="AG84" i="5"/>
  <c r="AH84" i="5" s="1"/>
  <c r="AD84" i="5"/>
  <c r="AG83" i="5"/>
  <c r="AH83" i="5" s="1"/>
  <c r="AD83" i="5"/>
  <c r="AH82" i="5"/>
  <c r="AG82" i="5"/>
  <c r="AD82" i="5"/>
  <c r="AG81" i="5"/>
  <c r="AH81" i="5" s="1"/>
  <c r="AD81" i="5"/>
  <c r="AG80" i="5"/>
  <c r="AH80" i="5" s="1"/>
  <c r="AD80" i="5"/>
  <c r="AG79" i="5"/>
  <c r="AH79" i="5" s="1"/>
  <c r="AD79" i="5"/>
  <c r="AG78" i="5"/>
  <c r="AH78" i="5" s="1"/>
  <c r="AD78" i="5"/>
  <c r="AG77" i="5"/>
  <c r="AH77" i="5" s="1"/>
  <c r="AD77" i="5"/>
  <c r="AG76" i="5"/>
  <c r="AH76" i="5" s="1"/>
  <c r="AD76" i="5"/>
  <c r="AG75" i="5"/>
  <c r="AH75" i="5" s="1"/>
  <c r="AD75" i="5"/>
  <c r="AG74" i="5"/>
  <c r="AH74" i="5" s="1"/>
  <c r="AD74" i="5"/>
  <c r="AG73" i="5"/>
  <c r="AH73" i="5" s="1"/>
  <c r="AD73" i="5"/>
  <c r="AG72" i="5"/>
  <c r="AH72" i="5" s="1"/>
  <c r="AD72" i="5"/>
  <c r="AG71" i="5"/>
  <c r="AH71" i="5" s="1"/>
  <c r="AD71" i="5"/>
  <c r="AG70" i="5"/>
  <c r="AH70" i="5" s="1"/>
  <c r="AD70" i="5"/>
  <c r="AG69" i="5"/>
  <c r="AH69" i="5" s="1"/>
  <c r="AD69" i="5"/>
  <c r="AG68" i="5"/>
  <c r="AH68" i="5" s="1"/>
  <c r="AD68" i="5"/>
  <c r="AG67" i="5"/>
  <c r="AH67" i="5" s="1"/>
  <c r="AD67" i="5"/>
  <c r="AG66" i="5"/>
  <c r="AH66" i="5" s="1"/>
  <c r="AD66" i="5"/>
  <c r="AG65" i="5"/>
  <c r="AH65" i="5" s="1"/>
  <c r="AD65" i="5"/>
  <c r="AG64" i="5"/>
  <c r="AH64" i="5" s="1"/>
  <c r="AD64" i="5"/>
  <c r="AG63" i="5"/>
  <c r="AH63" i="5" s="1"/>
  <c r="AD63" i="5"/>
  <c r="AG62" i="5"/>
  <c r="AH62" i="5" s="1"/>
  <c r="AD62" i="5"/>
  <c r="AG61" i="5"/>
  <c r="AH61" i="5" s="1"/>
  <c r="AD61" i="5"/>
  <c r="AG60" i="5"/>
  <c r="AH60" i="5" s="1"/>
  <c r="AD60" i="5"/>
  <c r="AG59" i="5"/>
  <c r="AH59" i="5" s="1"/>
  <c r="AD59" i="5"/>
  <c r="AG58" i="5"/>
  <c r="AH58" i="5" s="1"/>
  <c r="AD58" i="5"/>
  <c r="AG57" i="5"/>
  <c r="AH57" i="5" s="1"/>
  <c r="AD57" i="5"/>
  <c r="AG56" i="5"/>
  <c r="AH56" i="5" s="1"/>
  <c r="AD56" i="5"/>
  <c r="AG55" i="5"/>
  <c r="AH55" i="5" s="1"/>
  <c r="AD55" i="5"/>
  <c r="AG54" i="5"/>
  <c r="AH54" i="5" s="1"/>
  <c r="AD54" i="5"/>
  <c r="AG53" i="5"/>
  <c r="AH53" i="5" s="1"/>
  <c r="AD53" i="5"/>
  <c r="AG52" i="5"/>
  <c r="AH52" i="5" s="1"/>
  <c r="AD52" i="5"/>
  <c r="AG51" i="5"/>
  <c r="AH51" i="5" s="1"/>
  <c r="AD51" i="5"/>
  <c r="AG50" i="5"/>
  <c r="AH50" i="5" s="1"/>
  <c r="AD50" i="5"/>
  <c r="AG49" i="5"/>
  <c r="AH49" i="5" s="1"/>
  <c r="AD49" i="5"/>
  <c r="AG48" i="5"/>
  <c r="AH48" i="5" s="1"/>
  <c r="AD48" i="5"/>
  <c r="AG47" i="5"/>
  <c r="AH47" i="5" s="1"/>
  <c r="AD47" i="5"/>
  <c r="AG46" i="5"/>
  <c r="AH46" i="5" s="1"/>
  <c r="AD46" i="5"/>
  <c r="AG45" i="5"/>
  <c r="AH45" i="5" s="1"/>
  <c r="AD45" i="5"/>
  <c r="AG44" i="5"/>
  <c r="AH44" i="5" s="1"/>
  <c r="AD44" i="5"/>
  <c r="AG43" i="5"/>
  <c r="AH43" i="5" s="1"/>
  <c r="AD43" i="5"/>
  <c r="AG42" i="5"/>
  <c r="AH42" i="5" s="1"/>
  <c r="AD42" i="5"/>
  <c r="AG41" i="5"/>
  <c r="AH41" i="5" s="1"/>
  <c r="AD41" i="5"/>
  <c r="AG40" i="5"/>
  <c r="AH40" i="5" s="1"/>
  <c r="AD40" i="5"/>
  <c r="AG39" i="5"/>
  <c r="AH39" i="5" s="1"/>
  <c r="AD39" i="5"/>
  <c r="AG38" i="5"/>
  <c r="AH38" i="5" s="1"/>
  <c r="AD38" i="5"/>
  <c r="AG37" i="5"/>
  <c r="AH37" i="5" s="1"/>
  <c r="AD37" i="5"/>
  <c r="AG36" i="5"/>
  <c r="AH36" i="5" s="1"/>
  <c r="AD36" i="5"/>
  <c r="AG35" i="5"/>
  <c r="AH35" i="5" s="1"/>
  <c r="AD35" i="5"/>
  <c r="AG34" i="5"/>
  <c r="AH34" i="5" s="1"/>
  <c r="AD34" i="5"/>
  <c r="AG33" i="5"/>
  <c r="AH33" i="5" s="1"/>
  <c r="AD33" i="5"/>
  <c r="AG32" i="5"/>
  <c r="AH32" i="5" s="1"/>
  <c r="AD32" i="5"/>
  <c r="AG31" i="5"/>
  <c r="AH31" i="5" s="1"/>
  <c r="AD31" i="5"/>
  <c r="AG30" i="5"/>
  <c r="AH30" i="5" s="1"/>
  <c r="AD30" i="5"/>
  <c r="AG29" i="5"/>
  <c r="AH29" i="5" s="1"/>
  <c r="AD29" i="5"/>
  <c r="AG28" i="5"/>
  <c r="AH28" i="5" s="1"/>
  <c r="AD28" i="5"/>
  <c r="AG27" i="5"/>
  <c r="AH27" i="5" s="1"/>
  <c r="AD27" i="5"/>
  <c r="AG26" i="5"/>
  <c r="AH26" i="5" s="1"/>
  <c r="AD26" i="5"/>
  <c r="AG25" i="5"/>
  <c r="AH25" i="5" s="1"/>
  <c r="AD25" i="5"/>
  <c r="AG24" i="5"/>
  <c r="AH24" i="5" s="1"/>
  <c r="AD24" i="5"/>
  <c r="AG23" i="5"/>
  <c r="AH23" i="5" s="1"/>
  <c r="AD23" i="5"/>
  <c r="AG22" i="5"/>
  <c r="AH22" i="5" s="1"/>
  <c r="AD22" i="5"/>
  <c r="AG21" i="5"/>
  <c r="AH21" i="5" s="1"/>
  <c r="AD21" i="5"/>
  <c r="AG20" i="5"/>
  <c r="AH20" i="5" s="1"/>
  <c r="AD20" i="5"/>
  <c r="AG19" i="5"/>
  <c r="AH19" i="5" s="1"/>
  <c r="AD19" i="5"/>
  <c r="AG18" i="5"/>
  <c r="AH18" i="5" s="1"/>
  <c r="AD18" i="5"/>
  <c r="AG17" i="5"/>
  <c r="AH17" i="5" s="1"/>
  <c r="AD17" i="5"/>
  <c r="AG16" i="5"/>
  <c r="AH16" i="5" s="1"/>
  <c r="AD16" i="5"/>
  <c r="AG15" i="5"/>
  <c r="AH15" i="5" s="1"/>
  <c r="AD15" i="5"/>
  <c r="AG14" i="5"/>
  <c r="AH14" i="5" s="1"/>
  <c r="AD14" i="5"/>
  <c r="AG13" i="5"/>
  <c r="AH13" i="5" s="1"/>
  <c r="AD13" i="5"/>
  <c r="AG12" i="5"/>
  <c r="AH12" i="5" s="1"/>
  <c r="AD12" i="5"/>
  <c r="AG11" i="5"/>
  <c r="AH11" i="5" s="1"/>
  <c r="AD11" i="5"/>
  <c r="AG10" i="5"/>
  <c r="AH10" i="5" s="1"/>
  <c r="AD10" i="5"/>
  <c r="AG9" i="5"/>
  <c r="AH9" i="5" s="1"/>
  <c r="AD9" i="5"/>
  <c r="AG8" i="5"/>
  <c r="AH8" i="5" s="1"/>
  <c r="AD8" i="5"/>
  <c r="AG7" i="5"/>
  <c r="AH7" i="5" s="1"/>
  <c r="AD7" i="5"/>
  <c r="AG6" i="5"/>
  <c r="AH6" i="5" s="1"/>
  <c r="AD6" i="5"/>
  <c r="AG5" i="5"/>
  <c r="AH5" i="5" s="1"/>
  <c r="AD5" i="5"/>
  <c r="AG4" i="5"/>
  <c r="AH4" i="5" s="1"/>
  <c r="AD4" i="5"/>
  <c r="AG3" i="5"/>
  <c r="AH3" i="5" s="1"/>
  <c r="AD3" i="5"/>
  <c r="AG2" i="5"/>
  <c r="AH2" i="5" s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26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95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64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3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26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95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64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3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2" i="1"/>
  <c r="AF2" i="1" s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</calcChain>
</file>

<file path=xl/sharedStrings.xml><?xml version="1.0" encoding="utf-8"?>
<sst xmlns="http://schemas.openxmlformats.org/spreadsheetml/2006/main" count="7136" uniqueCount="902">
  <si>
    <t>Rk</t>
  </si>
  <si>
    <t>Tm</t>
  </si>
  <si>
    <t>Lg</t>
  </si>
  <si>
    <t>G</t>
  </si>
  <si>
    <t>W</t>
  </si>
  <si>
    <t>L</t>
  </si>
  <si>
    <t>R</t>
  </si>
  <si>
    <t>RA</t>
  </si>
  <si>
    <t>Rdiff</t>
  </si>
  <si>
    <t>SOS</t>
  </si>
  <si>
    <t>SRS</t>
  </si>
  <si>
    <t>pythWL</t>
  </si>
  <si>
    <t>Luck</t>
  </si>
  <si>
    <t>vEast</t>
  </si>
  <si>
    <t>vCent</t>
  </si>
  <si>
    <t>vWest</t>
  </si>
  <si>
    <t>Inter</t>
  </si>
  <si>
    <t>Home</t>
  </si>
  <si>
    <t>Road</t>
  </si>
  <si>
    <t>ExInn</t>
  </si>
  <si>
    <t>1Run</t>
  </si>
  <si>
    <t>vRHP</t>
  </si>
  <si>
    <t>vLHP</t>
  </si>
  <si>
    <t>HOU</t>
  </si>
  <si>
    <t>AL</t>
  </si>
  <si>
    <t>107-55</t>
  </si>
  <si>
    <t>19-13</t>
  </si>
  <si>
    <t>21-13</t>
  </si>
  <si>
    <t>56-20</t>
  </si>
  <si>
    <t>60-21</t>
  </si>
  <si>
    <t>47-34</t>
  </si>
  <si>
    <t>24-19</t>
  </si>
  <si>
    <t>69-44</t>
  </si>
  <si>
    <t>38-11</t>
  </si>
  <si>
    <t>35-28</t>
  </si>
  <si>
    <t>72-27</t>
  </si>
  <si>
    <t>LAD</t>
  </si>
  <si>
    <t>NL</t>
  </si>
  <si>
    <t>23-10</t>
  </si>
  <si>
    <t>22-11</t>
  </si>
  <si>
    <t>51-25</t>
  </si>
  <si>
    <t>59-22</t>
  </si>
  <si>
    <t>27-22</t>
  </si>
  <si>
    <t>76-34</t>
  </si>
  <si>
    <t>30-22</t>
  </si>
  <si>
    <t>45-32</t>
  </si>
  <si>
    <t>61-24</t>
  </si>
  <si>
    <t>NYY</t>
  </si>
  <si>
    <t>99-63</t>
  </si>
  <si>
    <t>54-22</t>
  </si>
  <si>
    <t>18-15</t>
  </si>
  <si>
    <t>19-14</t>
  </si>
  <si>
    <t>57-24</t>
  </si>
  <si>
    <t>46-35</t>
  </si>
  <si>
    <t>18-19</t>
  </si>
  <si>
    <t>70-41</t>
  </si>
  <si>
    <t>33-18</t>
  </si>
  <si>
    <t>43-32</t>
  </si>
  <si>
    <t>60-27</t>
  </si>
  <si>
    <t>MIN</t>
  </si>
  <si>
    <t>97-65</t>
  </si>
  <si>
    <t>20-12</t>
  </si>
  <si>
    <t>50-26</t>
  </si>
  <si>
    <t>23-11</t>
  </si>
  <si>
    <t>55-26</t>
  </si>
  <si>
    <t>23-12</t>
  </si>
  <si>
    <t>79-44</t>
  </si>
  <si>
    <t>22-17</t>
  </si>
  <si>
    <t>32-37</t>
  </si>
  <si>
    <t>69-24</t>
  </si>
  <si>
    <t>ATL</t>
  </si>
  <si>
    <t>91-71</t>
  </si>
  <si>
    <t>46-30</t>
  </si>
  <si>
    <t>20-13</t>
  </si>
  <si>
    <t>13-7</t>
  </si>
  <si>
    <t>50-31</t>
  </si>
  <si>
    <t>28-16</t>
  </si>
  <si>
    <t>74-51</t>
  </si>
  <si>
    <t>23-14</t>
  </si>
  <si>
    <t>52-43</t>
  </si>
  <si>
    <t>45-22</t>
  </si>
  <si>
    <t>OAK</t>
  </si>
  <si>
    <t>17-16</t>
  </si>
  <si>
    <t>25-8</t>
  </si>
  <si>
    <t>44-32</t>
  </si>
  <si>
    <t>52-29</t>
  </si>
  <si>
    <t>45-36</t>
  </si>
  <si>
    <t>62-51</t>
  </si>
  <si>
    <t>35-14</t>
  </si>
  <si>
    <t>35-27</t>
  </si>
  <si>
    <t>62-38</t>
  </si>
  <si>
    <t>TBR</t>
  </si>
  <si>
    <t>93-69</t>
  </si>
  <si>
    <t>14-6</t>
  </si>
  <si>
    <t>48-33</t>
  </si>
  <si>
    <t>23-16</t>
  </si>
  <si>
    <t>64-41</t>
  </si>
  <si>
    <t>32-25</t>
  </si>
  <si>
    <t>38-35</t>
  </si>
  <si>
    <t>58-31</t>
  </si>
  <si>
    <t>WSN</t>
  </si>
  <si>
    <t>95-67</t>
  </si>
  <si>
    <t>17-15</t>
  </si>
  <si>
    <t>18-16</t>
  </si>
  <si>
    <t>43-38</t>
  </si>
  <si>
    <t>17-21</t>
  </si>
  <si>
    <t>69-52</t>
  </si>
  <si>
    <t>24-17</t>
  </si>
  <si>
    <t>48-48</t>
  </si>
  <si>
    <t>45-21</t>
  </si>
  <si>
    <t>CLE</t>
  </si>
  <si>
    <t>48-28</t>
  </si>
  <si>
    <t>49-32</t>
  </si>
  <si>
    <t>44-37</t>
  </si>
  <si>
    <t>15-16</t>
  </si>
  <si>
    <t>60-47</t>
  </si>
  <si>
    <t>33-22</t>
  </si>
  <si>
    <t>25-39</t>
  </si>
  <si>
    <t>68-30</t>
  </si>
  <si>
    <t>STL</t>
  </si>
  <si>
    <t>92-70</t>
  </si>
  <si>
    <t>41-40</t>
  </si>
  <si>
    <t>25-22</t>
  </si>
  <si>
    <t>73-55</t>
  </si>
  <si>
    <t>42-42</t>
  </si>
  <si>
    <t>49-29</t>
  </si>
  <si>
    <t>MIL</t>
  </si>
  <si>
    <t>81-81</t>
  </si>
  <si>
    <t>21-11</t>
  </si>
  <si>
    <t>45-31</t>
  </si>
  <si>
    <t>15-19</t>
  </si>
  <si>
    <t>40-41</t>
  </si>
  <si>
    <t>27-18</t>
  </si>
  <si>
    <t>64-49</t>
  </si>
  <si>
    <t>25-24</t>
  </si>
  <si>
    <t>48-40</t>
  </si>
  <si>
    <t>41-33</t>
  </si>
  <si>
    <t>NYM</t>
  </si>
  <si>
    <t>86-76</t>
  </si>
  <si>
    <t>40-36</t>
  </si>
  <si>
    <t>14-19</t>
  </si>
  <si>
    <t>15-5</t>
  </si>
  <si>
    <t>38-43</t>
  </si>
  <si>
    <t>24-23</t>
  </si>
  <si>
    <t>68-53</t>
  </si>
  <si>
    <t>18-23</t>
  </si>
  <si>
    <t>47-55</t>
  </si>
  <si>
    <t>39-21</t>
  </si>
  <si>
    <t>ARI</t>
  </si>
  <si>
    <t>88-74</t>
  </si>
  <si>
    <t>17-17</t>
  </si>
  <si>
    <t>16-16</t>
  </si>
  <si>
    <t>38-38</t>
  </si>
  <si>
    <t>24-26</t>
  </si>
  <si>
    <t>60-58</t>
  </si>
  <si>
    <t>25-19</t>
  </si>
  <si>
    <t>35-40</t>
  </si>
  <si>
    <t>50-37</t>
  </si>
  <si>
    <t>BOS</t>
  </si>
  <si>
    <t>87-75</t>
  </si>
  <si>
    <t>35-41</t>
  </si>
  <si>
    <t>23-22</t>
  </si>
  <si>
    <t>60-48</t>
  </si>
  <si>
    <t>24-30</t>
  </si>
  <si>
    <t>28-45</t>
  </si>
  <si>
    <t>56-33</t>
  </si>
  <si>
    <t>CHC</t>
  </si>
  <si>
    <t>90-72</t>
  </si>
  <si>
    <t>37-39</t>
  </si>
  <si>
    <t>18-14</t>
  </si>
  <si>
    <t>51-30</t>
  </si>
  <si>
    <t>33-48</t>
  </si>
  <si>
    <t>19-27</t>
  </si>
  <si>
    <t>70-60</t>
  </si>
  <si>
    <t>14-18</t>
  </si>
  <si>
    <t>39-45</t>
  </si>
  <si>
    <t>45-33</t>
  </si>
  <si>
    <t>PHI</t>
  </si>
  <si>
    <t>79-83</t>
  </si>
  <si>
    <t>36-40</t>
  </si>
  <si>
    <t>36-45</t>
  </si>
  <si>
    <t>20-20</t>
  </si>
  <si>
    <t>63-56</t>
  </si>
  <si>
    <t>18-25</t>
  </si>
  <si>
    <t>48-52</t>
  </si>
  <si>
    <t>33-29</t>
  </si>
  <si>
    <t>TEX</t>
  </si>
  <si>
    <t>75-87</t>
  </si>
  <si>
    <t>33-43</t>
  </si>
  <si>
    <t>25-21</t>
  </si>
  <si>
    <t>52-52</t>
  </si>
  <si>
    <t>26-32</t>
  </si>
  <si>
    <t>31-53</t>
  </si>
  <si>
    <t>47-31</t>
  </si>
  <si>
    <t>SFG</t>
  </si>
  <si>
    <t>71-91</t>
  </si>
  <si>
    <t>35-46</t>
  </si>
  <si>
    <t>42-39</t>
  </si>
  <si>
    <t>13-3</t>
  </si>
  <si>
    <t>38-16</t>
  </si>
  <si>
    <t>57-56</t>
  </si>
  <si>
    <t>20-29</t>
  </si>
  <si>
    <t>42-55</t>
  </si>
  <si>
    <t>35-30</t>
  </si>
  <si>
    <t>CIN</t>
  </si>
  <si>
    <t>80-82</t>
  </si>
  <si>
    <t>34-47</t>
  </si>
  <si>
    <t>24-33</t>
  </si>
  <si>
    <t>58-64</t>
  </si>
  <si>
    <t>17-23</t>
  </si>
  <si>
    <t>46-60</t>
  </si>
  <si>
    <t>29-27</t>
  </si>
  <si>
    <t>CHW</t>
  </si>
  <si>
    <t>69-92</t>
  </si>
  <si>
    <t>15-18</t>
  </si>
  <si>
    <t>38-37</t>
  </si>
  <si>
    <t>13-20</t>
  </si>
  <si>
    <t>39-41</t>
  </si>
  <si>
    <t>44-62</t>
  </si>
  <si>
    <t>28-27</t>
  </si>
  <si>
    <t>35-53</t>
  </si>
  <si>
    <t>37-36</t>
  </si>
  <si>
    <t>LAA</t>
  </si>
  <si>
    <t>72-90</t>
  </si>
  <si>
    <t>17-18</t>
  </si>
  <si>
    <t>13-18</t>
  </si>
  <si>
    <t>30-46</t>
  </si>
  <si>
    <t>18-22</t>
  </si>
  <si>
    <t>49-60</t>
  </si>
  <si>
    <t>23-30</t>
  </si>
  <si>
    <t>29-55</t>
  </si>
  <si>
    <t>43-35</t>
  </si>
  <si>
    <t>COL</t>
  </si>
  <si>
    <t>16-17</t>
  </si>
  <si>
    <t>32-44</t>
  </si>
  <si>
    <t>28-53</t>
  </si>
  <si>
    <t>22-21</t>
  </si>
  <si>
    <t>46-55</t>
  </si>
  <si>
    <t>25-36</t>
  </si>
  <si>
    <t>38-60</t>
  </si>
  <si>
    <t>33-31</t>
  </si>
  <si>
    <t>SDP</t>
  </si>
  <si>
    <t>70-92</t>
  </si>
  <si>
    <t>14-20</t>
  </si>
  <si>
    <t>31-45</t>
  </si>
  <si>
    <t>26-24</t>
  </si>
  <si>
    <t>56-70</t>
  </si>
  <si>
    <t>14-22</t>
  </si>
  <si>
    <t>40-53</t>
  </si>
  <si>
    <t>30-39</t>
  </si>
  <si>
    <t>PIT</t>
  </si>
  <si>
    <t>68-94</t>
  </si>
  <si>
    <t>29-47</t>
  </si>
  <si>
    <t>19-25</t>
  </si>
  <si>
    <t>53-66</t>
  </si>
  <si>
    <t>16-27</t>
  </si>
  <si>
    <t>30-72</t>
  </si>
  <si>
    <t>SEA</t>
  </si>
  <si>
    <t>69-93</t>
  </si>
  <si>
    <t>27-49</t>
  </si>
  <si>
    <t>23-26</t>
  </si>
  <si>
    <t>52-58</t>
  </si>
  <si>
    <t>16-36</t>
  </si>
  <si>
    <t>22-59</t>
  </si>
  <si>
    <t>TOR</t>
  </si>
  <si>
    <t>14-17</t>
  </si>
  <si>
    <t>32-49</t>
  </si>
  <si>
    <t>43-65</t>
  </si>
  <si>
    <t>35-58</t>
  </si>
  <si>
    <t>KCR</t>
  </si>
  <si>
    <t>64-98</t>
  </si>
  <si>
    <t>31-50</t>
  </si>
  <si>
    <t>15-25</t>
  </si>
  <si>
    <t>43-76</t>
  </si>
  <si>
    <t>28-60</t>
  </si>
  <si>
    <t>31-43</t>
  </si>
  <si>
    <t>MIA</t>
  </si>
  <si>
    <t>61-101</t>
  </si>
  <si>
    <t>24-52</t>
  </si>
  <si>
    <t>30-51</t>
  </si>
  <si>
    <t>27-54</t>
  </si>
  <si>
    <t>16-28</t>
  </si>
  <si>
    <t>39-81</t>
  </si>
  <si>
    <t>18-24</t>
  </si>
  <si>
    <t>38-83</t>
  </si>
  <si>
    <t>19-22</t>
  </si>
  <si>
    <t>BAL</t>
  </si>
  <si>
    <t>60-102</t>
  </si>
  <si>
    <t>25-56</t>
  </si>
  <si>
    <t>29-52</t>
  </si>
  <si>
    <t>33-67</t>
  </si>
  <si>
    <t>21-41</t>
  </si>
  <si>
    <t>26-67</t>
  </si>
  <si>
    <t>28-41</t>
  </si>
  <si>
    <t>DET</t>
  </si>
  <si>
    <t>49-112</t>
  </si>
  <si>
    <t>22-53</t>
  </si>
  <si>
    <t>25-55</t>
  </si>
  <si>
    <t>34-90</t>
  </si>
  <si>
    <t>13-24</t>
  </si>
  <si>
    <t>19-65</t>
  </si>
  <si>
    <t>28-49</t>
  </si>
  <si>
    <t>https://www.baseball-reference.com/leagues/MLB/2019-standings.shtml</t>
  </si>
  <si>
    <t>https://www.baseball-reference.com/leagues/MLB/2018-standings.shtml</t>
  </si>
  <si>
    <t>https://www.baseball-reference.com/leagues/MLB/2017-standings.shtml</t>
  </si>
  <si>
    <t>https://www.baseball-reference.com/leagues/MLB/2016-standings.shtml</t>
  </si>
  <si>
    <t>https://www.baseball-reference.com/leagues/MLB/2015-standings.shtml</t>
  </si>
  <si>
    <t>top10</t>
  </si>
  <si>
    <t>win_pct</t>
  </si>
  <si>
    <t>vsWinningOpp</t>
  </si>
  <si>
    <t>vsLosingOpp</t>
  </si>
  <si>
    <t>road_win_pct</t>
  </si>
  <si>
    <t>made_playoffs</t>
  </si>
  <si>
    <t>Year</t>
  </si>
  <si>
    <t>103-59</t>
  </si>
  <si>
    <t>52-24</t>
  </si>
  <si>
    <t>21-12</t>
  </si>
  <si>
    <t>16-4</t>
  </si>
  <si>
    <t>25-14</t>
  </si>
  <si>
    <t>87-38</t>
  </si>
  <si>
    <t>21-16</t>
  </si>
  <si>
    <t>67-21</t>
  </si>
  <si>
    <t>109-53</t>
  </si>
  <si>
    <t>19-15</t>
  </si>
  <si>
    <t>25-7</t>
  </si>
  <si>
    <t>24-24</t>
  </si>
  <si>
    <t>66-36</t>
  </si>
  <si>
    <t>37-23</t>
  </si>
  <si>
    <t>41-38</t>
  </si>
  <si>
    <t>62-21</t>
  </si>
  <si>
    <t>22-10</t>
  </si>
  <si>
    <t>53-28</t>
  </si>
  <si>
    <t>23-17</t>
  </si>
  <si>
    <t>70-47</t>
  </si>
  <si>
    <t>30-15</t>
  </si>
  <si>
    <t>41-30</t>
  </si>
  <si>
    <t>59-32</t>
  </si>
  <si>
    <t>26-8</t>
  </si>
  <si>
    <t>13-6</t>
  </si>
  <si>
    <t>31-14</t>
  </si>
  <si>
    <t>65-40</t>
  </si>
  <si>
    <t>33-40</t>
  </si>
  <si>
    <t>64-25</t>
  </si>
  <si>
    <t>91-72</t>
  </si>
  <si>
    <t>40-37</t>
  </si>
  <si>
    <t>45-37</t>
  </si>
  <si>
    <t>33-19</t>
  </si>
  <si>
    <t>72-48</t>
  </si>
  <si>
    <t>49-46</t>
  </si>
  <si>
    <t>47-21</t>
  </si>
  <si>
    <t>94-69</t>
  </si>
  <si>
    <t>41-36</t>
  </si>
  <si>
    <t>51-31</t>
  </si>
  <si>
    <t>26-25</t>
  </si>
  <si>
    <t>22-13</t>
  </si>
  <si>
    <t>46-22</t>
  </si>
  <si>
    <t>102-61</t>
  </si>
  <si>
    <t>16-18</t>
  </si>
  <si>
    <t>22-22</t>
  </si>
  <si>
    <t>52-46</t>
  </si>
  <si>
    <t>40-25</t>
  </si>
  <si>
    <t>51-38</t>
  </si>
  <si>
    <t>98-64</t>
  </si>
  <si>
    <t>49-27</t>
  </si>
  <si>
    <t>22-24</t>
  </si>
  <si>
    <t>69-50</t>
  </si>
  <si>
    <t>23-31</t>
  </si>
  <si>
    <t>68-40</t>
  </si>
  <si>
    <t>85-78</t>
  </si>
  <si>
    <t>44-38</t>
  </si>
  <si>
    <t>26-15</t>
  </si>
  <si>
    <t>58-45</t>
  </si>
  <si>
    <t>33-27</t>
  </si>
  <si>
    <t>48-44</t>
  </si>
  <si>
    <t>43-28</t>
  </si>
  <si>
    <t>69-46</t>
  </si>
  <si>
    <t>21-26</t>
  </si>
  <si>
    <t>38-40</t>
  </si>
  <si>
    <t>52-32</t>
  </si>
  <si>
    <t>89-73</t>
  </si>
  <si>
    <t>41-35</t>
  </si>
  <si>
    <t>39-42</t>
  </si>
  <si>
    <t>28-31</t>
  </si>
  <si>
    <t>63-52</t>
  </si>
  <si>
    <t>27-20</t>
  </si>
  <si>
    <t>34-39</t>
  </si>
  <si>
    <t>77-85</t>
  </si>
  <si>
    <t>23-9</t>
  </si>
  <si>
    <t>14-1</t>
  </si>
  <si>
    <t>36-21</t>
  </si>
  <si>
    <t>59-49</t>
  </si>
  <si>
    <t>30-24</t>
  </si>
  <si>
    <t>39-38</t>
  </si>
  <si>
    <t>50-35</t>
  </si>
  <si>
    <t>20-14</t>
  </si>
  <si>
    <t>61-52</t>
  </si>
  <si>
    <t>50-43</t>
  </si>
  <si>
    <t>38-31</t>
  </si>
  <si>
    <t>80-81</t>
  </si>
  <si>
    <t>43-33</t>
  </si>
  <si>
    <t>44-36</t>
  </si>
  <si>
    <t>29-22</t>
  </si>
  <si>
    <t>21-27</t>
  </si>
  <si>
    <t>39-53</t>
  </si>
  <si>
    <t>43-26</t>
  </si>
  <si>
    <t>64-52</t>
  </si>
  <si>
    <t>18-28</t>
  </si>
  <si>
    <t>33-44</t>
  </si>
  <si>
    <t>49-36</t>
  </si>
  <si>
    <t>39-37</t>
  </si>
  <si>
    <t>20-31</t>
  </si>
  <si>
    <t>54-50</t>
  </si>
  <si>
    <t>28-30</t>
  </si>
  <si>
    <t>42-48</t>
  </si>
  <si>
    <t>40-32</t>
  </si>
  <si>
    <t>76-86</t>
  </si>
  <si>
    <t>34-42</t>
  </si>
  <si>
    <t>23-18</t>
  </si>
  <si>
    <t>59-66</t>
  </si>
  <si>
    <t>44-50</t>
  </si>
  <si>
    <t>36-32</t>
  </si>
  <si>
    <t>22-12</t>
  </si>
  <si>
    <t>58-53</t>
  </si>
  <si>
    <t>22-29</t>
  </si>
  <si>
    <t>35-61</t>
  </si>
  <si>
    <t>42-34</t>
  </si>
  <si>
    <t>15-21</t>
  </si>
  <si>
    <t>57-59</t>
  </si>
  <si>
    <t>21-25</t>
  </si>
  <si>
    <t>49-37</t>
  </si>
  <si>
    <t>78-84</t>
  </si>
  <si>
    <t>37-44</t>
  </si>
  <si>
    <t>16-26</t>
  </si>
  <si>
    <t>59-61</t>
  </si>
  <si>
    <t>40-57</t>
  </si>
  <si>
    <t>37-28</t>
  </si>
  <si>
    <t>58-51</t>
  </si>
  <si>
    <t>15-38</t>
  </si>
  <si>
    <t>31-60</t>
  </si>
  <si>
    <t>42-29</t>
  </si>
  <si>
    <t>26-30</t>
  </si>
  <si>
    <t>44-54</t>
  </si>
  <si>
    <t>29-35</t>
  </si>
  <si>
    <t>47-63</t>
  </si>
  <si>
    <t>26-26</t>
  </si>
  <si>
    <t>13-21</t>
  </si>
  <si>
    <t>26-50</t>
  </si>
  <si>
    <t>45-69</t>
  </si>
  <si>
    <t>22-26</t>
  </si>
  <si>
    <t>44-71</t>
  </si>
  <si>
    <t>23-24</t>
  </si>
  <si>
    <t>28-48</t>
  </si>
  <si>
    <t>45-60</t>
  </si>
  <si>
    <t>22-35</t>
  </si>
  <si>
    <t>33-61</t>
  </si>
  <si>
    <t>34-34</t>
  </si>
  <si>
    <t>65-97</t>
  </si>
  <si>
    <t>15-17</t>
  </si>
  <si>
    <t>47-59</t>
  </si>
  <si>
    <t>19-37</t>
  </si>
  <si>
    <t>42-66</t>
  </si>
  <si>
    <t>26-55</t>
  </si>
  <si>
    <t>22-30</t>
  </si>
  <si>
    <t>45-74</t>
  </si>
  <si>
    <t>19-24</t>
  </si>
  <si>
    <t>21-53</t>
  </si>
  <si>
    <t>43-45</t>
  </si>
  <si>
    <t>58-103</t>
  </si>
  <si>
    <t>13-19</t>
  </si>
  <si>
    <t>19-21</t>
  </si>
  <si>
    <t>51-72</t>
  </si>
  <si>
    <t>34-62</t>
  </si>
  <si>
    <t>29-36</t>
  </si>
  <si>
    <t>62-100</t>
  </si>
  <si>
    <t>47-75</t>
  </si>
  <si>
    <t>24-51</t>
  </si>
  <si>
    <t>38-49</t>
  </si>
  <si>
    <t>19-30</t>
  </si>
  <si>
    <t>39-74</t>
  </si>
  <si>
    <t>18-56</t>
  </si>
  <si>
    <t>40-48</t>
  </si>
  <si>
    <t>55-107</t>
  </si>
  <si>
    <t>23-53</t>
  </si>
  <si>
    <t>19-62</t>
  </si>
  <si>
    <t>26-82</t>
  </si>
  <si>
    <t>21-33</t>
  </si>
  <si>
    <t>21-48</t>
  </si>
  <si>
    <t>102-60</t>
  </si>
  <si>
    <t>24-10</t>
  </si>
  <si>
    <t>71-43</t>
  </si>
  <si>
    <t>33-15</t>
  </si>
  <si>
    <t>36-33</t>
  </si>
  <si>
    <t>68-25</t>
  </si>
  <si>
    <t>108-54</t>
  </si>
  <si>
    <t>24-8</t>
  </si>
  <si>
    <t>20-15</t>
  </si>
  <si>
    <t>36-24</t>
  </si>
  <si>
    <t>75-38</t>
  </si>
  <si>
    <t>80-37</t>
  </si>
  <si>
    <t>21-24</t>
  </si>
  <si>
    <t>83-46</t>
  </si>
  <si>
    <t>96-66</t>
  </si>
  <si>
    <t>47-29</t>
  </si>
  <si>
    <t>30-21</t>
  </si>
  <si>
    <t>75-50</t>
  </si>
  <si>
    <t>22-15</t>
  </si>
  <si>
    <t>23-19</t>
  </si>
  <si>
    <t>74-46</t>
  </si>
  <si>
    <t>15-3</t>
  </si>
  <si>
    <t>22-19</t>
  </si>
  <si>
    <t>27-23</t>
  </si>
  <si>
    <t>66-46</t>
  </si>
  <si>
    <t>29-23</t>
  </si>
  <si>
    <t>68-52</t>
  </si>
  <si>
    <t>25-17</t>
  </si>
  <si>
    <t>39-35</t>
  </si>
  <si>
    <t>54-34</t>
  </si>
  <si>
    <t>26-17</t>
  </si>
  <si>
    <t>71-56</t>
  </si>
  <si>
    <t>21-14</t>
  </si>
  <si>
    <t>35-35</t>
  </si>
  <si>
    <t>57-35</t>
  </si>
  <si>
    <t>100-62</t>
  </si>
  <si>
    <t>18-26</t>
  </si>
  <si>
    <t>67-48</t>
  </si>
  <si>
    <t>26-22</t>
  </si>
  <si>
    <t>65-49</t>
  </si>
  <si>
    <t>59-55</t>
  </si>
  <si>
    <t>28-20</t>
  </si>
  <si>
    <t>37-35</t>
  </si>
  <si>
    <t>50-40</t>
  </si>
  <si>
    <t>85-77</t>
  </si>
  <si>
    <t>46-38</t>
  </si>
  <si>
    <t>40-38</t>
  </si>
  <si>
    <t>69-59</t>
  </si>
  <si>
    <t>37-38</t>
  </si>
  <si>
    <t>49-38</t>
  </si>
  <si>
    <t>83-79</t>
  </si>
  <si>
    <t>59-54</t>
  </si>
  <si>
    <t>26-23</t>
  </si>
  <si>
    <t>65-46</t>
  </si>
  <si>
    <t>24-29</t>
  </si>
  <si>
    <t>64-63</t>
  </si>
  <si>
    <t>19-16</t>
  </si>
  <si>
    <t>27-44</t>
  </si>
  <si>
    <t>56-35</t>
  </si>
  <si>
    <t>56-58</t>
  </si>
  <si>
    <t>21-31</t>
  </si>
  <si>
    <t>59-51</t>
  </si>
  <si>
    <t>25-16</t>
  </si>
  <si>
    <t>62-59</t>
  </si>
  <si>
    <t>29-42</t>
  </si>
  <si>
    <t>51-40</t>
  </si>
  <si>
    <t>61-53</t>
  </si>
  <si>
    <t>19-29</t>
  </si>
  <si>
    <t>31-37</t>
  </si>
  <si>
    <t>49-45</t>
  </si>
  <si>
    <t>56-61</t>
  </si>
  <si>
    <t>22-23</t>
  </si>
  <si>
    <t>20-32</t>
  </si>
  <si>
    <t>58-52</t>
  </si>
  <si>
    <t>56-66</t>
  </si>
  <si>
    <t>22-18</t>
  </si>
  <si>
    <t>18-30</t>
  </si>
  <si>
    <t>60-54</t>
  </si>
  <si>
    <t>42-36</t>
  </si>
  <si>
    <t>35-49</t>
  </si>
  <si>
    <t>64-64</t>
  </si>
  <si>
    <t>22-40</t>
  </si>
  <si>
    <t>55-45</t>
  </si>
  <si>
    <t>26-27</t>
  </si>
  <si>
    <t>58-62</t>
  </si>
  <si>
    <t>27-41</t>
  </si>
  <si>
    <t>74-88</t>
  </si>
  <si>
    <t>20-24</t>
  </si>
  <si>
    <t>58-63</t>
  </si>
  <si>
    <t>17-24</t>
  </si>
  <si>
    <t>40-50</t>
  </si>
  <si>
    <t>35-37</t>
  </si>
  <si>
    <t>21-20</t>
  </si>
  <si>
    <t>49-63</t>
  </si>
  <si>
    <t>25-46</t>
  </si>
  <si>
    <t>50-41</t>
  </si>
  <si>
    <t>73-89</t>
  </si>
  <si>
    <t>16-19</t>
  </si>
  <si>
    <t>20-11</t>
  </si>
  <si>
    <t>21-21</t>
  </si>
  <si>
    <t>19-26</t>
  </si>
  <si>
    <t>24-25</t>
  </si>
  <si>
    <t>51-62</t>
  </si>
  <si>
    <t>57-75</t>
  </si>
  <si>
    <t>15-15</t>
  </si>
  <si>
    <t>25-37</t>
  </si>
  <si>
    <t>47-53</t>
  </si>
  <si>
    <t>59-103</t>
  </si>
  <si>
    <t>19-19</t>
  </si>
  <si>
    <t>52-64</t>
  </si>
  <si>
    <t>35-56</t>
  </si>
  <si>
    <t>36-35</t>
  </si>
  <si>
    <t>55-69</t>
  </si>
  <si>
    <t>15-23</t>
  </si>
  <si>
    <t>17-49</t>
  </si>
  <si>
    <t>53-43</t>
  </si>
  <si>
    <t>13-22</t>
  </si>
  <si>
    <t>59-65</t>
  </si>
  <si>
    <t>34-60</t>
  </si>
  <si>
    <t>21-23</t>
  </si>
  <si>
    <t>47-69</t>
  </si>
  <si>
    <t>20-26</t>
  </si>
  <si>
    <t>23-49</t>
  </si>
  <si>
    <t>44-46</t>
  </si>
  <si>
    <t>21-36</t>
  </si>
  <si>
    <t>42-75</t>
  </si>
  <si>
    <t>24-21</t>
  </si>
  <si>
    <t>23-43</t>
  </si>
  <si>
    <t>43-53</t>
  </si>
  <si>
    <t>67-95</t>
  </si>
  <si>
    <t>21-22</t>
  </si>
  <si>
    <t>28-40</t>
  </si>
  <si>
    <t>36-58</t>
  </si>
  <si>
    <t>46-68</t>
  </si>
  <si>
    <t>36-54</t>
  </si>
  <si>
    <t>28-44</t>
  </si>
  <si>
    <t>107-54</t>
  </si>
  <si>
    <t>50-25</t>
  </si>
  <si>
    <t>46-34</t>
  </si>
  <si>
    <t>75-41</t>
  </si>
  <si>
    <t>28-17</t>
  </si>
  <si>
    <t>31-25</t>
  </si>
  <si>
    <t>72-33</t>
  </si>
  <si>
    <t>26-19</t>
  </si>
  <si>
    <t>75-53</t>
  </si>
  <si>
    <t>31-29</t>
  </si>
  <si>
    <t>64-38</t>
  </si>
  <si>
    <t>82-80</t>
  </si>
  <si>
    <t>36-11</t>
  </si>
  <si>
    <t>73-48</t>
  </si>
  <si>
    <t>60-31</t>
  </si>
  <si>
    <t>35-36</t>
  </si>
  <si>
    <t>91-70</t>
  </si>
  <si>
    <t>49-26</t>
  </si>
  <si>
    <t>41-39</t>
  </si>
  <si>
    <t>28-21</t>
  </si>
  <si>
    <t>63-47</t>
  </si>
  <si>
    <t>31-20</t>
  </si>
  <si>
    <t>48-43</t>
  </si>
  <si>
    <t>46-24</t>
  </si>
  <si>
    <t>73-52</t>
  </si>
  <si>
    <t>20-17</t>
  </si>
  <si>
    <t>55-48</t>
  </si>
  <si>
    <t>38-21</t>
  </si>
  <si>
    <t>22-20</t>
  </si>
  <si>
    <t>69-47</t>
  </si>
  <si>
    <t>31-26</t>
  </si>
  <si>
    <t>60-45</t>
  </si>
  <si>
    <t>65-53</t>
  </si>
  <si>
    <t>24-20</t>
  </si>
  <si>
    <t>31-28</t>
  </si>
  <si>
    <t>84-78</t>
  </si>
  <si>
    <t>66-50</t>
  </si>
  <si>
    <t>23-23</t>
  </si>
  <si>
    <t>53-54</t>
  </si>
  <si>
    <t>36-19</t>
  </si>
  <si>
    <t>68-57</t>
  </si>
  <si>
    <t>19-18</t>
  </si>
  <si>
    <t>30-30</t>
  </si>
  <si>
    <t>57-45</t>
  </si>
  <si>
    <t>57-53</t>
  </si>
  <si>
    <t>27-33</t>
  </si>
  <si>
    <t>60-42</t>
  </si>
  <si>
    <t>83-78</t>
  </si>
  <si>
    <t>45-35</t>
  </si>
  <si>
    <t>62-53</t>
  </si>
  <si>
    <t>24-22</t>
  </si>
  <si>
    <t>37-52</t>
  </si>
  <si>
    <t>49-23</t>
  </si>
  <si>
    <t>62-42</t>
  </si>
  <si>
    <t>24-34</t>
  </si>
  <si>
    <t>44-47</t>
  </si>
  <si>
    <t>66-52</t>
  </si>
  <si>
    <t>24-35</t>
  </si>
  <si>
    <t>62-41</t>
  </si>
  <si>
    <t>28-25</t>
  </si>
  <si>
    <t>57-52</t>
  </si>
  <si>
    <t>27-26</t>
  </si>
  <si>
    <t>45-25</t>
  </si>
  <si>
    <t>24-12</t>
  </si>
  <si>
    <t>59-52</t>
  </si>
  <si>
    <t>25-26</t>
  </si>
  <si>
    <t>52-54</t>
  </si>
  <si>
    <t>32-24</t>
  </si>
  <si>
    <t>23-25</t>
  </si>
  <si>
    <t>60-59</t>
  </si>
  <si>
    <t>40-55</t>
  </si>
  <si>
    <t>41-26</t>
  </si>
  <si>
    <t>78-83</t>
  </si>
  <si>
    <t>32-43</t>
  </si>
  <si>
    <t>40-40</t>
  </si>
  <si>
    <t>57-70</t>
  </si>
  <si>
    <t>47-39</t>
  </si>
  <si>
    <t>33-42</t>
  </si>
  <si>
    <t>38-42</t>
  </si>
  <si>
    <t>20-21</t>
  </si>
  <si>
    <t>58-74</t>
  </si>
  <si>
    <t>20-9</t>
  </si>
  <si>
    <t>32-45</t>
  </si>
  <si>
    <t>23-29</t>
  </si>
  <si>
    <t>58-66</t>
  </si>
  <si>
    <t>20-18</t>
  </si>
  <si>
    <t>51-61</t>
  </si>
  <si>
    <t>35-47</t>
  </si>
  <si>
    <t>0-4</t>
  </si>
  <si>
    <t>17-20</t>
  </si>
  <si>
    <t>23-28</t>
  </si>
  <si>
    <t>43-70</t>
  </si>
  <si>
    <t>30-19</t>
  </si>
  <si>
    <t>27-46</t>
  </si>
  <si>
    <t>46-43</t>
  </si>
  <si>
    <t>28-23</t>
  </si>
  <si>
    <t>54-74</t>
  </si>
  <si>
    <t>44-42</t>
  </si>
  <si>
    <t>46-71</t>
  </si>
  <si>
    <t>30-52</t>
  </si>
  <si>
    <t>25-28</t>
  </si>
  <si>
    <t>53-67</t>
  </si>
  <si>
    <t>49-64</t>
  </si>
  <si>
    <t>67-94</t>
  </si>
  <si>
    <t>36-39</t>
  </si>
  <si>
    <t>37-43</t>
  </si>
  <si>
    <t>52-62</t>
  </si>
  <si>
    <t>16-31</t>
  </si>
  <si>
    <t>41-44</t>
  </si>
  <si>
    <t>22-27</t>
  </si>
  <si>
    <t>24-54</t>
  </si>
  <si>
    <t>44-40</t>
  </si>
  <si>
    <t>19-31</t>
  </si>
  <si>
    <t>47-72</t>
  </si>
  <si>
    <t>32-50</t>
  </si>
  <si>
    <t>36-44</t>
  </si>
  <si>
    <t>13-27</t>
  </si>
  <si>
    <t>50-68</t>
  </si>
  <si>
    <t>47-74</t>
  </si>
  <si>
    <t>66-96</t>
  </si>
  <si>
    <t>15-29</t>
  </si>
  <si>
    <t>38-78</t>
  </si>
  <si>
    <t>35-75</t>
  </si>
  <si>
    <t>24-28</t>
  </si>
  <si>
    <t>32-23</t>
  </si>
  <si>
    <t>75-44</t>
  </si>
  <si>
    <t>25-18</t>
  </si>
  <si>
    <t>46-31</t>
  </si>
  <si>
    <t>54-31</t>
  </si>
  <si>
    <t>24-9</t>
  </si>
  <si>
    <t>27-6</t>
  </si>
  <si>
    <t>36-17</t>
  </si>
  <si>
    <t>78-48</t>
  </si>
  <si>
    <t>20-16</t>
  </si>
  <si>
    <t>42-32</t>
  </si>
  <si>
    <t>56-32</t>
  </si>
  <si>
    <t>13-5</t>
  </si>
  <si>
    <t>34-21</t>
  </si>
  <si>
    <t>77-51</t>
  </si>
  <si>
    <t>53-33</t>
  </si>
  <si>
    <t>64-40</t>
  </si>
  <si>
    <t>31-27</t>
  </si>
  <si>
    <t>47-43</t>
  </si>
  <si>
    <t>48-24</t>
  </si>
  <si>
    <t>15-28</t>
  </si>
  <si>
    <t>73-54</t>
  </si>
  <si>
    <t>67-51</t>
  </si>
  <si>
    <t>28-37</t>
  </si>
  <si>
    <t>64-33</t>
  </si>
  <si>
    <t>70-56</t>
  </si>
  <si>
    <t>28-38</t>
  </si>
  <si>
    <t>62-34</t>
  </si>
  <si>
    <t>35-31</t>
  </si>
  <si>
    <t>48-36</t>
  </si>
  <si>
    <t>60-52</t>
  </si>
  <si>
    <t>40-47</t>
  </si>
  <si>
    <t>47-28</t>
  </si>
  <si>
    <t>21-29</t>
  </si>
  <si>
    <t>56-45</t>
  </si>
  <si>
    <t>30-31</t>
  </si>
  <si>
    <t>42-43</t>
  </si>
  <si>
    <t>44-33</t>
  </si>
  <si>
    <t>35-17</t>
  </si>
  <si>
    <t>60-55</t>
  </si>
  <si>
    <t>38-48</t>
  </si>
  <si>
    <t>19-28</t>
  </si>
  <si>
    <t>62-56</t>
  </si>
  <si>
    <t>29-33</t>
  </si>
  <si>
    <t>60-63</t>
  </si>
  <si>
    <t>55-42</t>
  </si>
  <si>
    <t>55-53</t>
  </si>
  <si>
    <t>28-26</t>
  </si>
  <si>
    <t>42-46</t>
  </si>
  <si>
    <t>84-77</t>
  </si>
  <si>
    <t>57-49</t>
  </si>
  <si>
    <t>24-31</t>
  </si>
  <si>
    <t>41-46</t>
  </si>
  <si>
    <t>40-34</t>
  </si>
  <si>
    <t>34-50</t>
  </si>
  <si>
    <t>59-58</t>
  </si>
  <si>
    <t>37-51</t>
  </si>
  <si>
    <t>44-30</t>
  </si>
  <si>
    <t>50-59</t>
  </si>
  <si>
    <t>30-23</t>
  </si>
  <si>
    <t>46-58</t>
  </si>
  <si>
    <t>34-24</t>
  </si>
  <si>
    <t>60-61</t>
  </si>
  <si>
    <t>32-53</t>
  </si>
  <si>
    <t>47-30</t>
  </si>
  <si>
    <t>20-19</t>
  </si>
  <si>
    <t>44-59</t>
  </si>
  <si>
    <t>34-25</t>
  </si>
  <si>
    <t>29-30</t>
  </si>
  <si>
    <t>58-68</t>
  </si>
  <si>
    <t>18-18</t>
  </si>
  <si>
    <t>49-61</t>
  </si>
  <si>
    <t>27-25</t>
  </si>
  <si>
    <t>28-29</t>
  </si>
  <si>
    <t>54-54</t>
  </si>
  <si>
    <t>22-32</t>
  </si>
  <si>
    <t>44-58</t>
  </si>
  <si>
    <t>32-28</t>
  </si>
  <si>
    <t>41-34</t>
  </si>
  <si>
    <t>53-70</t>
  </si>
  <si>
    <t>21-17</t>
  </si>
  <si>
    <t>51-59</t>
  </si>
  <si>
    <t>55-67</t>
  </si>
  <si>
    <t>33-50</t>
  </si>
  <si>
    <t>23-21</t>
  </si>
  <si>
    <t>57-72</t>
  </si>
  <si>
    <t>33-47</t>
  </si>
  <si>
    <t>38-44</t>
  </si>
  <si>
    <t>49-74</t>
  </si>
  <si>
    <t>19-20</t>
  </si>
  <si>
    <t>36-61</t>
  </si>
  <si>
    <t>32-33</t>
  </si>
  <si>
    <t>57-62</t>
  </si>
  <si>
    <t>29-53</t>
  </si>
  <si>
    <t>19-35</t>
  </si>
  <si>
    <t>53-62</t>
  </si>
  <si>
    <t>15-32</t>
  </si>
  <si>
    <t>45-62</t>
  </si>
  <si>
    <t>23-32</t>
  </si>
  <si>
    <t>28-18</t>
  </si>
  <si>
    <t>54-72</t>
  </si>
  <si>
    <t>13-23</t>
  </si>
  <si>
    <t>18-29</t>
  </si>
  <si>
    <t>49-71</t>
  </si>
  <si>
    <t>15-27</t>
  </si>
  <si>
    <t>35-62</t>
  </si>
  <si>
    <t>45-79</t>
  </si>
  <si>
    <t>18-20</t>
  </si>
  <si>
    <t>29-54</t>
  </si>
  <si>
    <t>34-45</t>
  </si>
  <si>
    <t> Arizona Diamondbacks</t>
  </si>
  <si>
    <t> Atlanta Braves</t>
  </si>
  <si>
    <t> Baltimore Orioles</t>
  </si>
  <si>
    <t> Boston Red Sox</t>
  </si>
  <si>
    <t> Chicago Cubs</t>
  </si>
  <si>
    <t> Chicago White Sox</t>
  </si>
  <si>
    <t> Cincinnati Reds</t>
  </si>
  <si>
    <t> Cleveland Indians</t>
  </si>
  <si>
    <t> Colorado Rockies</t>
  </si>
  <si>
    <t> Detroit Tigers</t>
  </si>
  <si>
    <t> Houston Astros</t>
  </si>
  <si>
    <t> Kansas City Royals</t>
  </si>
  <si>
    <t> Los Angeles Angels</t>
  </si>
  <si>
    <t> Los Angeles Dodgers</t>
  </si>
  <si>
    <t> Miami Marlins</t>
  </si>
  <si>
    <t> Milwaukee Brewers</t>
  </si>
  <si>
    <t> Minnesota Twins</t>
  </si>
  <si>
    <t> New York Mets</t>
  </si>
  <si>
    <t> New York Yankees</t>
  </si>
  <si>
    <t> Oakland Athletics</t>
  </si>
  <si>
    <t> Philadelphia Phillies</t>
  </si>
  <si>
    <t> Pittsburgh Pirates</t>
  </si>
  <si>
    <t> San Diego Padres</t>
  </si>
  <si>
    <t> San Francisco Giants</t>
  </si>
  <si>
    <t> Seattle Mariners</t>
  </si>
  <si>
    <t> St. Louis Cardinals</t>
  </si>
  <si>
    <t> Tampa Bay Rays</t>
  </si>
  <si>
    <t> Texas Rangers</t>
  </si>
  <si>
    <t> Toronto Blue Jays</t>
  </si>
  <si>
    <t> Washington Nationals</t>
  </si>
  <si>
    <t>payroll</t>
  </si>
  <si>
    <t>payroll_M</t>
  </si>
  <si>
    <t>https://legacy.baseballprospectus.com/compensation/?cyear=2016&amp;team=&amp;pos=</t>
  </si>
  <si>
    <t>https://legacy.baseballprospectus.com/compensation/?cyear=2015&amp;team=&amp;pos=</t>
  </si>
  <si>
    <t>https://legacy.baseballprospectus.com/compensation/?cyear=2017&amp;team=&amp;pos=</t>
  </si>
  <si>
    <t>https://legacy.baseballprospectus.com/compensation/?cyear=2018&amp;team=&amp;pos=</t>
  </si>
  <si>
    <t>vsLHP_win_pct</t>
  </si>
  <si>
    <t>vsWO_win_pct</t>
  </si>
  <si>
    <t>12 - 26</t>
  </si>
  <si>
    <t>11 - 29</t>
  </si>
  <si>
    <t>12-26</t>
  </si>
  <si>
    <t>11-29</t>
  </si>
  <si>
    <t>11-32</t>
  </si>
  <si>
    <t>https://legacy.baseballprospectus.com/compensation/?cyear=2019&amp;team=&amp;pos=</t>
  </si>
  <si>
    <t>11 - 32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</si>
</sst>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b/>
      <sz val="9.4"/>
      <color rgb="FF000000"/>
      <name val="Verdana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/>
    <xf numFmtId="0" fontId="3" fillId="0" borderId="0" xfId="0" applyFont="1"/>
    <xf numFmtId="16" fontId="0" fillId="0" borderId="0" xfId="0" applyNumberFormat="1"/>
    <xf numFmtId="16" fontId="3" fillId="0" borderId="0" xfId="0" applyNumberFormat="1" applyFont="1"/>
    <xf numFmtId="16" fontId="2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49" fontId="2" fillId="0" borderId="0" xfId="0" applyNumberFormat="1" applyFont="1"/>
    <xf numFmtId="49" fontId="0" fillId="0" borderId="0" xfId="0" applyNumberFormat="1"/>
    <xf numFmtId="0" fontId="1" fillId="0" borderId="0" xfId="0" applyNumberFormat="1" applyFont="1"/>
    <xf numFmtId="0" fontId="3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17" fontId="0" fillId="0" borderId="0" xfId="0" applyNumberFormat="1"/>
    <xf numFmtId="17" fontId="2" fillId="0" borderId="0" xfId="0" applyNumberFormat="1" applyFont="1"/>
    <xf numFmtId="6" fontId="0" fillId="0" borderId="0" xfId="0" applyNumberFormat="1"/>
    <xf numFmtId="10" fontId="0" fillId="0" borderId="0" xfId="0" applyNumberFormat="1"/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eball-reference.com/teams/CIN/2016.shtml" TargetMode="External"/><Relationship Id="rId21" Type="http://schemas.openxmlformats.org/officeDocument/2006/relationships/hyperlink" Target="https://www.baseball-reference.com/teams/LAA/2019.shtml" TargetMode="External"/><Relationship Id="rId42" Type="http://schemas.openxmlformats.org/officeDocument/2006/relationships/hyperlink" Target="https://www.baseball-reference.com/teams/SEA/2018.shtml" TargetMode="External"/><Relationship Id="rId63" Type="http://schemas.openxmlformats.org/officeDocument/2006/relationships/hyperlink" Target="https://www.baseball-reference.com/teams/HOU/2017.shtml" TargetMode="External"/><Relationship Id="rId84" Type="http://schemas.openxmlformats.org/officeDocument/2006/relationships/hyperlink" Target="https://www.baseball-reference.com/teams/SDP/2017.shtml" TargetMode="External"/><Relationship Id="rId138" Type="http://schemas.openxmlformats.org/officeDocument/2006/relationships/hyperlink" Target="https://www.baseball-reference.com/teams/ARI/2015.shtml" TargetMode="External"/><Relationship Id="rId107" Type="http://schemas.openxmlformats.org/officeDocument/2006/relationships/hyperlink" Target="https://www.baseball-reference.com/teams/MIA/2016.shtml" TargetMode="External"/><Relationship Id="rId11" Type="http://schemas.openxmlformats.org/officeDocument/2006/relationships/hyperlink" Target="https://www.baseball-reference.com/teams/MIL/2019.shtml" TargetMode="External"/><Relationship Id="rId32" Type="http://schemas.openxmlformats.org/officeDocument/2006/relationships/hyperlink" Target="https://www.baseball-reference.com/teams/HOU/2018.shtml" TargetMode="External"/><Relationship Id="rId53" Type="http://schemas.openxmlformats.org/officeDocument/2006/relationships/hyperlink" Target="https://www.baseball-reference.com/teams/CIN/2018.shtml" TargetMode="External"/><Relationship Id="rId74" Type="http://schemas.openxmlformats.org/officeDocument/2006/relationships/hyperlink" Target="https://www.baseball-reference.com/teams/KCR/2017.shtml" TargetMode="External"/><Relationship Id="rId128" Type="http://schemas.openxmlformats.org/officeDocument/2006/relationships/hyperlink" Target="https://www.baseball-reference.com/teams/TEX/2015.shtml" TargetMode="External"/><Relationship Id="rId149" Type="http://schemas.openxmlformats.org/officeDocument/2006/relationships/hyperlink" Target="https://www.baseball-reference.com/teams/CIN/2015.shtml" TargetMode="External"/><Relationship Id="rId5" Type="http://schemas.openxmlformats.org/officeDocument/2006/relationships/hyperlink" Target="https://www.baseball-reference.com/teams/ATL/2019.shtml" TargetMode="External"/><Relationship Id="rId95" Type="http://schemas.openxmlformats.org/officeDocument/2006/relationships/hyperlink" Target="https://www.baseball-reference.com/teams/BOS/2016.shtml" TargetMode="External"/><Relationship Id="rId22" Type="http://schemas.openxmlformats.org/officeDocument/2006/relationships/hyperlink" Target="https://www.baseball-reference.com/teams/COL/2019.shtml" TargetMode="External"/><Relationship Id="rId27" Type="http://schemas.openxmlformats.org/officeDocument/2006/relationships/hyperlink" Target="https://www.baseball-reference.com/teams/KCR/2019.shtml" TargetMode="External"/><Relationship Id="rId43" Type="http://schemas.openxmlformats.org/officeDocument/2006/relationships/hyperlink" Target="https://www.baseball-reference.com/teams/STL/2018.shtml" TargetMode="External"/><Relationship Id="rId48" Type="http://schemas.openxmlformats.org/officeDocument/2006/relationships/hyperlink" Target="https://www.baseball-reference.com/teams/LAA/2018.shtml" TargetMode="External"/><Relationship Id="rId64" Type="http://schemas.openxmlformats.org/officeDocument/2006/relationships/hyperlink" Target="https://www.baseball-reference.com/teams/WSN/2017.shtml" TargetMode="External"/><Relationship Id="rId69" Type="http://schemas.openxmlformats.org/officeDocument/2006/relationships/hyperlink" Target="https://www.baseball-reference.com/teams/COL/2017.shtml" TargetMode="External"/><Relationship Id="rId113" Type="http://schemas.openxmlformats.org/officeDocument/2006/relationships/hyperlink" Target="https://www.baseball-reference.com/teams/PHI/2016.shtml" TargetMode="External"/><Relationship Id="rId118" Type="http://schemas.openxmlformats.org/officeDocument/2006/relationships/hyperlink" Target="https://www.baseball-reference.com/teams/SDP/2016.shtml" TargetMode="External"/><Relationship Id="rId134" Type="http://schemas.openxmlformats.org/officeDocument/2006/relationships/hyperlink" Target="https://www.baseball-reference.com/teams/MIN/2015.shtml" TargetMode="External"/><Relationship Id="rId139" Type="http://schemas.openxmlformats.org/officeDocument/2006/relationships/hyperlink" Target="https://www.baseball-reference.com/teams/BOS/2015.shtml" TargetMode="External"/><Relationship Id="rId80" Type="http://schemas.openxmlformats.org/officeDocument/2006/relationships/hyperlink" Target="https://www.baseball-reference.com/teams/PIT/2017.shtml" TargetMode="External"/><Relationship Id="rId85" Type="http://schemas.openxmlformats.org/officeDocument/2006/relationships/hyperlink" Target="https://www.baseball-reference.com/teams/NYM/2017.shtml" TargetMode="External"/><Relationship Id="rId150" Type="http://schemas.openxmlformats.org/officeDocument/2006/relationships/hyperlink" Target="https://www.baseball-reference.com/teams/PHI/2015.shtml" TargetMode="External"/><Relationship Id="rId12" Type="http://schemas.openxmlformats.org/officeDocument/2006/relationships/hyperlink" Target="https://www.baseball-reference.com/teams/NYM/2019.shtml" TargetMode="External"/><Relationship Id="rId17" Type="http://schemas.openxmlformats.org/officeDocument/2006/relationships/hyperlink" Target="https://www.baseball-reference.com/teams/TEX/2019.shtml" TargetMode="External"/><Relationship Id="rId33" Type="http://schemas.openxmlformats.org/officeDocument/2006/relationships/hyperlink" Target="https://www.baseball-reference.com/teams/NYY/2018.shtml" TargetMode="External"/><Relationship Id="rId38" Type="http://schemas.openxmlformats.org/officeDocument/2006/relationships/hyperlink" Target="https://www.baseball-reference.com/teams/CLE/2018.shtml" TargetMode="External"/><Relationship Id="rId59" Type="http://schemas.openxmlformats.org/officeDocument/2006/relationships/hyperlink" Target="https://www.baseball-reference.com/teams/KCR/2018.shtml" TargetMode="External"/><Relationship Id="rId103" Type="http://schemas.openxmlformats.org/officeDocument/2006/relationships/hyperlink" Target="https://www.baseball-reference.com/teams/STL/2016.shtml" TargetMode="External"/><Relationship Id="rId108" Type="http://schemas.openxmlformats.org/officeDocument/2006/relationships/hyperlink" Target="https://www.baseball-reference.com/teams/PIT/2016.shtml" TargetMode="External"/><Relationship Id="rId124" Type="http://schemas.openxmlformats.org/officeDocument/2006/relationships/hyperlink" Target="https://www.baseball-reference.com/teams/KCR/2015.shtml" TargetMode="External"/><Relationship Id="rId129" Type="http://schemas.openxmlformats.org/officeDocument/2006/relationships/hyperlink" Target="https://www.baseball-reference.com/teams/NYY/2015.shtml" TargetMode="External"/><Relationship Id="rId54" Type="http://schemas.openxmlformats.org/officeDocument/2006/relationships/hyperlink" Target="https://www.baseball-reference.com/teams/TEX/2018.shtml" TargetMode="External"/><Relationship Id="rId70" Type="http://schemas.openxmlformats.org/officeDocument/2006/relationships/hyperlink" Target="https://www.baseball-reference.com/teams/MIL/2017.shtml" TargetMode="External"/><Relationship Id="rId75" Type="http://schemas.openxmlformats.org/officeDocument/2006/relationships/hyperlink" Target="https://www.baseball-reference.com/teams/TBR/2017.shtml" TargetMode="External"/><Relationship Id="rId91" Type="http://schemas.openxmlformats.org/officeDocument/2006/relationships/hyperlink" Target="https://www.baseball-reference.com/teams/CHC/2016.shtml" TargetMode="External"/><Relationship Id="rId96" Type="http://schemas.openxmlformats.org/officeDocument/2006/relationships/hyperlink" Target="https://www.baseball-reference.com/teams/LAD/2016.shtml" TargetMode="External"/><Relationship Id="rId140" Type="http://schemas.openxmlformats.org/officeDocument/2006/relationships/hyperlink" Target="https://www.baseball-reference.com/teams/CHW/2015.shtml" TargetMode="External"/><Relationship Id="rId145" Type="http://schemas.openxmlformats.org/officeDocument/2006/relationships/hyperlink" Target="https://www.baseball-reference.com/teams/MIL/2015.shtml" TargetMode="External"/><Relationship Id="rId1" Type="http://schemas.openxmlformats.org/officeDocument/2006/relationships/hyperlink" Target="https://www.baseball-reference.com/teams/HOU/2019.shtml" TargetMode="External"/><Relationship Id="rId6" Type="http://schemas.openxmlformats.org/officeDocument/2006/relationships/hyperlink" Target="https://www.baseball-reference.com/teams/OAK/2019.shtml" TargetMode="External"/><Relationship Id="rId23" Type="http://schemas.openxmlformats.org/officeDocument/2006/relationships/hyperlink" Target="https://www.baseball-reference.com/teams/SDP/2019.shtml" TargetMode="External"/><Relationship Id="rId28" Type="http://schemas.openxmlformats.org/officeDocument/2006/relationships/hyperlink" Target="https://www.baseball-reference.com/teams/MIA/2019.shtml" TargetMode="External"/><Relationship Id="rId49" Type="http://schemas.openxmlformats.org/officeDocument/2006/relationships/hyperlink" Target="https://www.baseball-reference.com/teams/MIN/2018.shtml" TargetMode="External"/><Relationship Id="rId114" Type="http://schemas.openxmlformats.org/officeDocument/2006/relationships/hyperlink" Target="https://www.baseball-reference.com/teams/ARI/2016.shtml" TargetMode="External"/><Relationship Id="rId119" Type="http://schemas.openxmlformats.org/officeDocument/2006/relationships/hyperlink" Target="https://www.baseball-reference.com/teams/TBR/2016.shtml" TargetMode="External"/><Relationship Id="rId44" Type="http://schemas.openxmlformats.org/officeDocument/2006/relationships/hyperlink" Target="https://www.baseball-reference.com/teams/PIT/2018.shtml" TargetMode="External"/><Relationship Id="rId60" Type="http://schemas.openxmlformats.org/officeDocument/2006/relationships/hyperlink" Target="https://www.baseball-reference.com/teams/BAL/2018.shtml" TargetMode="External"/><Relationship Id="rId65" Type="http://schemas.openxmlformats.org/officeDocument/2006/relationships/hyperlink" Target="https://www.baseball-reference.com/teams/BOS/2017.shtml" TargetMode="External"/><Relationship Id="rId81" Type="http://schemas.openxmlformats.org/officeDocument/2006/relationships/hyperlink" Target="https://www.baseball-reference.com/teams/BAL/2017.shtml" TargetMode="External"/><Relationship Id="rId86" Type="http://schemas.openxmlformats.org/officeDocument/2006/relationships/hyperlink" Target="https://www.baseball-reference.com/teams/CIN/2017.shtml" TargetMode="External"/><Relationship Id="rId130" Type="http://schemas.openxmlformats.org/officeDocument/2006/relationships/hyperlink" Target="https://www.baseball-reference.com/teams/HOU/2015.shtml" TargetMode="External"/><Relationship Id="rId135" Type="http://schemas.openxmlformats.org/officeDocument/2006/relationships/hyperlink" Target="https://www.baseball-reference.com/teams/CLE/2015.shtml" TargetMode="External"/><Relationship Id="rId13" Type="http://schemas.openxmlformats.org/officeDocument/2006/relationships/hyperlink" Target="https://www.baseball-reference.com/teams/ARI/2019.shtml" TargetMode="External"/><Relationship Id="rId18" Type="http://schemas.openxmlformats.org/officeDocument/2006/relationships/hyperlink" Target="https://www.baseball-reference.com/teams/SFG/2019.shtml" TargetMode="External"/><Relationship Id="rId39" Type="http://schemas.openxmlformats.org/officeDocument/2006/relationships/hyperlink" Target="https://www.baseball-reference.com/teams/COL/2018.shtml" TargetMode="External"/><Relationship Id="rId109" Type="http://schemas.openxmlformats.org/officeDocument/2006/relationships/hyperlink" Target="https://www.baseball-reference.com/teams/CHW/2016.shtml" TargetMode="External"/><Relationship Id="rId34" Type="http://schemas.openxmlformats.org/officeDocument/2006/relationships/hyperlink" Target="https://www.baseball-reference.com/teams/OAK/2018.shtml" TargetMode="External"/><Relationship Id="rId50" Type="http://schemas.openxmlformats.org/officeDocument/2006/relationships/hyperlink" Target="https://www.baseball-reference.com/teams/NYM/2018.shtml" TargetMode="External"/><Relationship Id="rId55" Type="http://schemas.openxmlformats.org/officeDocument/2006/relationships/hyperlink" Target="https://www.baseball-reference.com/teams/SDP/2018.shtml" TargetMode="External"/><Relationship Id="rId76" Type="http://schemas.openxmlformats.org/officeDocument/2006/relationships/hyperlink" Target="https://www.baseball-reference.com/teams/SEA/2017.shtml" TargetMode="External"/><Relationship Id="rId97" Type="http://schemas.openxmlformats.org/officeDocument/2006/relationships/hyperlink" Target="https://www.baseball-reference.com/teams/TOR/2016.shtml" TargetMode="External"/><Relationship Id="rId104" Type="http://schemas.openxmlformats.org/officeDocument/2006/relationships/hyperlink" Target="https://www.baseball-reference.com/teams/HOU/2016.shtml" TargetMode="External"/><Relationship Id="rId120" Type="http://schemas.openxmlformats.org/officeDocument/2006/relationships/hyperlink" Target="https://www.baseball-reference.com/teams/MIN/2016.shtml" TargetMode="External"/><Relationship Id="rId125" Type="http://schemas.openxmlformats.org/officeDocument/2006/relationships/hyperlink" Target="https://www.baseball-reference.com/teams/TOR/2015.shtml" TargetMode="External"/><Relationship Id="rId141" Type="http://schemas.openxmlformats.org/officeDocument/2006/relationships/hyperlink" Target="https://www.baseball-reference.com/teams/SEA/2015.shtml" TargetMode="External"/><Relationship Id="rId146" Type="http://schemas.openxmlformats.org/officeDocument/2006/relationships/hyperlink" Target="https://www.baseball-reference.com/teams/COL/2015.shtml" TargetMode="External"/><Relationship Id="rId7" Type="http://schemas.openxmlformats.org/officeDocument/2006/relationships/hyperlink" Target="https://www.baseball-reference.com/teams/TBR/2019.shtml" TargetMode="External"/><Relationship Id="rId71" Type="http://schemas.openxmlformats.org/officeDocument/2006/relationships/hyperlink" Target="https://www.baseball-reference.com/teams/MIN/2017.shtml" TargetMode="External"/><Relationship Id="rId92" Type="http://schemas.openxmlformats.org/officeDocument/2006/relationships/hyperlink" Target="https://www.baseball-reference.com/teams/WSN/2016.shtml" TargetMode="External"/><Relationship Id="rId2" Type="http://schemas.openxmlformats.org/officeDocument/2006/relationships/hyperlink" Target="https://www.baseball-reference.com/teams/LAD/2019.shtml" TargetMode="External"/><Relationship Id="rId29" Type="http://schemas.openxmlformats.org/officeDocument/2006/relationships/hyperlink" Target="https://www.baseball-reference.com/teams/BAL/2019.shtml" TargetMode="External"/><Relationship Id="rId24" Type="http://schemas.openxmlformats.org/officeDocument/2006/relationships/hyperlink" Target="https://www.baseball-reference.com/teams/PIT/2019.shtml" TargetMode="External"/><Relationship Id="rId40" Type="http://schemas.openxmlformats.org/officeDocument/2006/relationships/hyperlink" Target="https://www.baseball-reference.com/teams/ATL/2018.shtml" TargetMode="External"/><Relationship Id="rId45" Type="http://schemas.openxmlformats.org/officeDocument/2006/relationships/hyperlink" Target="https://www.baseball-reference.com/teams/WSN/2018.shtml" TargetMode="External"/><Relationship Id="rId66" Type="http://schemas.openxmlformats.org/officeDocument/2006/relationships/hyperlink" Target="https://www.baseball-reference.com/teams/ARI/2017.shtml" TargetMode="External"/><Relationship Id="rId87" Type="http://schemas.openxmlformats.org/officeDocument/2006/relationships/hyperlink" Target="https://www.baseball-reference.com/teams/CHW/2017.shtml" TargetMode="External"/><Relationship Id="rId110" Type="http://schemas.openxmlformats.org/officeDocument/2006/relationships/hyperlink" Target="https://www.baseball-reference.com/teams/COL/2016.shtml" TargetMode="External"/><Relationship Id="rId115" Type="http://schemas.openxmlformats.org/officeDocument/2006/relationships/hyperlink" Target="https://www.baseball-reference.com/teams/OAK/2016.shtml" TargetMode="External"/><Relationship Id="rId131" Type="http://schemas.openxmlformats.org/officeDocument/2006/relationships/hyperlink" Target="https://www.baseball-reference.com/teams/LAA/2015.shtml" TargetMode="External"/><Relationship Id="rId136" Type="http://schemas.openxmlformats.org/officeDocument/2006/relationships/hyperlink" Target="https://www.baseball-reference.com/teams/BAL/2015.shtml" TargetMode="External"/><Relationship Id="rId61" Type="http://schemas.openxmlformats.org/officeDocument/2006/relationships/hyperlink" Target="https://www.baseball-reference.com/teams/LAD/2017.shtml" TargetMode="External"/><Relationship Id="rId82" Type="http://schemas.openxmlformats.org/officeDocument/2006/relationships/hyperlink" Target="https://www.baseball-reference.com/teams/OAK/2017.shtml" TargetMode="External"/><Relationship Id="rId19" Type="http://schemas.openxmlformats.org/officeDocument/2006/relationships/hyperlink" Target="https://www.baseball-reference.com/teams/CIN/2019.shtml" TargetMode="External"/><Relationship Id="rId14" Type="http://schemas.openxmlformats.org/officeDocument/2006/relationships/hyperlink" Target="https://www.baseball-reference.com/teams/BOS/2019.shtml" TargetMode="External"/><Relationship Id="rId30" Type="http://schemas.openxmlformats.org/officeDocument/2006/relationships/hyperlink" Target="https://www.baseball-reference.com/teams/DET/2019.shtml" TargetMode="External"/><Relationship Id="rId35" Type="http://schemas.openxmlformats.org/officeDocument/2006/relationships/hyperlink" Target="https://www.baseball-reference.com/teams/MIL/2018.shtml" TargetMode="External"/><Relationship Id="rId56" Type="http://schemas.openxmlformats.org/officeDocument/2006/relationships/hyperlink" Target="https://www.baseball-reference.com/teams/DET/2018.shtml" TargetMode="External"/><Relationship Id="rId77" Type="http://schemas.openxmlformats.org/officeDocument/2006/relationships/hyperlink" Target="https://www.baseball-reference.com/teams/TEX/2017.shtml" TargetMode="External"/><Relationship Id="rId100" Type="http://schemas.openxmlformats.org/officeDocument/2006/relationships/hyperlink" Target="https://www.baseball-reference.com/teams/SFG/2016.shtml" TargetMode="External"/><Relationship Id="rId105" Type="http://schemas.openxmlformats.org/officeDocument/2006/relationships/hyperlink" Target="https://www.baseball-reference.com/teams/NYY/2016.shtml" TargetMode="External"/><Relationship Id="rId126" Type="http://schemas.openxmlformats.org/officeDocument/2006/relationships/hyperlink" Target="https://www.baseball-reference.com/teams/LAD/2015.shtml" TargetMode="External"/><Relationship Id="rId147" Type="http://schemas.openxmlformats.org/officeDocument/2006/relationships/hyperlink" Target="https://www.baseball-reference.com/teams/OAK/2015.shtml" TargetMode="External"/><Relationship Id="rId8" Type="http://schemas.openxmlformats.org/officeDocument/2006/relationships/hyperlink" Target="https://www.baseball-reference.com/teams/WSN/2019.shtml" TargetMode="External"/><Relationship Id="rId51" Type="http://schemas.openxmlformats.org/officeDocument/2006/relationships/hyperlink" Target="https://www.baseball-reference.com/teams/TOR/2018.shtml" TargetMode="External"/><Relationship Id="rId72" Type="http://schemas.openxmlformats.org/officeDocument/2006/relationships/hyperlink" Target="https://www.baseball-reference.com/teams/STL/2017.shtml" TargetMode="External"/><Relationship Id="rId93" Type="http://schemas.openxmlformats.org/officeDocument/2006/relationships/hyperlink" Target="https://www.baseball-reference.com/teams/TEX/2016.shtml" TargetMode="External"/><Relationship Id="rId98" Type="http://schemas.openxmlformats.org/officeDocument/2006/relationships/hyperlink" Target="https://www.baseball-reference.com/teams/BAL/2016.shtml" TargetMode="External"/><Relationship Id="rId121" Type="http://schemas.openxmlformats.org/officeDocument/2006/relationships/hyperlink" Target="https://www.baseball-reference.com/teams/STL/2015.shtml" TargetMode="External"/><Relationship Id="rId142" Type="http://schemas.openxmlformats.org/officeDocument/2006/relationships/hyperlink" Target="https://www.baseball-reference.com/teams/DET/2015.shtml" TargetMode="External"/><Relationship Id="rId3" Type="http://schemas.openxmlformats.org/officeDocument/2006/relationships/hyperlink" Target="https://www.baseball-reference.com/teams/NYY/2019.shtml" TargetMode="External"/><Relationship Id="rId25" Type="http://schemas.openxmlformats.org/officeDocument/2006/relationships/hyperlink" Target="https://www.baseball-reference.com/teams/SEA/2019.shtml" TargetMode="External"/><Relationship Id="rId46" Type="http://schemas.openxmlformats.org/officeDocument/2006/relationships/hyperlink" Target="https://www.baseball-reference.com/teams/ARI/2018.shtml" TargetMode="External"/><Relationship Id="rId67" Type="http://schemas.openxmlformats.org/officeDocument/2006/relationships/hyperlink" Target="https://www.baseball-reference.com/teams/CHC/2017.shtml" TargetMode="External"/><Relationship Id="rId116" Type="http://schemas.openxmlformats.org/officeDocument/2006/relationships/hyperlink" Target="https://www.baseball-reference.com/teams/ATL/2016.shtml" TargetMode="External"/><Relationship Id="rId137" Type="http://schemas.openxmlformats.org/officeDocument/2006/relationships/hyperlink" Target="https://www.baseball-reference.com/teams/TBR/2015.shtml" TargetMode="External"/><Relationship Id="rId20" Type="http://schemas.openxmlformats.org/officeDocument/2006/relationships/hyperlink" Target="https://www.baseball-reference.com/teams/CHW/2019.shtml" TargetMode="External"/><Relationship Id="rId41" Type="http://schemas.openxmlformats.org/officeDocument/2006/relationships/hyperlink" Target="https://www.baseball-reference.com/teams/TBR/2018.shtml" TargetMode="External"/><Relationship Id="rId62" Type="http://schemas.openxmlformats.org/officeDocument/2006/relationships/hyperlink" Target="https://www.baseball-reference.com/teams/CLE/2017.shtml" TargetMode="External"/><Relationship Id="rId83" Type="http://schemas.openxmlformats.org/officeDocument/2006/relationships/hyperlink" Target="https://www.baseball-reference.com/teams/ATL/2017.shtml" TargetMode="External"/><Relationship Id="rId88" Type="http://schemas.openxmlformats.org/officeDocument/2006/relationships/hyperlink" Target="https://www.baseball-reference.com/teams/PHI/2017.shtml" TargetMode="External"/><Relationship Id="rId111" Type="http://schemas.openxmlformats.org/officeDocument/2006/relationships/hyperlink" Target="https://www.baseball-reference.com/teams/LAA/2016.shtml" TargetMode="External"/><Relationship Id="rId132" Type="http://schemas.openxmlformats.org/officeDocument/2006/relationships/hyperlink" Target="https://www.baseball-reference.com/teams/SFG/2015.shtml" TargetMode="External"/><Relationship Id="rId15" Type="http://schemas.openxmlformats.org/officeDocument/2006/relationships/hyperlink" Target="https://www.baseball-reference.com/teams/CHC/2019.shtml" TargetMode="External"/><Relationship Id="rId36" Type="http://schemas.openxmlformats.org/officeDocument/2006/relationships/hyperlink" Target="https://www.baseball-reference.com/teams/CHC/2018.shtml" TargetMode="External"/><Relationship Id="rId57" Type="http://schemas.openxmlformats.org/officeDocument/2006/relationships/hyperlink" Target="https://www.baseball-reference.com/teams/MIA/2018.shtml" TargetMode="External"/><Relationship Id="rId106" Type="http://schemas.openxmlformats.org/officeDocument/2006/relationships/hyperlink" Target="https://www.baseball-reference.com/teams/KCR/2016.shtml" TargetMode="External"/><Relationship Id="rId127" Type="http://schemas.openxmlformats.org/officeDocument/2006/relationships/hyperlink" Target="https://www.baseball-reference.com/teams/NYM/2015.shtml" TargetMode="External"/><Relationship Id="rId10" Type="http://schemas.openxmlformats.org/officeDocument/2006/relationships/hyperlink" Target="https://www.baseball-reference.com/teams/STL/2019.shtml" TargetMode="External"/><Relationship Id="rId31" Type="http://schemas.openxmlformats.org/officeDocument/2006/relationships/hyperlink" Target="https://www.baseball-reference.com/teams/BOS/2018.shtml" TargetMode="External"/><Relationship Id="rId52" Type="http://schemas.openxmlformats.org/officeDocument/2006/relationships/hyperlink" Target="https://www.baseball-reference.com/teams/SFG/2018.shtml" TargetMode="External"/><Relationship Id="rId73" Type="http://schemas.openxmlformats.org/officeDocument/2006/relationships/hyperlink" Target="https://www.baseball-reference.com/teams/LAA/2017.shtml" TargetMode="External"/><Relationship Id="rId78" Type="http://schemas.openxmlformats.org/officeDocument/2006/relationships/hyperlink" Target="https://www.baseball-reference.com/teams/MIA/2017.shtml" TargetMode="External"/><Relationship Id="rId94" Type="http://schemas.openxmlformats.org/officeDocument/2006/relationships/hyperlink" Target="https://www.baseball-reference.com/teams/CLE/2016.shtml" TargetMode="External"/><Relationship Id="rId99" Type="http://schemas.openxmlformats.org/officeDocument/2006/relationships/hyperlink" Target="https://www.baseball-reference.com/teams/NYM/2016.shtml" TargetMode="External"/><Relationship Id="rId101" Type="http://schemas.openxmlformats.org/officeDocument/2006/relationships/hyperlink" Target="https://www.baseball-reference.com/teams/DET/2016.shtml" TargetMode="External"/><Relationship Id="rId122" Type="http://schemas.openxmlformats.org/officeDocument/2006/relationships/hyperlink" Target="https://www.baseball-reference.com/teams/PIT/2015.shtml" TargetMode="External"/><Relationship Id="rId143" Type="http://schemas.openxmlformats.org/officeDocument/2006/relationships/hyperlink" Target="https://www.baseball-reference.com/teams/SDP/2015.shtml" TargetMode="External"/><Relationship Id="rId148" Type="http://schemas.openxmlformats.org/officeDocument/2006/relationships/hyperlink" Target="https://www.baseball-reference.com/teams/ATL/2015.shtml" TargetMode="External"/><Relationship Id="rId4" Type="http://schemas.openxmlformats.org/officeDocument/2006/relationships/hyperlink" Target="https://www.baseball-reference.com/teams/MIN/2019.shtml" TargetMode="External"/><Relationship Id="rId9" Type="http://schemas.openxmlformats.org/officeDocument/2006/relationships/hyperlink" Target="https://www.baseball-reference.com/teams/CLE/2019.shtml" TargetMode="External"/><Relationship Id="rId26" Type="http://schemas.openxmlformats.org/officeDocument/2006/relationships/hyperlink" Target="https://www.baseball-reference.com/teams/TOR/2019.shtml" TargetMode="External"/><Relationship Id="rId47" Type="http://schemas.openxmlformats.org/officeDocument/2006/relationships/hyperlink" Target="https://www.baseball-reference.com/teams/PHI/2018.shtml" TargetMode="External"/><Relationship Id="rId68" Type="http://schemas.openxmlformats.org/officeDocument/2006/relationships/hyperlink" Target="https://www.baseball-reference.com/teams/NYY/2017.shtml" TargetMode="External"/><Relationship Id="rId89" Type="http://schemas.openxmlformats.org/officeDocument/2006/relationships/hyperlink" Target="https://www.baseball-reference.com/teams/DET/2017.shtml" TargetMode="External"/><Relationship Id="rId112" Type="http://schemas.openxmlformats.org/officeDocument/2006/relationships/hyperlink" Target="https://www.baseball-reference.com/teams/MIL/2016.shtml" TargetMode="External"/><Relationship Id="rId133" Type="http://schemas.openxmlformats.org/officeDocument/2006/relationships/hyperlink" Target="https://www.baseball-reference.com/teams/WSN/2015.shtml" TargetMode="External"/><Relationship Id="rId16" Type="http://schemas.openxmlformats.org/officeDocument/2006/relationships/hyperlink" Target="https://www.baseball-reference.com/teams/PHI/2019.shtml" TargetMode="External"/><Relationship Id="rId37" Type="http://schemas.openxmlformats.org/officeDocument/2006/relationships/hyperlink" Target="https://www.baseball-reference.com/teams/LAD/2018.shtml" TargetMode="External"/><Relationship Id="rId58" Type="http://schemas.openxmlformats.org/officeDocument/2006/relationships/hyperlink" Target="https://www.baseball-reference.com/teams/CHW/2018.shtml" TargetMode="External"/><Relationship Id="rId79" Type="http://schemas.openxmlformats.org/officeDocument/2006/relationships/hyperlink" Target="https://www.baseball-reference.com/teams/TOR/2017.shtml" TargetMode="External"/><Relationship Id="rId102" Type="http://schemas.openxmlformats.org/officeDocument/2006/relationships/hyperlink" Target="https://www.baseball-reference.com/teams/SEA/2016.shtml" TargetMode="External"/><Relationship Id="rId123" Type="http://schemas.openxmlformats.org/officeDocument/2006/relationships/hyperlink" Target="https://www.baseball-reference.com/teams/CHC/2015.shtml" TargetMode="External"/><Relationship Id="rId144" Type="http://schemas.openxmlformats.org/officeDocument/2006/relationships/hyperlink" Target="https://www.baseball-reference.com/teams/MIA/2015.shtml" TargetMode="External"/><Relationship Id="rId90" Type="http://schemas.openxmlformats.org/officeDocument/2006/relationships/hyperlink" Target="https://www.baseball-reference.com/teams/SFG/2017.s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gacy.baseballprospectus.com/compensation/?cyear=2015&amp;team=&amp;pos=" TargetMode="External"/><Relationship Id="rId3" Type="http://schemas.openxmlformats.org/officeDocument/2006/relationships/hyperlink" Target="https://www.baseball-reference.com/leagues/MLB/2017-standings.shtml" TargetMode="External"/><Relationship Id="rId7" Type="http://schemas.openxmlformats.org/officeDocument/2006/relationships/hyperlink" Target="https://legacy.baseballprospectus.com/compensation/?cyear=2016&amp;team=&amp;pos=" TargetMode="External"/><Relationship Id="rId2" Type="http://schemas.openxmlformats.org/officeDocument/2006/relationships/hyperlink" Target="https://www.baseball-reference.com/leagues/MLB/2018-standings.shtml" TargetMode="External"/><Relationship Id="rId1" Type="http://schemas.openxmlformats.org/officeDocument/2006/relationships/hyperlink" Target="https://www.baseball-reference.com/leagues/MLB/2019-standings.shtml" TargetMode="External"/><Relationship Id="rId6" Type="http://schemas.openxmlformats.org/officeDocument/2006/relationships/hyperlink" Target="https://legacy.baseballprospectus.com/compensation/?cyear=2019&amp;team=&amp;pos=" TargetMode="External"/><Relationship Id="rId5" Type="http://schemas.openxmlformats.org/officeDocument/2006/relationships/hyperlink" Target="https://www.baseball-reference.com/leagues/MLB/2015-standings.shtml" TargetMode="External"/><Relationship Id="rId10" Type="http://schemas.openxmlformats.org/officeDocument/2006/relationships/hyperlink" Target="https://legacy.baseballprospectus.com/compensation/?cyear=2018&amp;team=&amp;pos=" TargetMode="External"/><Relationship Id="rId4" Type="http://schemas.openxmlformats.org/officeDocument/2006/relationships/hyperlink" Target="https://www.baseball-reference.com/leagues/MLB/2016-standings.shtml" TargetMode="External"/><Relationship Id="rId9" Type="http://schemas.openxmlformats.org/officeDocument/2006/relationships/hyperlink" Target="https://legacy.baseballprospectus.com/compensation/?cyear=2017&amp;team=&amp;pos=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eball-reference.com/teams/CIN/2016.shtml" TargetMode="External"/><Relationship Id="rId21" Type="http://schemas.openxmlformats.org/officeDocument/2006/relationships/hyperlink" Target="https://www.baseball-reference.com/teams/LAA/2019.shtml" TargetMode="External"/><Relationship Id="rId42" Type="http://schemas.openxmlformats.org/officeDocument/2006/relationships/hyperlink" Target="https://www.baseball-reference.com/teams/SEA/2018.shtml" TargetMode="External"/><Relationship Id="rId63" Type="http://schemas.openxmlformats.org/officeDocument/2006/relationships/hyperlink" Target="https://www.baseball-reference.com/teams/HOU/2017.shtml" TargetMode="External"/><Relationship Id="rId84" Type="http://schemas.openxmlformats.org/officeDocument/2006/relationships/hyperlink" Target="https://www.baseball-reference.com/teams/SDP/2017.shtml" TargetMode="External"/><Relationship Id="rId138" Type="http://schemas.openxmlformats.org/officeDocument/2006/relationships/hyperlink" Target="https://www.baseball-reference.com/teams/ARI/2015.shtml" TargetMode="External"/><Relationship Id="rId107" Type="http://schemas.openxmlformats.org/officeDocument/2006/relationships/hyperlink" Target="https://www.baseball-reference.com/teams/MIA/2016.shtml" TargetMode="External"/><Relationship Id="rId11" Type="http://schemas.openxmlformats.org/officeDocument/2006/relationships/hyperlink" Target="https://www.baseball-reference.com/teams/MIL/2019.shtml" TargetMode="External"/><Relationship Id="rId32" Type="http://schemas.openxmlformats.org/officeDocument/2006/relationships/hyperlink" Target="https://www.baseball-reference.com/teams/HOU/2018.shtml" TargetMode="External"/><Relationship Id="rId53" Type="http://schemas.openxmlformats.org/officeDocument/2006/relationships/hyperlink" Target="https://www.baseball-reference.com/teams/CIN/2018.shtml" TargetMode="External"/><Relationship Id="rId74" Type="http://schemas.openxmlformats.org/officeDocument/2006/relationships/hyperlink" Target="https://www.baseball-reference.com/teams/KCR/2017.shtml" TargetMode="External"/><Relationship Id="rId128" Type="http://schemas.openxmlformats.org/officeDocument/2006/relationships/hyperlink" Target="https://www.baseball-reference.com/teams/TEX/2015.shtml" TargetMode="External"/><Relationship Id="rId149" Type="http://schemas.openxmlformats.org/officeDocument/2006/relationships/hyperlink" Target="https://www.baseball-reference.com/teams/CIN/2015.shtml" TargetMode="External"/><Relationship Id="rId5" Type="http://schemas.openxmlformats.org/officeDocument/2006/relationships/hyperlink" Target="https://www.baseball-reference.com/teams/ATL/2019.shtml" TargetMode="External"/><Relationship Id="rId95" Type="http://schemas.openxmlformats.org/officeDocument/2006/relationships/hyperlink" Target="https://www.baseball-reference.com/teams/BOS/2016.shtml" TargetMode="External"/><Relationship Id="rId22" Type="http://schemas.openxmlformats.org/officeDocument/2006/relationships/hyperlink" Target="https://www.baseball-reference.com/teams/COL/2019.shtml" TargetMode="External"/><Relationship Id="rId27" Type="http://schemas.openxmlformats.org/officeDocument/2006/relationships/hyperlink" Target="https://www.baseball-reference.com/teams/KCR/2019.shtml" TargetMode="External"/><Relationship Id="rId43" Type="http://schemas.openxmlformats.org/officeDocument/2006/relationships/hyperlink" Target="https://www.baseball-reference.com/teams/STL/2018.shtml" TargetMode="External"/><Relationship Id="rId48" Type="http://schemas.openxmlformats.org/officeDocument/2006/relationships/hyperlink" Target="https://www.baseball-reference.com/teams/LAA/2018.shtml" TargetMode="External"/><Relationship Id="rId64" Type="http://schemas.openxmlformats.org/officeDocument/2006/relationships/hyperlink" Target="https://www.baseball-reference.com/teams/WSN/2017.shtml" TargetMode="External"/><Relationship Id="rId69" Type="http://schemas.openxmlformats.org/officeDocument/2006/relationships/hyperlink" Target="https://www.baseball-reference.com/teams/COL/2017.shtml" TargetMode="External"/><Relationship Id="rId113" Type="http://schemas.openxmlformats.org/officeDocument/2006/relationships/hyperlink" Target="https://www.baseball-reference.com/teams/PHI/2016.shtml" TargetMode="External"/><Relationship Id="rId118" Type="http://schemas.openxmlformats.org/officeDocument/2006/relationships/hyperlink" Target="https://www.baseball-reference.com/teams/SDP/2016.shtml" TargetMode="External"/><Relationship Id="rId134" Type="http://schemas.openxmlformats.org/officeDocument/2006/relationships/hyperlink" Target="https://www.baseball-reference.com/teams/MIN/2015.shtml" TargetMode="External"/><Relationship Id="rId139" Type="http://schemas.openxmlformats.org/officeDocument/2006/relationships/hyperlink" Target="https://www.baseball-reference.com/teams/BOS/2015.shtml" TargetMode="External"/><Relationship Id="rId80" Type="http://schemas.openxmlformats.org/officeDocument/2006/relationships/hyperlink" Target="https://www.baseball-reference.com/teams/PIT/2017.shtml" TargetMode="External"/><Relationship Id="rId85" Type="http://schemas.openxmlformats.org/officeDocument/2006/relationships/hyperlink" Target="https://www.baseball-reference.com/teams/NYM/2017.shtml" TargetMode="External"/><Relationship Id="rId150" Type="http://schemas.openxmlformats.org/officeDocument/2006/relationships/hyperlink" Target="https://www.baseball-reference.com/teams/PHI/2015.shtml" TargetMode="External"/><Relationship Id="rId12" Type="http://schemas.openxmlformats.org/officeDocument/2006/relationships/hyperlink" Target="https://www.baseball-reference.com/teams/NYM/2019.shtml" TargetMode="External"/><Relationship Id="rId17" Type="http://schemas.openxmlformats.org/officeDocument/2006/relationships/hyperlink" Target="https://www.baseball-reference.com/teams/TEX/2019.shtml" TargetMode="External"/><Relationship Id="rId33" Type="http://schemas.openxmlformats.org/officeDocument/2006/relationships/hyperlink" Target="https://www.baseball-reference.com/teams/NYY/2018.shtml" TargetMode="External"/><Relationship Id="rId38" Type="http://schemas.openxmlformats.org/officeDocument/2006/relationships/hyperlink" Target="https://www.baseball-reference.com/teams/CLE/2018.shtml" TargetMode="External"/><Relationship Id="rId59" Type="http://schemas.openxmlformats.org/officeDocument/2006/relationships/hyperlink" Target="https://www.baseball-reference.com/teams/KCR/2018.shtml" TargetMode="External"/><Relationship Id="rId103" Type="http://schemas.openxmlformats.org/officeDocument/2006/relationships/hyperlink" Target="https://www.baseball-reference.com/teams/STL/2016.shtml" TargetMode="External"/><Relationship Id="rId108" Type="http://schemas.openxmlformats.org/officeDocument/2006/relationships/hyperlink" Target="https://www.baseball-reference.com/teams/PIT/2016.shtml" TargetMode="External"/><Relationship Id="rId124" Type="http://schemas.openxmlformats.org/officeDocument/2006/relationships/hyperlink" Target="https://www.baseball-reference.com/teams/KCR/2015.shtml" TargetMode="External"/><Relationship Id="rId129" Type="http://schemas.openxmlformats.org/officeDocument/2006/relationships/hyperlink" Target="https://www.baseball-reference.com/teams/NYY/2015.shtml" TargetMode="External"/><Relationship Id="rId54" Type="http://schemas.openxmlformats.org/officeDocument/2006/relationships/hyperlink" Target="https://www.baseball-reference.com/teams/TEX/2018.shtml" TargetMode="External"/><Relationship Id="rId70" Type="http://schemas.openxmlformats.org/officeDocument/2006/relationships/hyperlink" Target="https://www.baseball-reference.com/teams/MIL/2017.shtml" TargetMode="External"/><Relationship Id="rId75" Type="http://schemas.openxmlformats.org/officeDocument/2006/relationships/hyperlink" Target="https://www.baseball-reference.com/teams/TBR/2017.shtml" TargetMode="External"/><Relationship Id="rId91" Type="http://schemas.openxmlformats.org/officeDocument/2006/relationships/hyperlink" Target="https://www.baseball-reference.com/teams/CHC/2016.shtml" TargetMode="External"/><Relationship Id="rId96" Type="http://schemas.openxmlformats.org/officeDocument/2006/relationships/hyperlink" Target="https://www.baseball-reference.com/teams/LAD/2016.shtml" TargetMode="External"/><Relationship Id="rId140" Type="http://schemas.openxmlformats.org/officeDocument/2006/relationships/hyperlink" Target="https://www.baseball-reference.com/teams/CHW/2015.shtml" TargetMode="External"/><Relationship Id="rId145" Type="http://schemas.openxmlformats.org/officeDocument/2006/relationships/hyperlink" Target="https://www.baseball-reference.com/teams/MIL/2015.shtml" TargetMode="External"/><Relationship Id="rId1" Type="http://schemas.openxmlformats.org/officeDocument/2006/relationships/hyperlink" Target="https://www.baseball-reference.com/teams/HOU/2019.shtml" TargetMode="External"/><Relationship Id="rId6" Type="http://schemas.openxmlformats.org/officeDocument/2006/relationships/hyperlink" Target="https://www.baseball-reference.com/teams/OAK/2019.shtml" TargetMode="External"/><Relationship Id="rId23" Type="http://schemas.openxmlformats.org/officeDocument/2006/relationships/hyperlink" Target="https://www.baseball-reference.com/teams/SDP/2019.shtml" TargetMode="External"/><Relationship Id="rId28" Type="http://schemas.openxmlformats.org/officeDocument/2006/relationships/hyperlink" Target="https://www.baseball-reference.com/teams/MIA/2019.shtml" TargetMode="External"/><Relationship Id="rId49" Type="http://schemas.openxmlformats.org/officeDocument/2006/relationships/hyperlink" Target="https://www.baseball-reference.com/teams/MIN/2018.shtml" TargetMode="External"/><Relationship Id="rId114" Type="http://schemas.openxmlformats.org/officeDocument/2006/relationships/hyperlink" Target="https://www.baseball-reference.com/teams/ARI/2016.shtml" TargetMode="External"/><Relationship Id="rId119" Type="http://schemas.openxmlformats.org/officeDocument/2006/relationships/hyperlink" Target="https://www.baseball-reference.com/teams/TBR/2016.shtml" TargetMode="External"/><Relationship Id="rId44" Type="http://schemas.openxmlformats.org/officeDocument/2006/relationships/hyperlink" Target="https://www.baseball-reference.com/teams/PIT/2018.shtml" TargetMode="External"/><Relationship Id="rId60" Type="http://schemas.openxmlformats.org/officeDocument/2006/relationships/hyperlink" Target="https://www.baseball-reference.com/teams/BAL/2018.shtml" TargetMode="External"/><Relationship Id="rId65" Type="http://schemas.openxmlformats.org/officeDocument/2006/relationships/hyperlink" Target="https://www.baseball-reference.com/teams/BOS/2017.shtml" TargetMode="External"/><Relationship Id="rId81" Type="http://schemas.openxmlformats.org/officeDocument/2006/relationships/hyperlink" Target="https://www.baseball-reference.com/teams/BAL/2017.shtml" TargetMode="External"/><Relationship Id="rId86" Type="http://schemas.openxmlformats.org/officeDocument/2006/relationships/hyperlink" Target="https://www.baseball-reference.com/teams/CIN/2017.shtml" TargetMode="External"/><Relationship Id="rId130" Type="http://schemas.openxmlformats.org/officeDocument/2006/relationships/hyperlink" Target="https://www.baseball-reference.com/teams/HOU/2015.shtml" TargetMode="External"/><Relationship Id="rId135" Type="http://schemas.openxmlformats.org/officeDocument/2006/relationships/hyperlink" Target="https://www.baseball-reference.com/teams/CLE/2015.shtml" TargetMode="External"/><Relationship Id="rId13" Type="http://schemas.openxmlformats.org/officeDocument/2006/relationships/hyperlink" Target="https://www.baseball-reference.com/teams/ARI/2019.shtml" TargetMode="External"/><Relationship Id="rId18" Type="http://schemas.openxmlformats.org/officeDocument/2006/relationships/hyperlink" Target="https://www.baseball-reference.com/teams/SFG/2019.shtml" TargetMode="External"/><Relationship Id="rId39" Type="http://schemas.openxmlformats.org/officeDocument/2006/relationships/hyperlink" Target="https://www.baseball-reference.com/teams/COL/2018.shtml" TargetMode="External"/><Relationship Id="rId109" Type="http://schemas.openxmlformats.org/officeDocument/2006/relationships/hyperlink" Target="https://www.baseball-reference.com/teams/CHW/2016.shtml" TargetMode="External"/><Relationship Id="rId34" Type="http://schemas.openxmlformats.org/officeDocument/2006/relationships/hyperlink" Target="https://www.baseball-reference.com/teams/OAK/2018.shtml" TargetMode="External"/><Relationship Id="rId50" Type="http://schemas.openxmlformats.org/officeDocument/2006/relationships/hyperlink" Target="https://www.baseball-reference.com/teams/NYM/2018.shtml" TargetMode="External"/><Relationship Id="rId55" Type="http://schemas.openxmlformats.org/officeDocument/2006/relationships/hyperlink" Target="https://www.baseball-reference.com/teams/SDP/2018.shtml" TargetMode="External"/><Relationship Id="rId76" Type="http://schemas.openxmlformats.org/officeDocument/2006/relationships/hyperlink" Target="https://www.baseball-reference.com/teams/SEA/2017.shtml" TargetMode="External"/><Relationship Id="rId97" Type="http://schemas.openxmlformats.org/officeDocument/2006/relationships/hyperlink" Target="https://www.baseball-reference.com/teams/TOR/2016.shtml" TargetMode="External"/><Relationship Id="rId104" Type="http://schemas.openxmlformats.org/officeDocument/2006/relationships/hyperlink" Target="https://www.baseball-reference.com/teams/HOU/2016.shtml" TargetMode="External"/><Relationship Id="rId120" Type="http://schemas.openxmlformats.org/officeDocument/2006/relationships/hyperlink" Target="https://www.baseball-reference.com/teams/MIN/2016.shtml" TargetMode="External"/><Relationship Id="rId125" Type="http://schemas.openxmlformats.org/officeDocument/2006/relationships/hyperlink" Target="https://www.baseball-reference.com/teams/TOR/2015.shtml" TargetMode="External"/><Relationship Id="rId141" Type="http://schemas.openxmlformats.org/officeDocument/2006/relationships/hyperlink" Target="https://www.baseball-reference.com/teams/SEA/2015.shtml" TargetMode="External"/><Relationship Id="rId146" Type="http://schemas.openxmlformats.org/officeDocument/2006/relationships/hyperlink" Target="https://www.baseball-reference.com/teams/COL/2015.shtml" TargetMode="External"/><Relationship Id="rId7" Type="http://schemas.openxmlformats.org/officeDocument/2006/relationships/hyperlink" Target="https://www.baseball-reference.com/teams/TBR/2019.shtml" TargetMode="External"/><Relationship Id="rId71" Type="http://schemas.openxmlformats.org/officeDocument/2006/relationships/hyperlink" Target="https://www.baseball-reference.com/teams/MIN/2017.shtml" TargetMode="External"/><Relationship Id="rId92" Type="http://schemas.openxmlformats.org/officeDocument/2006/relationships/hyperlink" Target="https://www.baseball-reference.com/teams/WSN/2016.shtml" TargetMode="External"/><Relationship Id="rId2" Type="http://schemas.openxmlformats.org/officeDocument/2006/relationships/hyperlink" Target="https://www.baseball-reference.com/teams/LAD/2019.shtml" TargetMode="External"/><Relationship Id="rId29" Type="http://schemas.openxmlformats.org/officeDocument/2006/relationships/hyperlink" Target="https://www.baseball-reference.com/teams/BAL/2019.shtml" TargetMode="External"/><Relationship Id="rId24" Type="http://schemas.openxmlformats.org/officeDocument/2006/relationships/hyperlink" Target="https://www.baseball-reference.com/teams/PIT/2019.shtml" TargetMode="External"/><Relationship Id="rId40" Type="http://schemas.openxmlformats.org/officeDocument/2006/relationships/hyperlink" Target="https://www.baseball-reference.com/teams/ATL/2018.shtml" TargetMode="External"/><Relationship Id="rId45" Type="http://schemas.openxmlformats.org/officeDocument/2006/relationships/hyperlink" Target="https://www.baseball-reference.com/teams/WSN/2018.shtml" TargetMode="External"/><Relationship Id="rId66" Type="http://schemas.openxmlformats.org/officeDocument/2006/relationships/hyperlink" Target="https://www.baseball-reference.com/teams/ARI/2017.shtml" TargetMode="External"/><Relationship Id="rId87" Type="http://schemas.openxmlformats.org/officeDocument/2006/relationships/hyperlink" Target="https://www.baseball-reference.com/teams/CHW/2017.shtml" TargetMode="External"/><Relationship Id="rId110" Type="http://schemas.openxmlformats.org/officeDocument/2006/relationships/hyperlink" Target="https://www.baseball-reference.com/teams/COL/2016.shtml" TargetMode="External"/><Relationship Id="rId115" Type="http://schemas.openxmlformats.org/officeDocument/2006/relationships/hyperlink" Target="https://www.baseball-reference.com/teams/OAK/2016.shtml" TargetMode="External"/><Relationship Id="rId131" Type="http://schemas.openxmlformats.org/officeDocument/2006/relationships/hyperlink" Target="https://www.baseball-reference.com/teams/LAA/2015.shtml" TargetMode="External"/><Relationship Id="rId136" Type="http://schemas.openxmlformats.org/officeDocument/2006/relationships/hyperlink" Target="https://www.baseball-reference.com/teams/BAL/2015.shtml" TargetMode="External"/><Relationship Id="rId61" Type="http://schemas.openxmlformats.org/officeDocument/2006/relationships/hyperlink" Target="https://www.baseball-reference.com/teams/LAD/2017.shtml" TargetMode="External"/><Relationship Id="rId82" Type="http://schemas.openxmlformats.org/officeDocument/2006/relationships/hyperlink" Target="https://www.baseball-reference.com/teams/OAK/2017.shtml" TargetMode="External"/><Relationship Id="rId19" Type="http://schemas.openxmlformats.org/officeDocument/2006/relationships/hyperlink" Target="https://www.baseball-reference.com/teams/CIN/2019.shtml" TargetMode="External"/><Relationship Id="rId14" Type="http://schemas.openxmlformats.org/officeDocument/2006/relationships/hyperlink" Target="https://www.baseball-reference.com/teams/BOS/2019.shtml" TargetMode="External"/><Relationship Id="rId30" Type="http://schemas.openxmlformats.org/officeDocument/2006/relationships/hyperlink" Target="https://www.baseball-reference.com/teams/DET/2019.shtml" TargetMode="External"/><Relationship Id="rId35" Type="http://schemas.openxmlformats.org/officeDocument/2006/relationships/hyperlink" Target="https://www.baseball-reference.com/teams/MIL/2018.shtml" TargetMode="External"/><Relationship Id="rId56" Type="http://schemas.openxmlformats.org/officeDocument/2006/relationships/hyperlink" Target="https://www.baseball-reference.com/teams/DET/2018.shtml" TargetMode="External"/><Relationship Id="rId77" Type="http://schemas.openxmlformats.org/officeDocument/2006/relationships/hyperlink" Target="https://www.baseball-reference.com/teams/TEX/2017.shtml" TargetMode="External"/><Relationship Id="rId100" Type="http://schemas.openxmlformats.org/officeDocument/2006/relationships/hyperlink" Target="https://www.baseball-reference.com/teams/SFG/2016.shtml" TargetMode="External"/><Relationship Id="rId105" Type="http://schemas.openxmlformats.org/officeDocument/2006/relationships/hyperlink" Target="https://www.baseball-reference.com/teams/NYY/2016.shtml" TargetMode="External"/><Relationship Id="rId126" Type="http://schemas.openxmlformats.org/officeDocument/2006/relationships/hyperlink" Target="https://www.baseball-reference.com/teams/LAD/2015.shtml" TargetMode="External"/><Relationship Id="rId147" Type="http://schemas.openxmlformats.org/officeDocument/2006/relationships/hyperlink" Target="https://www.baseball-reference.com/teams/OAK/2015.shtml" TargetMode="External"/><Relationship Id="rId8" Type="http://schemas.openxmlformats.org/officeDocument/2006/relationships/hyperlink" Target="https://www.baseball-reference.com/teams/WSN/2019.shtml" TargetMode="External"/><Relationship Id="rId51" Type="http://schemas.openxmlformats.org/officeDocument/2006/relationships/hyperlink" Target="https://www.baseball-reference.com/teams/TOR/2018.shtml" TargetMode="External"/><Relationship Id="rId72" Type="http://schemas.openxmlformats.org/officeDocument/2006/relationships/hyperlink" Target="https://www.baseball-reference.com/teams/STL/2017.shtml" TargetMode="External"/><Relationship Id="rId93" Type="http://schemas.openxmlformats.org/officeDocument/2006/relationships/hyperlink" Target="https://www.baseball-reference.com/teams/TEX/2016.shtml" TargetMode="External"/><Relationship Id="rId98" Type="http://schemas.openxmlformats.org/officeDocument/2006/relationships/hyperlink" Target="https://www.baseball-reference.com/teams/BAL/2016.shtml" TargetMode="External"/><Relationship Id="rId121" Type="http://schemas.openxmlformats.org/officeDocument/2006/relationships/hyperlink" Target="https://www.baseball-reference.com/teams/STL/2015.shtml" TargetMode="External"/><Relationship Id="rId142" Type="http://schemas.openxmlformats.org/officeDocument/2006/relationships/hyperlink" Target="https://www.baseball-reference.com/teams/DET/2015.shtml" TargetMode="External"/><Relationship Id="rId3" Type="http://schemas.openxmlformats.org/officeDocument/2006/relationships/hyperlink" Target="https://www.baseball-reference.com/teams/NYY/2019.shtml" TargetMode="External"/><Relationship Id="rId25" Type="http://schemas.openxmlformats.org/officeDocument/2006/relationships/hyperlink" Target="https://www.baseball-reference.com/teams/SEA/2019.shtml" TargetMode="External"/><Relationship Id="rId46" Type="http://schemas.openxmlformats.org/officeDocument/2006/relationships/hyperlink" Target="https://www.baseball-reference.com/teams/ARI/2018.shtml" TargetMode="External"/><Relationship Id="rId67" Type="http://schemas.openxmlformats.org/officeDocument/2006/relationships/hyperlink" Target="https://www.baseball-reference.com/teams/CHC/2017.shtml" TargetMode="External"/><Relationship Id="rId116" Type="http://schemas.openxmlformats.org/officeDocument/2006/relationships/hyperlink" Target="https://www.baseball-reference.com/teams/ATL/2016.shtml" TargetMode="External"/><Relationship Id="rId137" Type="http://schemas.openxmlformats.org/officeDocument/2006/relationships/hyperlink" Target="https://www.baseball-reference.com/teams/TBR/2015.shtml" TargetMode="External"/><Relationship Id="rId20" Type="http://schemas.openxmlformats.org/officeDocument/2006/relationships/hyperlink" Target="https://www.baseball-reference.com/teams/CHW/2019.shtml" TargetMode="External"/><Relationship Id="rId41" Type="http://schemas.openxmlformats.org/officeDocument/2006/relationships/hyperlink" Target="https://www.baseball-reference.com/teams/TBR/2018.shtml" TargetMode="External"/><Relationship Id="rId62" Type="http://schemas.openxmlformats.org/officeDocument/2006/relationships/hyperlink" Target="https://www.baseball-reference.com/teams/CLE/2017.shtml" TargetMode="External"/><Relationship Id="rId83" Type="http://schemas.openxmlformats.org/officeDocument/2006/relationships/hyperlink" Target="https://www.baseball-reference.com/teams/ATL/2017.shtml" TargetMode="External"/><Relationship Id="rId88" Type="http://schemas.openxmlformats.org/officeDocument/2006/relationships/hyperlink" Target="https://www.baseball-reference.com/teams/PHI/2017.shtml" TargetMode="External"/><Relationship Id="rId111" Type="http://schemas.openxmlformats.org/officeDocument/2006/relationships/hyperlink" Target="https://www.baseball-reference.com/teams/LAA/2016.shtml" TargetMode="External"/><Relationship Id="rId132" Type="http://schemas.openxmlformats.org/officeDocument/2006/relationships/hyperlink" Target="https://www.baseball-reference.com/teams/SFG/2015.shtml" TargetMode="External"/><Relationship Id="rId15" Type="http://schemas.openxmlformats.org/officeDocument/2006/relationships/hyperlink" Target="https://www.baseball-reference.com/teams/CHC/2019.shtml" TargetMode="External"/><Relationship Id="rId36" Type="http://schemas.openxmlformats.org/officeDocument/2006/relationships/hyperlink" Target="https://www.baseball-reference.com/teams/CHC/2018.shtml" TargetMode="External"/><Relationship Id="rId57" Type="http://schemas.openxmlformats.org/officeDocument/2006/relationships/hyperlink" Target="https://www.baseball-reference.com/teams/MIA/2018.shtml" TargetMode="External"/><Relationship Id="rId106" Type="http://schemas.openxmlformats.org/officeDocument/2006/relationships/hyperlink" Target="https://www.baseball-reference.com/teams/KCR/2016.shtml" TargetMode="External"/><Relationship Id="rId127" Type="http://schemas.openxmlformats.org/officeDocument/2006/relationships/hyperlink" Target="https://www.baseball-reference.com/teams/NYM/2015.shtml" TargetMode="External"/><Relationship Id="rId10" Type="http://schemas.openxmlformats.org/officeDocument/2006/relationships/hyperlink" Target="https://www.baseball-reference.com/teams/STL/2019.shtml" TargetMode="External"/><Relationship Id="rId31" Type="http://schemas.openxmlformats.org/officeDocument/2006/relationships/hyperlink" Target="https://www.baseball-reference.com/teams/BOS/2018.shtml" TargetMode="External"/><Relationship Id="rId52" Type="http://schemas.openxmlformats.org/officeDocument/2006/relationships/hyperlink" Target="https://www.baseball-reference.com/teams/SFG/2018.shtml" TargetMode="External"/><Relationship Id="rId73" Type="http://schemas.openxmlformats.org/officeDocument/2006/relationships/hyperlink" Target="https://www.baseball-reference.com/teams/LAA/2017.shtml" TargetMode="External"/><Relationship Id="rId78" Type="http://schemas.openxmlformats.org/officeDocument/2006/relationships/hyperlink" Target="https://www.baseball-reference.com/teams/MIA/2017.shtml" TargetMode="External"/><Relationship Id="rId94" Type="http://schemas.openxmlformats.org/officeDocument/2006/relationships/hyperlink" Target="https://www.baseball-reference.com/teams/CLE/2016.shtml" TargetMode="External"/><Relationship Id="rId99" Type="http://schemas.openxmlformats.org/officeDocument/2006/relationships/hyperlink" Target="https://www.baseball-reference.com/teams/NYM/2016.shtml" TargetMode="External"/><Relationship Id="rId101" Type="http://schemas.openxmlformats.org/officeDocument/2006/relationships/hyperlink" Target="https://www.baseball-reference.com/teams/DET/2016.shtml" TargetMode="External"/><Relationship Id="rId122" Type="http://schemas.openxmlformats.org/officeDocument/2006/relationships/hyperlink" Target="https://www.baseball-reference.com/teams/PIT/2015.shtml" TargetMode="External"/><Relationship Id="rId143" Type="http://schemas.openxmlformats.org/officeDocument/2006/relationships/hyperlink" Target="https://www.baseball-reference.com/teams/SDP/2015.shtml" TargetMode="External"/><Relationship Id="rId148" Type="http://schemas.openxmlformats.org/officeDocument/2006/relationships/hyperlink" Target="https://www.baseball-reference.com/teams/ATL/2015.shtml" TargetMode="External"/><Relationship Id="rId4" Type="http://schemas.openxmlformats.org/officeDocument/2006/relationships/hyperlink" Target="https://www.baseball-reference.com/teams/MIN/2019.shtml" TargetMode="External"/><Relationship Id="rId9" Type="http://schemas.openxmlformats.org/officeDocument/2006/relationships/hyperlink" Target="https://www.baseball-reference.com/teams/CLE/2019.shtml" TargetMode="External"/><Relationship Id="rId26" Type="http://schemas.openxmlformats.org/officeDocument/2006/relationships/hyperlink" Target="https://www.baseball-reference.com/teams/TOR/2019.shtml" TargetMode="External"/><Relationship Id="rId47" Type="http://schemas.openxmlformats.org/officeDocument/2006/relationships/hyperlink" Target="https://www.baseball-reference.com/teams/PHI/2018.shtml" TargetMode="External"/><Relationship Id="rId68" Type="http://schemas.openxmlformats.org/officeDocument/2006/relationships/hyperlink" Target="https://www.baseball-reference.com/teams/NYY/2017.shtml" TargetMode="External"/><Relationship Id="rId89" Type="http://schemas.openxmlformats.org/officeDocument/2006/relationships/hyperlink" Target="https://www.baseball-reference.com/teams/DET/2017.shtml" TargetMode="External"/><Relationship Id="rId112" Type="http://schemas.openxmlformats.org/officeDocument/2006/relationships/hyperlink" Target="https://www.baseball-reference.com/teams/MIL/2016.shtml" TargetMode="External"/><Relationship Id="rId133" Type="http://schemas.openxmlformats.org/officeDocument/2006/relationships/hyperlink" Target="https://www.baseball-reference.com/teams/WSN/2015.shtml" TargetMode="External"/><Relationship Id="rId16" Type="http://schemas.openxmlformats.org/officeDocument/2006/relationships/hyperlink" Target="https://www.baseball-reference.com/teams/PHI/2019.shtml" TargetMode="External"/><Relationship Id="rId37" Type="http://schemas.openxmlformats.org/officeDocument/2006/relationships/hyperlink" Target="https://www.baseball-reference.com/teams/LAD/2018.shtml" TargetMode="External"/><Relationship Id="rId58" Type="http://schemas.openxmlformats.org/officeDocument/2006/relationships/hyperlink" Target="https://www.baseball-reference.com/teams/CHW/2018.shtml" TargetMode="External"/><Relationship Id="rId79" Type="http://schemas.openxmlformats.org/officeDocument/2006/relationships/hyperlink" Target="https://www.baseball-reference.com/teams/TOR/2017.shtml" TargetMode="External"/><Relationship Id="rId102" Type="http://schemas.openxmlformats.org/officeDocument/2006/relationships/hyperlink" Target="https://www.baseball-reference.com/teams/SEA/2016.shtml" TargetMode="External"/><Relationship Id="rId123" Type="http://schemas.openxmlformats.org/officeDocument/2006/relationships/hyperlink" Target="https://www.baseball-reference.com/teams/CHC/2015.shtml" TargetMode="External"/><Relationship Id="rId144" Type="http://schemas.openxmlformats.org/officeDocument/2006/relationships/hyperlink" Target="https://www.baseball-reference.com/teams/MIA/2015.shtml" TargetMode="External"/><Relationship Id="rId90" Type="http://schemas.openxmlformats.org/officeDocument/2006/relationships/hyperlink" Target="https://www.baseball-reference.com/teams/SFG/2017.shtm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eball-reference.com/teams/KCR/2019.shtml" TargetMode="External"/><Relationship Id="rId21" Type="http://schemas.openxmlformats.org/officeDocument/2006/relationships/hyperlink" Target="https://www.baseball-reference.com/teams/LAA/2019.shtml" TargetMode="External"/><Relationship Id="rId42" Type="http://schemas.openxmlformats.org/officeDocument/2006/relationships/hyperlink" Target="https://www.baseball-reference.com/teams/NYM/2019.shtml" TargetMode="External"/><Relationship Id="rId63" Type="http://schemas.openxmlformats.org/officeDocument/2006/relationships/hyperlink" Target="https://www.baseball-reference.com/teams/NYY/2019.shtml" TargetMode="External"/><Relationship Id="rId84" Type="http://schemas.openxmlformats.org/officeDocument/2006/relationships/hyperlink" Target="https://www.baseball-reference.com/teams/PIT/2019.shtml" TargetMode="External"/><Relationship Id="rId138" Type="http://schemas.openxmlformats.org/officeDocument/2006/relationships/hyperlink" Target="https://www.baseball-reference.com/teams/SFG/2019.shtml" TargetMode="External"/><Relationship Id="rId107" Type="http://schemas.openxmlformats.org/officeDocument/2006/relationships/hyperlink" Target="https://www.baseball-reference.com/teams/TEX/2019.shtml" TargetMode="External"/><Relationship Id="rId11" Type="http://schemas.openxmlformats.org/officeDocument/2006/relationships/hyperlink" Target="https://www.baseball-reference.com/teams/MIL/2019.shtml" TargetMode="External"/><Relationship Id="rId32" Type="http://schemas.openxmlformats.org/officeDocument/2006/relationships/hyperlink" Target="https://www.baseball-reference.com/teams/LAD/2019.shtml" TargetMode="External"/><Relationship Id="rId53" Type="http://schemas.openxmlformats.org/officeDocument/2006/relationships/hyperlink" Target="https://www.baseball-reference.com/teams/SDP/2019.shtml" TargetMode="External"/><Relationship Id="rId74" Type="http://schemas.openxmlformats.org/officeDocument/2006/relationships/hyperlink" Target="https://www.baseball-reference.com/teams/BOS/2019.shtml" TargetMode="External"/><Relationship Id="rId128" Type="http://schemas.openxmlformats.org/officeDocument/2006/relationships/hyperlink" Target="https://www.baseball-reference.com/teams/WSN/2019.shtml" TargetMode="External"/><Relationship Id="rId149" Type="http://schemas.openxmlformats.org/officeDocument/2006/relationships/hyperlink" Target="https://www.baseball-reference.com/teams/BAL/2019.shtml" TargetMode="External"/><Relationship Id="rId5" Type="http://schemas.openxmlformats.org/officeDocument/2006/relationships/hyperlink" Target="https://www.baseball-reference.com/teams/ATL/2019.shtml" TargetMode="External"/><Relationship Id="rId95" Type="http://schemas.openxmlformats.org/officeDocument/2006/relationships/hyperlink" Target="https://www.baseball-reference.com/teams/ATL/2019.shtml" TargetMode="External"/><Relationship Id="rId22" Type="http://schemas.openxmlformats.org/officeDocument/2006/relationships/hyperlink" Target="https://www.baseball-reference.com/teams/COL/2019.shtml" TargetMode="External"/><Relationship Id="rId27" Type="http://schemas.openxmlformats.org/officeDocument/2006/relationships/hyperlink" Target="https://www.baseball-reference.com/teams/KCR/2019.shtml" TargetMode="External"/><Relationship Id="rId43" Type="http://schemas.openxmlformats.org/officeDocument/2006/relationships/hyperlink" Target="https://www.baseball-reference.com/teams/ARI/2019.shtml" TargetMode="External"/><Relationship Id="rId48" Type="http://schemas.openxmlformats.org/officeDocument/2006/relationships/hyperlink" Target="https://www.baseball-reference.com/teams/SFG/2019.shtml" TargetMode="External"/><Relationship Id="rId64" Type="http://schemas.openxmlformats.org/officeDocument/2006/relationships/hyperlink" Target="https://www.baseball-reference.com/teams/MIN/2019.shtml" TargetMode="External"/><Relationship Id="rId69" Type="http://schemas.openxmlformats.org/officeDocument/2006/relationships/hyperlink" Target="https://www.baseball-reference.com/teams/CLE/2019.shtml" TargetMode="External"/><Relationship Id="rId113" Type="http://schemas.openxmlformats.org/officeDocument/2006/relationships/hyperlink" Target="https://www.baseball-reference.com/teams/SDP/2019.shtml" TargetMode="External"/><Relationship Id="rId118" Type="http://schemas.openxmlformats.org/officeDocument/2006/relationships/hyperlink" Target="https://www.baseball-reference.com/teams/MIA/2019.shtml" TargetMode="External"/><Relationship Id="rId134" Type="http://schemas.openxmlformats.org/officeDocument/2006/relationships/hyperlink" Target="https://www.baseball-reference.com/teams/BOS/2019.shtml" TargetMode="External"/><Relationship Id="rId139" Type="http://schemas.openxmlformats.org/officeDocument/2006/relationships/hyperlink" Target="https://www.baseball-reference.com/teams/CIN/2019.shtml" TargetMode="External"/><Relationship Id="rId80" Type="http://schemas.openxmlformats.org/officeDocument/2006/relationships/hyperlink" Target="https://www.baseball-reference.com/teams/CHW/2019.shtml" TargetMode="External"/><Relationship Id="rId85" Type="http://schemas.openxmlformats.org/officeDocument/2006/relationships/hyperlink" Target="https://www.baseball-reference.com/teams/SEA/2019.shtml" TargetMode="External"/><Relationship Id="rId150" Type="http://schemas.openxmlformats.org/officeDocument/2006/relationships/hyperlink" Target="https://www.baseball-reference.com/teams/DET/2019.shtml" TargetMode="External"/><Relationship Id="rId12" Type="http://schemas.openxmlformats.org/officeDocument/2006/relationships/hyperlink" Target="https://www.baseball-reference.com/teams/NYM/2019.shtml" TargetMode="External"/><Relationship Id="rId17" Type="http://schemas.openxmlformats.org/officeDocument/2006/relationships/hyperlink" Target="https://www.baseball-reference.com/teams/TEX/2019.shtml" TargetMode="External"/><Relationship Id="rId33" Type="http://schemas.openxmlformats.org/officeDocument/2006/relationships/hyperlink" Target="https://www.baseball-reference.com/teams/NYY/2019.shtml" TargetMode="External"/><Relationship Id="rId38" Type="http://schemas.openxmlformats.org/officeDocument/2006/relationships/hyperlink" Target="https://www.baseball-reference.com/teams/WSN/2019.shtml" TargetMode="External"/><Relationship Id="rId59" Type="http://schemas.openxmlformats.org/officeDocument/2006/relationships/hyperlink" Target="https://www.baseball-reference.com/teams/BAL/2019.shtml" TargetMode="External"/><Relationship Id="rId103" Type="http://schemas.openxmlformats.org/officeDocument/2006/relationships/hyperlink" Target="https://www.baseball-reference.com/teams/ARI/2019.shtml" TargetMode="External"/><Relationship Id="rId108" Type="http://schemas.openxmlformats.org/officeDocument/2006/relationships/hyperlink" Target="https://www.baseball-reference.com/teams/SFG/2019.shtml" TargetMode="External"/><Relationship Id="rId124" Type="http://schemas.openxmlformats.org/officeDocument/2006/relationships/hyperlink" Target="https://www.baseball-reference.com/teams/MIN/2019.shtml" TargetMode="External"/><Relationship Id="rId129" Type="http://schemas.openxmlformats.org/officeDocument/2006/relationships/hyperlink" Target="https://www.baseball-reference.com/teams/CLE/2019.shtml" TargetMode="External"/><Relationship Id="rId54" Type="http://schemas.openxmlformats.org/officeDocument/2006/relationships/hyperlink" Target="https://www.baseball-reference.com/teams/PIT/2019.shtml" TargetMode="External"/><Relationship Id="rId70" Type="http://schemas.openxmlformats.org/officeDocument/2006/relationships/hyperlink" Target="https://www.baseball-reference.com/teams/STL/2019.shtml" TargetMode="External"/><Relationship Id="rId75" Type="http://schemas.openxmlformats.org/officeDocument/2006/relationships/hyperlink" Target="https://www.baseball-reference.com/teams/CHC/2019.shtml" TargetMode="External"/><Relationship Id="rId91" Type="http://schemas.openxmlformats.org/officeDocument/2006/relationships/hyperlink" Target="https://www.baseball-reference.com/teams/HOU/2019.shtml" TargetMode="External"/><Relationship Id="rId96" Type="http://schemas.openxmlformats.org/officeDocument/2006/relationships/hyperlink" Target="https://www.baseball-reference.com/teams/OAK/2019.shtml" TargetMode="External"/><Relationship Id="rId140" Type="http://schemas.openxmlformats.org/officeDocument/2006/relationships/hyperlink" Target="https://www.baseball-reference.com/teams/CHW/2019.shtml" TargetMode="External"/><Relationship Id="rId145" Type="http://schemas.openxmlformats.org/officeDocument/2006/relationships/hyperlink" Target="https://www.baseball-reference.com/teams/SEA/2019.shtml" TargetMode="External"/><Relationship Id="rId1" Type="http://schemas.openxmlformats.org/officeDocument/2006/relationships/hyperlink" Target="https://www.baseball-reference.com/teams/HOU/2019.shtml" TargetMode="External"/><Relationship Id="rId6" Type="http://schemas.openxmlformats.org/officeDocument/2006/relationships/hyperlink" Target="https://www.baseball-reference.com/teams/OAK/2019.shtml" TargetMode="External"/><Relationship Id="rId23" Type="http://schemas.openxmlformats.org/officeDocument/2006/relationships/hyperlink" Target="https://www.baseball-reference.com/teams/SDP/2019.shtml" TargetMode="External"/><Relationship Id="rId28" Type="http://schemas.openxmlformats.org/officeDocument/2006/relationships/hyperlink" Target="https://www.baseball-reference.com/teams/MIA/2019.shtml" TargetMode="External"/><Relationship Id="rId49" Type="http://schemas.openxmlformats.org/officeDocument/2006/relationships/hyperlink" Target="https://www.baseball-reference.com/teams/CIN/2019.shtml" TargetMode="External"/><Relationship Id="rId114" Type="http://schemas.openxmlformats.org/officeDocument/2006/relationships/hyperlink" Target="https://www.baseball-reference.com/teams/PIT/2019.shtml" TargetMode="External"/><Relationship Id="rId119" Type="http://schemas.openxmlformats.org/officeDocument/2006/relationships/hyperlink" Target="https://www.baseball-reference.com/teams/BAL/2019.shtml" TargetMode="External"/><Relationship Id="rId44" Type="http://schemas.openxmlformats.org/officeDocument/2006/relationships/hyperlink" Target="https://www.baseball-reference.com/teams/BOS/2019.shtml" TargetMode="External"/><Relationship Id="rId60" Type="http://schemas.openxmlformats.org/officeDocument/2006/relationships/hyperlink" Target="https://www.baseball-reference.com/teams/DET/2019.shtml" TargetMode="External"/><Relationship Id="rId65" Type="http://schemas.openxmlformats.org/officeDocument/2006/relationships/hyperlink" Target="https://www.baseball-reference.com/teams/ATL/2019.shtml" TargetMode="External"/><Relationship Id="rId81" Type="http://schemas.openxmlformats.org/officeDocument/2006/relationships/hyperlink" Target="https://www.baseball-reference.com/teams/LAA/2019.shtml" TargetMode="External"/><Relationship Id="rId86" Type="http://schemas.openxmlformats.org/officeDocument/2006/relationships/hyperlink" Target="https://www.baseball-reference.com/teams/TOR/2019.shtml" TargetMode="External"/><Relationship Id="rId130" Type="http://schemas.openxmlformats.org/officeDocument/2006/relationships/hyperlink" Target="https://www.baseball-reference.com/teams/STL/2019.shtml" TargetMode="External"/><Relationship Id="rId135" Type="http://schemas.openxmlformats.org/officeDocument/2006/relationships/hyperlink" Target="https://www.baseball-reference.com/teams/CHC/2019.shtml" TargetMode="External"/><Relationship Id="rId13" Type="http://schemas.openxmlformats.org/officeDocument/2006/relationships/hyperlink" Target="https://www.baseball-reference.com/teams/ARI/2019.shtml" TargetMode="External"/><Relationship Id="rId18" Type="http://schemas.openxmlformats.org/officeDocument/2006/relationships/hyperlink" Target="https://www.baseball-reference.com/teams/SFG/2019.shtml" TargetMode="External"/><Relationship Id="rId39" Type="http://schemas.openxmlformats.org/officeDocument/2006/relationships/hyperlink" Target="https://www.baseball-reference.com/teams/CLE/2019.shtml" TargetMode="External"/><Relationship Id="rId109" Type="http://schemas.openxmlformats.org/officeDocument/2006/relationships/hyperlink" Target="https://www.baseball-reference.com/teams/CIN/2019.shtml" TargetMode="External"/><Relationship Id="rId34" Type="http://schemas.openxmlformats.org/officeDocument/2006/relationships/hyperlink" Target="https://www.baseball-reference.com/teams/MIN/2019.shtml" TargetMode="External"/><Relationship Id="rId50" Type="http://schemas.openxmlformats.org/officeDocument/2006/relationships/hyperlink" Target="https://www.baseball-reference.com/teams/CHW/2019.shtml" TargetMode="External"/><Relationship Id="rId55" Type="http://schemas.openxmlformats.org/officeDocument/2006/relationships/hyperlink" Target="https://www.baseball-reference.com/teams/SEA/2019.shtml" TargetMode="External"/><Relationship Id="rId76" Type="http://schemas.openxmlformats.org/officeDocument/2006/relationships/hyperlink" Target="https://www.baseball-reference.com/teams/PHI/2019.shtml" TargetMode="External"/><Relationship Id="rId97" Type="http://schemas.openxmlformats.org/officeDocument/2006/relationships/hyperlink" Target="https://www.baseball-reference.com/teams/TBR/2019.shtml" TargetMode="External"/><Relationship Id="rId104" Type="http://schemas.openxmlformats.org/officeDocument/2006/relationships/hyperlink" Target="https://www.baseball-reference.com/teams/BOS/2019.shtml" TargetMode="External"/><Relationship Id="rId120" Type="http://schemas.openxmlformats.org/officeDocument/2006/relationships/hyperlink" Target="https://www.baseball-reference.com/teams/DET/2019.shtml" TargetMode="External"/><Relationship Id="rId125" Type="http://schemas.openxmlformats.org/officeDocument/2006/relationships/hyperlink" Target="https://www.baseball-reference.com/teams/ATL/2019.shtml" TargetMode="External"/><Relationship Id="rId141" Type="http://schemas.openxmlformats.org/officeDocument/2006/relationships/hyperlink" Target="https://www.baseball-reference.com/teams/LAA/2019.shtml" TargetMode="External"/><Relationship Id="rId146" Type="http://schemas.openxmlformats.org/officeDocument/2006/relationships/hyperlink" Target="https://www.baseball-reference.com/teams/TOR/2019.shtml" TargetMode="External"/><Relationship Id="rId7" Type="http://schemas.openxmlformats.org/officeDocument/2006/relationships/hyperlink" Target="https://www.baseball-reference.com/teams/TBR/2019.shtml" TargetMode="External"/><Relationship Id="rId71" Type="http://schemas.openxmlformats.org/officeDocument/2006/relationships/hyperlink" Target="https://www.baseball-reference.com/teams/MIL/2019.shtml" TargetMode="External"/><Relationship Id="rId92" Type="http://schemas.openxmlformats.org/officeDocument/2006/relationships/hyperlink" Target="https://www.baseball-reference.com/teams/LAD/2019.shtml" TargetMode="External"/><Relationship Id="rId2" Type="http://schemas.openxmlformats.org/officeDocument/2006/relationships/hyperlink" Target="https://www.baseball-reference.com/teams/LAD/2019.shtml" TargetMode="External"/><Relationship Id="rId29" Type="http://schemas.openxmlformats.org/officeDocument/2006/relationships/hyperlink" Target="https://www.baseball-reference.com/teams/BAL/2019.shtml" TargetMode="External"/><Relationship Id="rId24" Type="http://schemas.openxmlformats.org/officeDocument/2006/relationships/hyperlink" Target="https://www.baseball-reference.com/teams/PIT/2019.shtml" TargetMode="External"/><Relationship Id="rId40" Type="http://schemas.openxmlformats.org/officeDocument/2006/relationships/hyperlink" Target="https://www.baseball-reference.com/teams/STL/2019.shtml" TargetMode="External"/><Relationship Id="rId45" Type="http://schemas.openxmlformats.org/officeDocument/2006/relationships/hyperlink" Target="https://www.baseball-reference.com/teams/CHC/2019.shtml" TargetMode="External"/><Relationship Id="rId66" Type="http://schemas.openxmlformats.org/officeDocument/2006/relationships/hyperlink" Target="https://www.baseball-reference.com/teams/OAK/2019.shtml" TargetMode="External"/><Relationship Id="rId87" Type="http://schemas.openxmlformats.org/officeDocument/2006/relationships/hyperlink" Target="https://www.baseball-reference.com/teams/KCR/2019.shtml" TargetMode="External"/><Relationship Id="rId110" Type="http://schemas.openxmlformats.org/officeDocument/2006/relationships/hyperlink" Target="https://www.baseball-reference.com/teams/CHW/2019.shtml" TargetMode="External"/><Relationship Id="rId115" Type="http://schemas.openxmlformats.org/officeDocument/2006/relationships/hyperlink" Target="https://www.baseball-reference.com/teams/SEA/2019.shtml" TargetMode="External"/><Relationship Id="rId131" Type="http://schemas.openxmlformats.org/officeDocument/2006/relationships/hyperlink" Target="https://www.baseball-reference.com/teams/MIL/2019.shtml" TargetMode="External"/><Relationship Id="rId136" Type="http://schemas.openxmlformats.org/officeDocument/2006/relationships/hyperlink" Target="https://www.baseball-reference.com/teams/PHI/2019.shtml" TargetMode="External"/><Relationship Id="rId61" Type="http://schemas.openxmlformats.org/officeDocument/2006/relationships/hyperlink" Target="https://www.baseball-reference.com/teams/HOU/2019.shtml" TargetMode="External"/><Relationship Id="rId82" Type="http://schemas.openxmlformats.org/officeDocument/2006/relationships/hyperlink" Target="https://www.baseball-reference.com/teams/COL/2019.shtml" TargetMode="External"/><Relationship Id="rId19" Type="http://schemas.openxmlformats.org/officeDocument/2006/relationships/hyperlink" Target="https://www.baseball-reference.com/teams/CIN/2019.shtml" TargetMode="External"/><Relationship Id="rId14" Type="http://schemas.openxmlformats.org/officeDocument/2006/relationships/hyperlink" Target="https://www.baseball-reference.com/teams/BOS/2019.shtml" TargetMode="External"/><Relationship Id="rId30" Type="http://schemas.openxmlformats.org/officeDocument/2006/relationships/hyperlink" Target="https://www.baseball-reference.com/teams/DET/2019.shtml" TargetMode="External"/><Relationship Id="rId35" Type="http://schemas.openxmlformats.org/officeDocument/2006/relationships/hyperlink" Target="https://www.baseball-reference.com/teams/ATL/2019.shtml" TargetMode="External"/><Relationship Id="rId56" Type="http://schemas.openxmlformats.org/officeDocument/2006/relationships/hyperlink" Target="https://www.baseball-reference.com/teams/TOR/2019.shtml" TargetMode="External"/><Relationship Id="rId77" Type="http://schemas.openxmlformats.org/officeDocument/2006/relationships/hyperlink" Target="https://www.baseball-reference.com/teams/TEX/2019.shtml" TargetMode="External"/><Relationship Id="rId100" Type="http://schemas.openxmlformats.org/officeDocument/2006/relationships/hyperlink" Target="https://www.baseball-reference.com/teams/STL/2019.shtml" TargetMode="External"/><Relationship Id="rId105" Type="http://schemas.openxmlformats.org/officeDocument/2006/relationships/hyperlink" Target="https://www.baseball-reference.com/teams/CHC/2019.shtml" TargetMode="External"/><Relationship Id="rId126" Type="http://schemas.openxmlformats.org/officeDocument/2006/relationships/hyperlink" Target="https://www.baseball-reference.com/teams/OAK/2019.shtml" TargetMode="External"/><Relationship Id="rId147" Type="http://schemas.openxmlformats.org/officeDocument/2006/relationships/hyperlink" Target="https://www.baseball-reference.com/teams/KCR/2019.shtml" TargetMode="External"/><Relationship Id="rId8" Type="http://schemas.openxmlformats.org/officeDocument/2006/relationships/hyperlink" Target="https://www.baseball-reference.com/teams/WSN/2019.shtml" TargetMode="External"/><Relationship Id="rId51" Type="http://schemas.openxmlformats.org/officeDocument/2006/relationships/hyperlink" Target="https://www.baseball-reference.com/teams/LAA/2019.shtml" TargetMode="External"/><Relationship Id="rId72" Type="http://schemas.openxmlformats.org/officeDocument/2006/relationships/hyperlink" Target="https://www.baseball-reference.com/teams/NYM/2019.shtml" TargetMode="External"/><Relationship Id="rId93" Type="http://schemas.openxmlformats.org/officeDocument/2006/relationships/hyperlink" Target="https://www.baseball-reference.com/teams/NYY/2019.shtml" TargetMode="External"/><Relationship Id="rId98" Type="http://schemas.openxmlformats.org/officeDocument/2006/relationships/hyperlink" Target="https://www.baseball-reference.com/teams/WSN/2019.shtml" TargetMode="External"/><Relationship Id="rId121" Type="http://schemas.openxmlformats.org/officeDocument/2006/relationships/hyperlink" Target="https://www.baseball-reference.com/teams/HOU/2019.shtml" TargetMode="External"/><Relationship Id="rId142" Type="http://schemas.openxmlformats.org/officeDocument/2006/relationships/hyperlink" Target="https://www.baseball-reference.com/teams/COL/2019.shtml" TargetMode="External"/><Relationship Id="rId3" Type="http://schemas.openxmlformats.org/officeDocument/2006/relationships/hyperlink" Target="https://www.baseball-reference.com/teams/NYY/2019.shtml" TargetMode="External"/><Relationship Id="rId25" Type="http://schemas.openxmlformats.org/officeDocument/2006/relationships/hyperlink" Target="https://www.baseball-reference.com/teams/SEA/2019.shtml" TargetMode="External"/><Relationship Id="rId46" Type="http://schemas.openxmlformats.org/officeDocument/2006/relationships/hyperlink" Target="https://www.baseball-reference.com/teams/PHI/2019.shtml" TargetMode="External"/><Relationship Id="rId67" Type="http://schemas.openxmlformats.org/officeDocument/2006/relationships/hyperlink" Target="https://www.baseball-reference.com/teams/TBR/2019.shtml" TargetMode="External"/><Relationship Id="rId116" Type="http://schemas.openxmlformats.org/officeDocument/2006/relationships/hyperlink" Target="https://www.baseball-reference.com/teams/TOR/2019.shtml" TargetMode="External"/><Relationship Id="rId137" Type="http://schemas.openxmlformats.org/officeDocument/2006/relationships/hyperlink" Target="https://www.baseball-reference.com/teams/TEX/2019.shtml" TargetMode="External"/><Relationship Id="rId20" Type="http://schemas.openxmlformats.org/officeDocument/2006/relationships/hyperlink" Target="https://www.baseball-reference.com/teams/CHW/2019.shtml" TargetMode="External"/><Relationship Id="rId41" Type="http://schemas.openxmlformats.org/officeDocument/2006/relationships/hyperlink" Target="https://www.baseball-reference.com/teams/MIL/2019.shtml" TargetMode="External"/><Relationship Id="rId62" Type="http://schemas.openxmlformats.org/officeDocument/2006/relationships/hyperlink" Target="https://www.baseball-reference.com/teams/LAD/2019.shtml" TargetMode="External"/><Relationship Id="rId83" Type="http://schemas.openxmlformats.org/officeDocument/2006/relationships/hyperlink" Target="https://www.baseball-reference.com/teams/SDP/2019.shtml" TargetMode="External"/><Relationship Id="rId88" Type="http://schemas.openxmlformats.org/officeDocument/2006/relationships/hyperlink" Target="https://www.baseball-reference.com/teams/MIA/2019.shtml" TargetMode="External"/><Relationship Id="rId111" Type="http://schemas.openxmlformats.org/officeDocument/2006/relationships/hyperlink" Target="https://www.baseball-reference.com/teams/LAA/2019.shtml" TargetMode="External"/><Relationship Id="rId132" Type="http://schemas.openxmlformats.org/officeDocument/2006/relationships/hyperlink" Target="https://www.baseball-reference.com/teams/NYM/2019.shtml" TargetMode="External"/><Relationship Id="rId15" Type="http://schemas.openxmlformats.org/officeDocument/2006/relationships/hyperlink" Target="https://www.baseball-reference.com/teams/CHC/2019.shtml" TargetMode="External"/><Relationship Id="rId36" Type="http://schemas.openxmlformats.org/officeDocument/2006/relationships/hyperlink" Target="https://www.baseball-reference.com/teams/OAK/2019.shtml" TargetMode="External"/><Relationship Id="rId57" Type="http://schemas.openxmlformats.org/officeDocument/2006/relationships/hyperlink" Target="https://www.baseball-reference.com/teams/KCR/2019.shtml" TargetMode="External"/><Relationship Id="rId106" Type="http://schemas.openxmlformats.org/officeDocument/2006/relationships/hyperlink" Target="https://www.baseball-reference.com/teams/PHI/2019.shtml" TargetMode="External"/><Relationship Id="rId127" Type="http://schemas.openxmlformats.org/officeDocument/2006/relationships/hyperlink" Target="https://www.baseball-reference.com/teams/TBR/2019.shtml" TargetMode="External"/><Relationship Id="rId10" Type="http://schemas.openxmlformats.org/officeDocument/2006/relationships/hyperlink" Target="https://www.baseball-reference.com/teams/STL/2019.shtml" TargetMode="External"/><Relationship Id="rId31" Type="http://schemas.openxmlformats.org/officeDocument/2006/relationships/hyperlink" Target="https://www.baseball-reference.com/teams/HOU/2019.shtml" TargetMode="External"/><Relationship Id="rId52" Type="http://schemas.openxmlformats.org/officeDocument/2006/relationships/hyperlink" Target="https://www.baseball-reference.com/teams/COL/2019.shtml" TargetMode="External"/><Relationship Id="rId73" Type="http://schemas.openxmlformats.org/officeDocument/2006/relationships/hyperlink" Target="https://www.baseball-reference.com/teams/ARI/2019.shtml" TargetMode="External"/><Relationship Id="rId78" Type="http://schemas.openxmlformats.org/officeDocument/2006/relationships/hyperlink" Target="https://www.baseball-reference.com/teams/SFG/2019.shtml" TargetMode="External"/><Relationship Id="rId94" Type="http://schemas.openxmlformats.org/officeDocument/2006/relationships/hyperlink" Target="https://www.baseball-reference.com/teams/MIN/2019.shtml" TargetMode="External"/><Relationship Id="rId99" Type="http://schemas.openxmlformats.org/officeDocument/2006/relationships/hyperlink" Target="https://www.baseball-reference.com/teams/CLE/2019.shtml" TargetMode="External"/><Relationship Id="rId101" Type="http://schemas.openxmlformats.org/officeDocument/2006/relationships/hyperlink" Target="https://www.baseball-reference.com/teams/MIL/2019.shtml" TargetMode="External"/><Relationship Id="rId122" Type="http://schemas.openxmlformats.org/officeDocument/2006/relationships/hyperlink" Target="https://www.baseball-reference.com/teams/LAD/2019.shtml" TargetMode="External"/><Relationship Id="rId143" Type="http://schemas.openxmlformats.org/officeDocument/2006/relationships/hyperlink" Target="https://www.baseball-reference.com/teams/SDP/2019.shtml" TargetMode="External"/><Relationship Id="rId148" Type="http://schemas.openxmlformats.org/officeDocument/2006/relationships/hyperlink" Target="https://www.baseball-reference.com/teams/MIA/2019.shtml" TargetMode="External"/><Relationship Id="rId4" Type="http://schemas.openxmlformats.org/officeDocument/2006/relationships/hyperlink" Target="https://www.baseball-reference.com/teams/MIN/2019.shtml" TargetMode="External"/><Relationship Id="rId9" Type="http://schemas.openxmlformats.org/officeDocument/2006/relationships/hyperlink" Target="https://www.baseball-reference.com/teams/CLE/2019.shtml" TargetMode="External"/><Relationship Id="rId26" Type="http://schemas.openxmlformats.org/officeDocument/2006/relationships/hyperlink" Target="https://www.baseball-reference.com/teams/TOR/2019.shtml" TargetMode="External"/><Relationship Id="rId47" Type="http://schemas.openxmlformats.org/officeDocument/2006/relationships/hyperlink" Target="https://www.baseball-reference.com/teams/TEX/2019.shtml" TargetMode="External"/><Relationship Id="rId68" Type="http://schemas.openxmlformats.org/officeDocument/2006/relationships/hyperlink" Target="https://www.baseball-reference.com/teams/WSN/2019.shtml" TargetMode="External"/><Relationship Id="rId89" Type="http://schemas.openxmlformats.org/officeDocument/2006/relationships/hyperlink" Target="https://www.baseball-reference.com/teams/BAL/2019.shtml" TargetMode="External"/><Relationship Id="rId112" Type="http://schemas.openxmlformats.org/officeDocument/2006/relationships/hyperlink" Target="https://www.baseball-reference.com/teams/COL/2019.shtml" TargetMode="External"/><Relationship Id="rId133" Type="http://schemas.openxmlformats.org/officeDocument/2006/relationships/hyperlink" Target="https://www.baseball-reference.com/teams/ARI/2019.shtml" TargetMode="External"/><Relationship Id="rId16" Type="http://schemas.openxmlformats.org/officeDocument/2006/relationships/hyperlink" Target="https://www.baseball-reference.com/teams/PHI/2019.shtml" TargetMode="External"/><Relationship Id="rId37" Type="http://schemas.openxmlformats.org/officeDocument/2006/relationships/hyperlink" Target="https://www.baseball-reference.com/teams/TBR/2019.shtml" TargetMode="External"/><Relationship Id="rId58" Type="http://schemas.openxmlformats.org/officeDocument/2006/relationships/hyperlink" Target="https://www.baseball-reference.com/teams/MIA/2019.shtml" TargetMode="External"/><Relationship Id="rId79" Type="http://schemas.openxmlformats.org/officeDocument/2006/relationships/hyperlink" Target="https://www.baseball-reference.com/teams/CIN/2019.shtml" TargetMode="External"/><Relationship Id="rId102" Type="http://schemas.openxmlformats.org/officeDocument/2006/relationships/hyperlink" Target="https://www.baseball-reference.com/teams/NYM/2019.shtml" TargetMode="External"/><Relationship Id="rId123" Type="http://schemas.openxmlformats.org/officeDocument/2006/relationships/hyperlink" Target="https://www.baseball-reference.com/teams/NYY/2019.shtml" TargetMode="External"/><Relationship Id="rId144" Type="http://schemas.openxmlformats.org/officeDocument/2006/relationships/hyperlink" Target="https://www.baseball-reference.com/teams/PIT/2019.shtml" TargetMode="External"/><Relationship Id="rId90" Type="http://schemas.openxmlformats.org/officeDocument/2006/relationships/hyperlink" Target="https://www.baseball-reference.com/teams/DET/2019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0F93-3BA2-8F4E-93E2-A49410965613}">
  <dimension ref="A1:AB151"/>
  <sheetViews>
    <sheetView topLeftCell="F1" workbookViewId="0">
      <selection activeCell="W1" sqref="W1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308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17</v>
      </c>
      <c r="P1" t="s">
        <v>18</v>
      </c>
      <c r="Q1" t="s">
        <v>21</v>
      </c>
      <c r="R1" t="s">
        <v>22</v>
      </c>
      <c r="S1" t="s">
        <v>309</v>
      </c>
      <c r="T1" t="s">
        <v>310</v>
      </c>
      <c r="U1" t="s">
        <v>313</v>
      </c>
      <c r="V1" t="s">
        <v>307</v>
      </c>
      <c r="W1" t="s">
        <v>312</v>
      </c>
      <c r="X1" t="s">
        <v>311</v>
      </c>
      <c r="Y1" t="s">
        <v>893</v>
      </c>
      <c r="Z1" t="s">
        <v>894</v>
      </c>
      <c r="AA1" t="s">
        <v>887</v>
      </c>
      <c r="AB1" t="s">
        <v>888</v>
      </c>
    </row>
    <row r="2" spans="1:28" x14ac:dyDescent="0.2">
      <c r="A2">
        <v>1</v>
      </c>
      <c r="B2" t="s">
        <v>23</v>
      </c>
      <c r="C2" t="s">
        <v>24</v>
      </c>
      <c r="D2">
        <v>162</v>
      </c>
      <c r="E2">
        <v>107</v>
      </c>
      <c r="F2">
        <v>55</v>
      </c>
      <c r="G2">
        <v>0.66</v>
      </c>
      <c r="H2">
        <v>5.7</v>
      </c>
      <c r="I2">
        <v>4</v>
      </c>
      <c r="J2">
        <v>1.7</v>
      </c>
      <c r="K2">
        <v>-0.3</v>
      </c>
      <c r="L2">
        <v>1.4</v>
      </c>
      <c r="M2" t="s">
        <v>25</v>
      </c>
      <c r="N2">
        <v>0</v>
      </c>
      <c r="O2" t="s">
        <v>29</v>
      </c>
      <c r="P2" t="s">
        <v>30</v>
      </c>
      <c r="Q2" t="s">
        <v>32</v>
      </c>
      <c r="R2" t="s">
        <v>33</v>
      </c>
      <c r="S2" t="s">
        <v>34</v>
      </c>
      <c r="T2" t="s">
        <v>35</v>
      </c>
      <c r="U2">
        <v>2019</v>
      </c>
      <c r="V2">
        <v>1</v>
      </c>
      <c r="W2">
        <v>1</v>
      </c>
      <c r="X2">
        <v>0.58024691399999995</v>
      </c>
      <c r="Y2">
        <v>0.77551020400000004</v>
      </c>
      <c r="Z2">
        <v>0.55555555599999995</v>
      </c>
      <c r="AA2">
        <v>158043000</v>
      </c>
      <c r="AB2">
        <v>158.04300000000001</v>
      </c>
    </row>
    <row r="3" spans="1:28" x14ac:dyDescent="0.2">
      <c r="A3">
        <v>2</v>
      </c>
      <c r="B3" t="s">
        <v>36</v>
      </c>
      <c r="C3" t="s">
        <v>37</v>
      </c>
      <c r="D3">
        <v>162</v>
      </c>
      <c r="E3">
        <v>106</v>
      </c>
      <c r="F3">
        <v>56</v>
      </c>
      <c r="G3">
        <v>0.65400000000000003</v>
      </c>
      <c r="H3">
        <v>5.5</v>
      </c>
      <c r="I3">
        <v>3.8</v>
      </c>
      <c r="J3">
        <v>1.7</v>
      </c>
      <c r="K3">
        <v>0</v>
      </c>
      <c r="L3">
        <v>1.7</v>
      </c>
      <c r="M3" t="s">
        <v>25</v>
      </c>
      <c r="N3">
        <v>-1</v>
      </c>
      <c r="O3" t="s">
        <v>41</v>
      </c>
      <c r="P3" t="s">
        <v>30</v>
      </c>
      <c r="Q3" t="s">
        <v>43</v>
      </c>
      <c r="R3" t="s">
        <v>44</v>
      </c>
      <c r="S3" t="s">
        <v>45</v>
      </c>
      <c r="T3" t="s">
        <v>46</v>
      </c>
      <c r="U3">
        <v>2019</v>
      </c>
      <c r="V3">
        <v>1</v>
      </c>
      <c r="W3">
        <v>1</v>
      </c>
      <c r="X3">
        <v>0.58024691399999995</v>
      </c>
      <c r="Y3">
        <v>0.57692307700000001</v>
      </c>
      <c r="Z3">
        <v>0.58441558400000004</v>
      </c>
      <c r="AA3">
        <v>196279677</v>
      </c>
      <c r="AB3">
        <v>196.27967699999999</v>
      </c>
    </row>
    <row r="4" spans="1:28" x14ac:dyDescent="0.2">
      <c r="A4">
        <v>3</v>
      </c>
      <c r="B4" t="s">
        <v>47</v>
      </c>
      <c r="C4" t="s">
        <v>24</v>
      </c>
      <c r="D4">
        <v>162</v>
      </c>
      <c r="E4">
        <v>103</v>
      </c>
      <c r="F4">
        <v>59</v>
      </c>
      <c r="G4">
        <v>0.63600000000000001</v>
      </c>
      <c r="H4">
        <v>5.8</v>
      </c>
      <c r="I4">
        <v>4.5999999999999996</v>
      </c>
      <c r="J4">
        <v>1.3</v>
      </c>
      <c r="K4">
        <v>-0.3</v>
      </c>
      <c r="L4">
        <v>1</v>
      </c>
      <c r="M4" t="s">
        <v>48</v>
      </c>
      <c r="N4">
        <v>4</v>
      </c>
      <c r="O4" t="s">
        <v>52</v>
      </c>
      <c r="P4" t="s">
        <v>53</v>
      </c>
      <c r="Q4" t="s">
        <v>55</v>
      </c>
      <c r="R4" t="s">
        <v>56</v>
      </c>
      <c r="S4" t="s">
        <v>57</v>
      </c>
      <c r="T4" t="s">
        <v>58</v>
      </c>
      <c r="U4">
        <v>2019</v>
      </c>
      <c r="V4">
        <v>1</v>
      </c>
      <c r="W4">
        <v>1</v>
      </c>
      <c r="X4">
        <v>0.567901235</v>
      </c>
      <c r="Y4">
        <v>0.64705882400000003</v>
      </c>
      <c r="Z4">
        <v>0.573333333</v>
      </c>
      <c r="AA4">
        <v>203897446</v>
      </c>
      <c r="AB4">
        <v>203.897446</v>
      </c>
    </row>
    <row r="5" spans="1:28" x14ac:dyDescent="0.2">
      <c r="A5">
        <v>4</v>
      </c>
      <c r="B5" t="s">
        <v>59</v>
      </c>
      <c r="C5" t="s">
        <v>24</v>
      </c>
      <c r="D5">
        <v>162</v>
      </c>
      <c r="E5">
        <v>101</v>
      </c>
      <c r="F5">
        <v>61</v>
      </c>
      <c r="G5">
        <v>0.624</v>
      </c>
      <c r="H5">
        <v>5.8</v>
      </c>
      <c r="I5">
        <v>4.7</v>
      </c>
      <c r="J5">
        <v>1.1000000000000001</v>
      </c>
      <c r="K5">
        <v>-0.5</v>
      </c>
      <c r="L5">
        <v>0.7</v>
      </c>
      <c r="M5" t="s">
        <v>60</v>
      </c>
      <c r="N5">
        <v>4</v>
      </c>
      <c r="O5" t="s">
        <v>53</v>
      </c>
      <c r="P5" t="s">
        <v>64</v>
      </c>
      <c r="Q5" t="s">
        <v>66</v>
      </c>
      <c r="R5" t="s">
        <v>67</v>
      </c>
      <c r="S5" t="s">
        <v>68</v>
      </c>
      <c r="T5" t="s">
        <v>69</v>
      </c>
      <c r="U5">
        <v>2019</v>
      </c>
      <c r="V5">
        <v>1</v>
      </c>
      <c r="W5">
        <v>1</v>
      </c>
      <c r="X5">
        <v>0.67901234600000004</v>
      </c>
      <c r="Y5">
        <v>0.56410256400000003</v>
      </c>
      <c r="Z5">
        <v>0.46376811600000001</v>
      </c>
      <c r="AA5">
        <v>119651933</v>
      </c>
      <c r="AB5">
        <v>119.651933</v>
      </c>
    </row>
    <row r="6" spans="1:28" x14ac:dyDescent="0.2">
      <c r="A6">
        <v>5</v>
      </c>
      <c r="B6" t="s">
        <v>70</v>
      </c>
      <c r="C6" t="s">
        <v>37</v>
      </c>
      <c r="D6">
        <v>162</v>
      </c>
      <c r="E6">
        <v>97</v>
      </c>
      <c r="F6">
        <v>65</v>
      </c>
      <c r="G6">
        <v>0.59899999999999998</v>
      </c>
      <c r="H6">
        <v>5.3</v>
      </c>
      <c r="I6">
        <v>4.5999999999999996</v>
      </c>
      <c r="J6">
        <v>0.7</v>
      </c>
      <c r="K6">
        <v>0.1</v>
      </c>
      <c r="L6">
        <v>0.8</v>
      </c>
      <c r="M6" t="s">
        <v>71</v>
      </c>
      <c r="N6">
        <v>6</v>
      </c>
      <c r="O6" t="s">
        <v>75</v>
      </c>
      <c r="P6" t="s">
        <v>30</v>
      </c>
      <c r="Q6" t="s">
        <v>77</v>
      </c>
      <c r="R6" t="s">
        <v>78</v>
      </c>
      <c r="S6" t="s">
        <v>79</v>
      </c>
      <c r="T6" t="s">
        <v>80</v>
      </c>
      <c r="U6">
        <v>2019</v>
      </c>
      <c r="V6">
        <v>1</v>
      </c>
      <c r="W6">
        <v>1</v>
      </c>
      <c r="X6">
        <v>0.58024691399999995</v>
      </c>
      <c r="Y6">
        <v>0.62162162200000004</v>
      </c>
      <c r="Z6">
        <v>0.54736842100000005</v>
      </c>
      <c r="AA6">
        <v>128247089</v>
      </c>
      <c r="AB6">
        <v>128.24708899999999</v>
      </c>
    </row>
    <row r="7" spans="1:28" x14ac:dyDescent="0.2">
      <c r="A7">
        <v>6</v>
      </c>
      <c r="B7" t="s">
        <v>81</v>
      </c>
      <c r="C7" t="s">
        <v>24</v>
      </c>
      <c r="D7">
        <v>162</v>
      </c>
      <c r="E7">
        <v>97</v>
      </c>
      <c r="F7">
        <v>65</v>
      </c>
      <c r="G7">
        <v>0.59899999999999998</v>
      </c>
      <c r="H7">
        <v>5.2</v>
      </c>
      <c r="I7">
        <v>4.2</v>
      </c>
      <c r="J7">
        <v>1</v>
      </c>
      <c r="K7">
        <v>-0.2</v>
      </c>
      <c r="L7">
        <v>0.8</v>
      </c>
      <c r="M7" t="s">
        <v>60</v>
      </c>
      <c r="N7">
        <v>0</v>
      </c>
      <c r="O7" t="s">
        <v>85</v>
      </c>
      <c r="P7" t="s">
        <v>86</v>
      </c>
      <c r="Q7" t="s">
        <v>87</v>
      </c>
      <c r="R7" t="s">
        <v>88</v>
      </c>
      <c r="S7" t="s">
        <v>89</v>
      </c>
      <c r="T7" t="s">
        <v>90</v>
      </c>
      <c r="U7">
        <v>2019</v>
      </c>
      <c r="V7">
        <v>1</v>
      </c>
      <c r="W7">
        <v>0</v>
      </c>
      <c r="X7">
        <v>0.55555555599999995</v>
      </c>
      <c r="Y7">
        <v>0.71428571399999996</v>
      </c>
      <c r="Z7">
        <v>0.56451612900000003</v>
      </c>
      <c r="AA7">
        <v>89135833</v>
      </c>
      <c r="AB7">
        <v>89.135833000000005</v>
      </c>
    </row>
    <row r="8" spans="1:28" x14ac:dyDescent="0.2">
      <c r="A8">
        <v>7</v>
      </c>
      <c r="B8" t="s">
        <v>91</v>
      </c>
      <c r="C8" t="s">
        <v>24</v>
      </c>
      <c r="D8">
        <v>162</v>
      </c>
      <c r="E8">
        <v>96</v>
      </c>
      <c r="F8">
        <v>66</v>
      </c>
      <c r="G8">
        <v>0.59299999999999997</v>
      </c>
      <c r="H8">
        <v>4.7</v>
      </c>
      <c r="I8">
        <v>4</v>
      </c>
      <c r="J8">
        <v>0.7</v>
      </c>
      <c r="K8">
        <v>-0.2</v>
      </c>
      <c r="L8">
        <v>0.5</v>
      </c>
      <c r="M8" t="s">
        <v>92</v>
      </c>
      <c r="N8">
        <v>3</v>
      </c>
      <c r="O8" t="s">
        <v>94</v>
      </c>
      <c r="P8" t="s">
        <v>94</v>
      </c>
      <c r="Q8" t="s">
        <v>96</v>
      </c>
      <c r="R8" t="s">
        <v>97</v>
      </c>
      <c r="S8" t="s">
        <v>98</v>
      </c>
      <c r="T8" t="s">
        <v>99</v>
      </c>
      <c r="U8">
        <v>2019</v>
      </c>
      <c r="V8">
        <v>1</v>
      </c>
      <c r="W8">
        <v>0</v>
      </c>
      <c r="X8">
        <v>0.592592593</v>
      </c>
      <c r="Y8">
        <v>0.56140350900000002</v>
      </c>
      <c r="Z8">
        <v>0.52054794500000001</v>
      </c>
      <c r="AA8">
        <v>60084133</v>
      </c>
      <c r="AB8">
        <v>60.084133000000001</v>
      </c>
    </row>
    <row r="9" spans="1:28" x14ac:dyDescent="0.2">
      <c r="A9">
        <v>8</v>
      </c>
      <c r="B9" t="s">
        <v>100</v>
      </c>
      <c r="C9" t="s">
        <v>37</v>
      </c>
      <c r="D9">
        <v>162</v>
      </c>
      <c r="E9">
        <v>93</v>
      </c>
      <c r="F9">
        <v>69</v>
      </c>
      <c r="G9">
        <v>0.57399999999999995</v>
      </c>
      <c r="H9">
        <v>5.4</v>
      </c>
      <c r="I9">
        <v>4.5</v>
      </c>
      <c r="J9">
        <v>0.9</v>
      </c>
      <c r="K9">
        <v>0</v>
      </c>
      <c r="L9">
        <v>1</v>
      </c>
      <c r="M9" t="s">
        <v>101</v>
      </c>
      <c r="N9">
        <v>-2</v>
      </c>
      <c r="O9" t="s">
        <v>75</v>
      </c>
      <c r="P9" t="s">
        <v>104</v>
      </c>
      <c r="Q9" t="s">
        <v>106</v>
      </c>
      <c r="R9" t="s">
        <v>107</v>
      </c>
      <c r="S9" t="s">
        <v>108</v>
      </c>
      <c r="T9" t="s">
        <v>109</v>
      </c>
      <c r="U9">
        <v>2019</v>
      </c>
      <c r="V9">
        <v>1</v>
      </c>
      <c r="W9">
        <v>0</v>
      </c>
      <c r="X9">
        <v>0.53086419799999995</v>
      </c>
      <c r="Y9">
        <v>0.58536585399999996</v>
      </c>
      <c r="Z9">
        <v>0.5</v>
      </c>
      <c r="AA9">
        <v>197203691</v>
      </c>
      <c r="AB9">
        <v>197.20369099999999</v>
      </c>
    </row>
    <row r="10" spans="1:28" x14ac:dyDescent="0.2">
      <c r="A10">
        <v>9</v>
      </c>
      <c r="B10" t="s">
        <v>110</v>
      </c>
      <c r="C10" t="s">
        <v>24</v>
      </c>
      <c r="D10">
        <v>162</v>
      </c>
      <c r="E10">
        <v>93</v>
      </c>
      <c r="F10">
        <v>69</v>
      </c>
      <c r="G10">
        <v>0.57399999999999995</v>
      </c>
      <c r="H10">
        <v>4.7</v>
      </c>
      <c r="I10">
        <v>4.0999999999999996</v>
      </c>
      <c r="J10">
        <v>0.7</v>
      </c>
      <c r="K10">
        <v>-0.4</v>
      </c>
      <c r="L10">
        <v>0.2</v>
      </c>
      <c r="M10" t="s">
        <v>92</v>
      </c>
      <c r="N10">
        <v>0</v>
      </c>
      <c r="O10" t="s">
        <v>112</v>
      </c>
      <c r="P10" t="s">
        <v>113</v>
      </c>
      <c r="Q10" t="s">
        <v>115</v>
      </c>
      <c r="R10" t="s">
        <v>116</v>
      </c>
      <c r="S10" t="s">
        <v>117</v>
      </c>
      <c r="T10" t="s">
        <v>118</v>
      </c>
      <c r="U10">
        <v>2019</v>
      </c>
      <c r="V10">
        <v>1</v>
      </c>
      <c r="W10">
        <v>0</v>
      </c>
      <c r="X10">
        <v>0.54320987700000001</v>
      </c>
      <c r="Y10">
        <v>0.6</v>
      </c>
      <c r="Z10">
        <v>0.390625</v>
      </c>
      <c r="AA10">
        <v>119575034</v>
      </c>
      <c r="AB10">
        <v>119.575034</v>
      </c>
    </row>
    <row r="11" spans="1:28" x14ac:dyDescent="0.2">
      <c r="A11">
        <v>10</v>
      </c>
      <c r="B11" t="s">
        <v>119</v>
      </c>
      <c r="C11" t="s">
        <v>37</v>
      </c>
      <c r="D11">
        <v>162</v>
      </c>
      <c r="E11">
        <v>91</v>
      </c>
      <c r="F11">
        <v>71</v>
      </c>
      <c r="G11">
        <v>0.56200000000000006</v>
      </c>
      <c r="H11">
        <v>4.7</v>
      </c>
      <c r="I11">
        <v>4.0999999999999996</v>
      </c>
      <c r="J11">
        <v>0.6</v>
      </c>
      <c r="K11">
        <v>0.2</v>
      </c>
      <c r="L11">
        <v>0.8</v>
      </c>
      <c r="M11" t="s">
        <v>120</v>
      </c>
      <c r="N11">
        <v>-1</v>
      </c>
      <c r="O11" t="s">
        <v>75</v>
      </c>
      <c r="P11" t="s">
        <v>121</v>
      </c>
      <c r="Q11" t="s">
        <v>123</v>
      </c>
      <c r="R11" t="s">
        <v>103</v>
      </c>
      <c r="S11" t="s">
        <v>124</v>
      </c>
      <c r="T11" t="s">
        <v>125</v>
      </c>
      <c r="U11">
        <v>2019</v>
      </c>
      <c r="V11">
        <v>1</v>
      </c>
      <c r="W11">
        <v>1</v>
      </c>
      <c r="X11">
        <v>0.50617283999999996</v>
      </c>
      <c r="Y11">
        <v>0.52941176499999998</v>
      </c>
      <c r="Z11">
        <v>0.5</v>
      </c>
      <c r="AA11">
        <v>162620267</v>
      </c>
      <c r="AB11">
        <v>162.62026700000001</v>
      </c>
    </row>
    <row r="12" spans="1:28" x14ac:dyDescent="0.2">
      <c r="A12">
        <v>11</v>
      </c>
      <c r="B12" t="s">
        <v>126</v>
      </c>
      <c r="C12" t="s">
        <v>37</v>
      </c>
      <c r="D12">
        <v>162</v>
      </c>
      <c r="E12">
        <v>89</v>
      </c>
      <c r="F12">
        <v>73</v>
      </c>
      <c r="G12">
        <v>0.54900000000000004</v>
      </c>
      <c r="H12">
        <v>4.7</v>
      </c>
      <c r="I12">
        <v>4.7</v>
      </c>
      <c r="J12">
        <v>0</v>
      </c>
      <c r="K12">
        <v>0.3</v>
      </c>
      <c r="L12">
        <v>0.3</v>
      </c>
      <c r="M12" t="s">
        <v>127</v>
      </c>
      <c r="N12">
        <v>8</v>
      </c>
      <c r="O12" t="s">
        <v>112</v>
      </c>
      <c r="P12" t="s">
        <v>131</v>
      </c>
      <c r="Q12" t="s">
        <v>133</v>
      </c>
      <c r="R12" t="s">
        <v>134</v>
      </c>
      <c r="S12" t="s">
        <v>135</v>
      </c>
      <c r="T12" t="s">
        <v>136</v>
      </c>
      <c r="U12">
        <v>2019</v>
      </c>
      <c r="V12">
        <v>0</v>
      </c>
      <c r="W12">
        <v>0</v>
      </c>
      <c r="X12">
        <v>0.49382715999999999</v>
      </c>
      <c r="Y12">
        <v>0.510204082</v>
      </c>
      <c r="Z12">
        <v>0.54545454500000001</v>
      </c>
      <c r="AA12">
        <v>123430400</v>
      </c>
      <c r="AB12">
        <v>123.43040000000001</v>
      </c>
    </row>
    <row r="13" spans="1:28" x14ac:dyDescent="0.2">
      <c r="A13">
        <v>12</v>
      </c>
      <c r="B13" t="s">
        <v>137</v>
      </c>
      <c r="C13" t="s">
        <v>37</v>
      </c>
      <c r="D13">
        <v>162</v>
      </c>
      <c r="E13">
        <v>86</v>
      </c>
      <c r="F13">
        <v>76</v>
      </c>
      <c r="G13">
        <v>0.53100000000000003</v>
      </c>
      <c r="H13">
        <v>4.9000000000000004</v>
      </c>
      <c r="I13">
        <v>4.5</v>
      </c>
      <c r="J13">
        <v>0.3</v>
      </c>
      <c r="K13">
        <v>0.2</v>
      </c>
      <c r="L13">
        <v>0.5</v>
      </c>
      <c r="M13" t="s">
        <v>138</v>
      </c>
      <c r="N13">
        <v>0</v>
      </c>
      <c r="O13" t="s">
        <v>94</v>
      </c>
      <c r="P13" t="s">
        <v>142</v>
      </c>
      <c r="Q13" t="s">
        <v>144</v>
      </c>
      <c r="R13" t="s">
        <v>145</v>
      </c>
      <c r="S13" t="s">
        <v>146</v>
      </c>
      <c r="T13" t="s">
        <v>147</v>
      </c>
      <c r="U13">
        <v>2019</v>
      </c>
      <c r="V13">
        <v>0</v>
      </c>
      <c r="W13">
        <v>0</v>
      </c>
      <c r="X13">
        <v>0.46913580199999999</v>
      </c>
      <c r="Y13">
        <v>0.43902438999999999</v>
      </c>
      <c r="Z13">
        <v>0.46078431399999997</v>
      </c>
      <c r="AA13">
        <v>157052231</v>
      </c>
      <c r="AB13">
        <v>157.05223100000001</v>
      </c>
    </row>
    <row r="14" spans="1:28" x14ac:dyDescent="0.2">
      <c r="A14">
        <v>13</v>
      </c>
      <c r="B14" t="s">
        <v>148</v>
      </c>
      <c r="C14" t="s">
        <v>37</v>
      </c>
      <c r="D14">
        <v>162</v>
      </c>
      <c r="E14">
        <v>85</v>
      </c>
      <c r="F14">
        <v>77</v>
      </c>
      <c r="G14">
        <v>0.52500000000000002</v>
      </c>
      <c r="H14">
        <v>5</v>
      </c>
      <c r="I14">
        <v>4.5999999999999996</v>
      </c>
      <c r="J14">
        <v>0.4</v>
      </c>
      <c r="K14">
        <v>0.2</v>
      </c>
      <c r="L14">
        <v>0.6</v>
      </c>
      <c r="M14" t="s">
        <v>149</v>
      </c>
      <c r="N14">
        <v>-3</v>
      </c>
      <c r="O14" t="s">
        <v>113</v>
      </c>
      <c r="P14" t="s">
        <v>121</v>
      </c>
      <c r="Q14" t="s">
        <v>154</v>
      </c>
      <c r="R14" t="s">
        <v>155</v>
      </c>
      <c r="S14" t="s">
        <v>156</v>
      </c>
      <c r="T14" t="s">
        <v>157</v>
      </c>
      <c r="U14">
        <v>2019</v>
      </c>
      <c r="V14">
        <v>0</v>
      </c>
      <c r="W14">
        <v>0</v>
      </c>
      <c r="X14">
        <v>0.50617283999999996</v>
      </c>
      <c r="Y14">
        <v>0.56818181800000001</v>
      </c>
      <c r="Z14">
        <v>0.46666666699999998</v>
      </c>
      <c r="AA14">
        <v>123815766</v>
      </c>
      <c r="AB14">
        <v>123.815766</v>
      </c>
    </row>
    <row r="15" spans="1:28" x14ac:dyDescent="0.2">
      <c r="A15">
        <v>14</v>
      </c>
      <c r="B15" t="s">
        <v>158</v>
      </c>
      <c r="C15" t="s">
        <v>24</v>
      </c>
      <c r="D15">
        <v>162</v>
      </c>
      <c r="E15">
        <v>84</v>
      </c>
      <c r="F15">
        <v>78</v>
      </c>
      <c r="G15">
        <v>0.51800000000000002</v>
      </c>
      <c r="H15">
        <v>5.6</v>
      </c>
      <c r="I15">
        <v>5.0999999999999996</v>
      </c>
      <c r="J15">
        <v>0.5</v>
      </c>
      <c r="K15">
        <v>-0.2</v>
      </c>
      <c r="L15">
        <v>0.2</v>
      </c>
      <c r="M15" t="s">
        <v>159</v>
      </c>
      <c r="N15">
        <v>-3</v>
      </c>
      <c r="O15" t="s">
        <v>142</v>
      </c>
      <c r="P15" t="s">
        <v>53</v>
      </c>
      <c r="Q15" t="s">
        <v>162</v>
      </c>
      <c r="R15" t="s">
        <v>163</v>
      </c>
      <c r="S15" t="s">
        <v>164</v>
      </c>
      <c r="T15" t="s">
        <v>165</v>
      </c>
      <c r="U15">
        <v>2019</v>
      </c>
      <c r="V15">
        <v>0</v>
      </c>
      <c r="W15">
        <v>0</v>
      </c>
      <c r="X15">
        <v>0.567901235</v>
      </c>
      <c r="Y15">
        <v>0.44444444399999999</v>
      </c>
      <c r="Z15">
        <v>0.38356164399999998</v>
      </c>
      <c r="AA15">
        <v>236171428</v>
      </c>
      <c r="AB15">
        <v>236.17142799999999</v>
      </c>
    </row>
    <row r="16" spans="1:28" x14ac:dyDescent="0.2">
      <c r="A16">
        <v>15</v>
      </c>
      <c r="B16" t="s">
        <v>166</v>
      </c>
      <c r="C16" t="s">
        <v>37</v>
      </c>
      <c r="D16">
        <v>162</v>
      </c>
      <c r="E16">
        <v>84</v>
      </c>
      <c r="F16">
        <v>78</v>
      </c>
      <c r="G16">
        <v>0.51800000000000002</v>
      </c>
      <c r="H16">
        <v>5</v>
      </c>
      <c r="I16">
        <v>4.4000000000000004</v>
      </c>
      <c r="J16">
        <v>0.6</v>
      </c>
      <c r="K16">
        <v>0.2</v>
      </c>
      <c r="L16">
        <v>0.8</v>
      </c>
      <c r="M16" t="s">
        <v>167</v>
      </c>
      <c r="N16">
        <v>-6</v>
      </c>
      <c r="O16" t="s">
        <v>170</v>
      </c>
      <c r="P16" t="s">
        <v>171</v>
      </c>
      <c r="Q16" t="s">
        <v>173</v>
      </c>
      <c r="R16" t="s">
        <v>174</v>
      </c>
      <c r="S16" t="s">
        <v>175</v>
      </c>
      <c r="T16" t="s">
        <v>176</v>
      </c>
      <c r="U16">
        <v>2019</v>
      </c>
      <c r="V16">
        <v>0</v>
      </c>
      <c r="W16">
        <v>0</v>
      </c>
      <c r="X16">
        <v>0.407407407</v>
      </c>
      <c r="Y16">
        <v>0.4375</v>
      </c>
      <c r="Z16">
        <v>0.46428571400000002</v>
      </c>
      <c r="AA16">
        <v>214246988</v>
      </c>
      <c r="AB16">
        <v>214.24698799999999</v>
      </c>
    </row>
    <row r="17" spans="1:28" x14ac:dyDescent="0.2">
      <c r="A17">
        <v>16</v>
      </c>
      <c r="B17" t="s">
        <v>177</v>
      </c>
      <c r="C17" t="s">
        <v>37</v>
      </c>
      <c r="D17">
        <v>162</v>
      </c>
      <c r="E17">
        <v>81</v>
      </c>
      <c r="F17">
        <v>81</v>
      </c>
      <c r="G17">
        <v>0.5</v>
      </c>
      <c r="H17">
        <v>4.8</v>
      </c>
      <c r="I17">
        <v>4.9000000000000004</v>
      </c>
      <c r="J17">
        <v>-0.1</v>
      </c>
      <c r="K17">
        <v>0.2</v>
      </c>
      <c r="L17">
        <v>0.1</v>
      </c>
      <c r="M17" t="s">
        <v>178</v>
      </c>
      <c r="N17">
        <v>2</v>
      </c>
      <c r="O17" t="s">
        <v>86</v>
      </c>
      <c r="P17" t="s">
        <v>180</v>
      </c>
      <c r="Q17" t="s">
        <v>182</v>
      </c>
      <c r="R17" t="s">
        <v>183</v>
      </c>
      <c r="S17" t="s">
        <v>184</v>
      </c>
      <c r="T17" t="s">
        <v>185</v>
      </c>
      <c r="U17">
        <v>2019</v>
      </c>
      <c r="V17">
        <v>0</v>
      </c>
      <c r="W17">
        <v>0</v>
      </c>
      <c r="X17">
        <v>0.44444444399999999</v>
      </c>
      <c r="Y17">
        <v>0.41860465099999999</v>
      </c>
      <c r="Z17">
        <v>0.48</v>
      </c>
      <c r="AA17">
        <v>140611962</v>
      </c>
      <c r="AB17">
        <v>140.61196200000001</v>
      </c>
    </row>
    <row r="18" spans="1:28" x14ac:dyDescent="0.2">
      <c r="A18">
        <v>17</v>
      </c>
      <c r="B18" t="s">
        <v>186</v>
      </c>
      <c r="C18" t="s">
        <v>24</v>
      </c>
      <c r="D18">
        <v>162</v>
      </c>
      <c r="E18">
        <v>78</v>
      </c>
      <c r="F18">
        <v>84</v>
      </c>
      <c r="G18">
        <v>0.48099999999999998</v>
      </c>
      <c r="H18">
        <v>5</v>
      </c>
      <c r="I18">
        <v>5.4</v>
      </c>
      <c r="J18">
        <v>-0.4</v>
      </c>
      <c r="K18">
        <v>0</v>
      </c>
      <c r="L18">
        <v>-0.5</v>
      </c>
      <c r="M18" t="s">
        <v>187</v>
      </c>
      <c r="N18">
        <v>3</v>
      </c>
      <c r="O18" t="s">
        <v>86</v>
      </c>
      <c r="P18" t="s">
        <v>171</v>
      </c>
      <c r="Q18" t="s">
        <v>190</v>
      </c>
      <c r="R18" t="s">
        <v>191</v>
      </c>
      <c r="S18" t="s">
        <v>192</v>
      </c>
      <c r="T18" t="s">
        <v>193</v>
      </c>
      <c r="U18">
        <v>2019</v>
      </c>
      <c r="V18">
        <v>0</v>
      </c>
      <c r="W18">
        <v>0</v>
      </c>
      <c r="X18">
        <v>0.407407407</v>
      </c>
      <c r="Y18">
        <v>0.44827586200000002</v>
      </c>
      <c r="Z18">
        <v>0.36904761899999999</v>
      </c>
      <c r="AA18">
        <v>118274435</v>
      </c>
      <c r="AB18">
        <v>118.274435</v>
      </c>
    </row>
    <row r="19" spans="1:28" x14ac:dyDescent="0.2">
      <c r="A19">
        <v>18</v>
      </c>
      <c r="B19" t="s">
        <v>194</v>
      </c>
      <c r="C19" t="s">
        <v>37</v>
      </c>
      <c r="D19">
        <v>162</v>
      </c>
      <c r="E19">
        <v>77</v>
      </c>
      <c r="F19">
        <v>85</v>
      </c>
      <c r="G19">
        <v>0.47499999999999998</v>
      </c>
      <c r="H19">
        <v>4.2</v>
      </c>
      <c r="I19">
        <v>4.8</v>
      </c>
      <c r="J19">
        <v>-0.6</v>
      </c>
      <c r="K19">
        <v>0.3</v>
      </c>
      <c r="L19">
        <v>-0.3</v>
      </c>
      <c r="M19" t="s">
        <v>195</v>
      </c>
      <c r="N19">
        <v>6</v>
      </c>
      <c r="O19" t="s">
        <v>196</v>
      </c>
      <c r="P19" t="s">
        <v>197</v>
      </c>
      <c r="Q19" t="s">
        <v>200</v>
      </c>
      <c r="R19" t="s">
        <v>201</v>
      </c>
      <c r="S19" t="s">
        <v>202</v>
      </c>
      <c r="T19" t="s">
        <v>203</v>
      </c>
      <c r="U19">
        <v>2019</v>
      </c>
      <c r="V19">
        <v>0</v>
      </c>
      <c r="W19">
        <v>0</v>
      </c>
      <c r="X19">
        <v>0.51851851900000001</v>
      </c>
      <c r="Y19">
        <v>0.408163265</v>
      </c>
      <c r="Z19">
        <v>0.43298969100000001</v>
      </c>
      <c r="AA19">
        <v>170179653</v>
      </c>
      <c r="AB19">
        <v>170.179653</v>
      </c>
    </row>
    <row r="20" spans="1:28" x14ac:dyDescent="0.2">
      <c r="A20">
        <v>19</v>
      </c>
      <c r="B20" t="s">
        <v>204</v>
      </c>
      <c r="C20" t="s">
        <v>37</v>
      </c>
      <c r="D20">
        <v>162</v>
      </c>
      <c r="E20">
        <v>75</v>
      </c>
      <c r="F20">
        <v>87</v>
      </c>
      <c r="G20">
        <v>0.46300000000000002</v>
      </c>
      <c r="H20">
        <v>4.3</v>
      </c>
      <c r="I20">
        <v>4.4000000000000004</v>
      </c>
      <c r="J20">
        <v>-0.1</v>
      </c>
      <c r="K20">
        <v>0.2</v>
      </c>
      <c r="L20">
        <v>0.2</v>
      </c>
      <c r="M20" t="s">
        <v>205</v>
      </c>
      <c r="N20">
        <v>-5</v>
      </c>
      <c r="O20" t="s">
        <v>121</v>
      </c>
      <c r="P20" t="s">
        <v>206</v>
      </c>
      <c r="Q20" t="s">
        <v>208</v>
      </c>
      <c r="R20" t="s">
        <v>209</v>
      </c>
      <c r="S20" t="s">
        <v>210</v>
      </c>
      <c r="T20" t="s">
        <v>211</v>
      </c>
      <c r="U20">
        <v>2019</v>
      </c>
      <c r="V20">
        <v>0</v>
      </c>
      <c r="W20">
        <v>0</v>
      </c>
      <c r="X20">
        <v>0.419753086</v>
      </c>
      <c r="Y20">
        <v>0.42499999999999999</v>
      </c>
      <c r="Z20">
        <v>0.43396226399999999</v>
      </c>
      <c r="AA20">
        <v>127218214</v>
      </c>
      <c r="AB20">
        <v>127.218214</v>
      </c>
    </row>
    <row r="21" spans="1:28" x14ac:dyDescent="0.2">
      <c r="A21">
        <v>20</v>
      </c>
      <c r="B21" t="s">
        <v>212</v>
      </c>
      <c r="C21" t="s">
        <v>24</v>
      </c>
      <c r="D21">
        <v>161</v>
      </c>
      <c r="E21">
        <v>72</v>
      </c>
      <c r="F21">
        <v>89</v>
      </c>
      <c r="G21">
        <v>0.44700000000000001</v>
      </c>
      <c r="H21">
        <v>4.4000000000000004</v>
      </c>
      <c r="I21">
        <v>5.2</v>
      </c>
      <c r="J21">
        <v>-0.8</v>
      </c>
      <c r="K21">
        <v>-0.3</v>
      </c>
      <c r="L21">
        <v>-1</v>
      </c>
      <c r="M21" t="s">
        <v>213</v>
      </c>
      <c r="N21">
        <v>3</v>
      </c>
      <c r="O21" t="s">
        <v>217</v>
      </c>
      <c r="P21" t="s">
        <v>171</v>
      </c>
      <c r="Q21" t="s">
        <v>218</v>
      </c>
      <c r="R21" t="s">
        <v>219</v>
      </c>
      <c r="S21" t="s">
        <v>220</v>
      </c>
      <c r="T21" t="s">
        <v>221</v>
      </c>
      <c r="U21">
        <v>2019</v>
      </c>
      <c r="V21">
        <v>0</v>
      </c>
      <c r="W21">
        <v>0</v>
      </c>
      <c r="X21">
        <v>0.407407407</v>
      </c>
      <c r="Y21">
        <v>0.50909090899999998</v>
      </c>
      <c r="Z21">
        <v>0.39772727299999999</v>
      </c>
      <c r="AA21">
        <v>88902000</v>
      </c>
      <c r="AB21">
        <v>88.902000000000001</v>
      </c>
    </row>
    <row r="22" spans="1:28" x14ac:dyDescent="0.2">
      <c r="A22">
        <v>21</v>
      </c>
      <c r="B22" t="s">
        <v>222</v>
      </c>
      <c r="C22" t="s">
        <v>24</v>
      </c>
      <c r="D22">
        <v>162</v>
      </c>
      <c r="E22">
        <v>72</v>
      </c>
      <c r="F22">
        <v>90</v>
      </c>
      <c r="G22">
        <v>0.44400000000000001</v>
      </c>
      <c r="H22">
        <v>4.7</v>
      </c>
      <c r="I22">
        <v>5.4</v>
      </c>
      <c r="J22">
        <v>-0.6</v>
      </c>
      <c r="K22">
        <v>0</v>
      </c>
      <c r="L22">
        <v>-0.6</v>
      </c>
      <c r="M22" t="s">
        <v>223</v>
      </c>
      <c r="N22">
        <v>0</v>
      </c>
      <c r="O22" t="s">
        <v>142</v>
      </c>
      <c r="P22" t="s">
        <v>206</v>
      </c>
      <c r="Q22" t="s">
        <v>228</v>
      </c>
      <c r="R22" t="s">
        <v>229</v>
      </c>
      <c r="S22" t="s">
        <v>230</v>
      </c>
      <c r="T22" t="s">
        <v>231</v>
      </c>
      <c r="U22">
        <v>2019</v>
      </c>
      <c r="V22">
        <v>0</v>
      </c>
      <c r="W22">
        <v>0</v>
      </c>
      <c r="X22">
        <v>0.419753086</v>
      </c>
      <c r="Y22">
        <v>0.43396226399999999</v>
      </c>
      <c r="Z22">
        <v>0.34523809500000002</v>
      </c>
      <c r="AA22">
        <v>158878583</v>
      </c>
      <c r="AB22">
        <v>158.87858299999999</v>
      </c>
    </row>
    <row r="23" spans="1:28" x14ac:dyDescent="0.2">
      <c r="A23">
        <v>22</v>
      </c>
      <c r="B23" t="s">
        <v>232</v>
      </c>
      <c r="C23" t="s">
        <v>37</v>
      </c>
      <c r="D23">
        <v>162</v>
      </c>
      <c r="E23">
        <v>71</v>
      </c>
      <c r="F23">
        <v>91</v>
      </c>
      <c r="G23">
        <v>0.438</v>
      </c>
      <c r="H23">
        <v>5.2</v>
      </c>
      <c r="I23">
        <v>5.9</v>
      </c>
      <c r="J23">
        <v>-0.8</v>
      </c>
      <c r="K23">
        <v>0.3</v>
      </c>
      <c r="L23">
        <v>-0.4</v>
      </c>
      <c r="M23" t="s">
        <v>195</v>
      </c>
      <c r="N23">
        <v>0</v>
      </c>
      <c r="O23" t="s">
        <v>104</v>
      </c>
      <c r="P23" t="s">
        <v>235</v>
      </c>
      <c r="Q23" t="s">
        <v>237</v>
      </c>
      <c r="R23" t="s">
        <v>238</v>
      </c>
      <c r="S23" t="s">
        <v>239</v>
      </c>
      <c r="T23" t="s">
        <v>240</v>
      </c>
      <c r="U23">
        <v>2019</v>
      </c>
      <c r="V23">
        <v>0</v>
      </c>
      <c r="W23">
        <v>0</v>
      </c>
      <c r="X23">
        <v>0.34567901200000001</v>
      </c>
      <c r="Y23">
        <v>0.409836066</v>
      </c>
      <c r="Z23">
        <v>0.38775510200000002</v>
      </c>
      <c r="AA23">
        <v>145248500</v>
      </c>
      <c r="AB23">
        <v>145.24850000000001</v>
      </c>
    </row>
    <row r="24" spans="1:28" x14ac:dyDescent="0.2">
      <c r="A24">
        <v>23</v>
      </c>
      <c r="B24" t="s">
        <v>241</v>
      </c>
      <c r="C24" t="s">
        <v>37</v>
      </c>
      <c r="D24">
        <v>162</v>
      </c>
      <c r="E24">
        <v>70</v>
      </c>
      <c r="F24">
        <v>92</v>
      </c>
      <c r="G24">
        <v>0.432</v>
      </c>
      <c r="H24">
        <v>4.2</v>
      </c>
      <c r="I24">
        <v>4.9000000000000004</v>
      </c>
      <c r="J24">
        <v>-0.7</v>
      </c>
      <c r="K24">
        <v>0.3</v>
      </c>
      <c r="L24">
        <v>-0.4</v>
      </c>
      <c r="M24" t="s">
        <v>242</v>
      </c>
      <c r="N24">
        <v>0</v>
      </c>
      <c r="O24" t="s">
        <v>180</v>
      </c>
      <c r="P24" t="s">
        <v>206</v>
      </c>
      <c r="Q24" t="s">
        <v>246</v>
      </c>
      <c r="R24" t="s">
        <v>247</v>
      </c>
      <c r="S24" t="s">
        <v>248</v>
      </c>
      <c r="T24" t="s">
        <v>249</v>
      </c>
      <c r="U24">
        <v>2019</v>
      </c>
      <c r="V24">
        <v>0</v>
      </c>
      <c r="W24">
        <v>0</v>
      </c>
      <c r="X24">
        <v>0.419753086</v>
      </c>
      <c r="Y24">
        <v>0.38888888900000002</v>
      </c>
      <c r="Z24">
        <v>0.43010752699999999</v>
      </c>
      <c r="AA24">
        <v>100804100</v>
      </c>
      <c r="AB24">
        <v>100.80410000000001</v>
      </c>
    </row>
    <row r="25" spans="1:28" x14ac:dyDescent="0.2">
      <c r="A25">
        <v>24</v>
      </c>
      <c r="B25" t="s">
        <v>250</v>
      </c>
      <c r="C25" t="s">
        <v>37</v>
      </c>
      <c r="D25">
        <v>162</v>
      </c>
      <c r="E25">
        <v>69</v>
      </c>
      <c r="F25">
        <v>93</v>
      </c>
      <c r="G25">
        <v>0.42599999999999999</v>
      </c>
      <c r="H25">
        <v>4.7</v>
      </c>
      <c r="I25">
        <v>5.6</v>
      </c>
      <c r="J25">
        <v>-0.9</v>
      </c>
      <c r="K25">
        <v>0.3</v>
      </c>
      <c r="L25">
        <v>-0.7</v>
      </c>
      <c r="M25" t="s">
        <v>251</v>
      </c>
      <c r="N25">
        <v>1</v>
      </c>
      <c r="O25" t="s">
        <v>196</v>
      </c>
      <c r="P25" t="s">
        <v>206</v>
      </c>
      <c r="Q25" t="s">
        <v>254</v>
      </c>
      <c r="R25" t="s">
        <v>255</v>
      </c>
      <c r="S25" t="s">
        <v>256</v>
      </c>
      <c r="T25" t="s">
        <v>147</v>
      </c>
      <c r="U25">
        <v>2019</v>
      </c>
      <c r="V25">
        <v>0</v>
      </c>
      <c r="W25">
        <v>0</v>
      </c>
      <c r="X25">
        <v>0.419753086</v>
      </c>
      <c r="Y25">
        <v>0.37209302300000002</v>
      </c>
      <c r="Z25">
        <v>0.29411764699999998</v>
      </c>
      <c r="AA25">
        <v>74808000</v>
      </c>
      <c r="AB25">
        <v>74.808000000000007</v>
      </c>
    </row>
    <row r="26" spans="1:28" x14ac:dyDescent="0.2">
      <c r="A26">
        <v>25</v>
      </c>
      <c r="B26" t="s">
        <v>257</v>
      </c>
      <c r="C26" t="s">
        <v>24</v>
      </c>
      <c r="D26">
        <v>162</v>
      </c>
      <c r="E26">
        <v>68</v>
      </c>
      <c r="F26">
        <v>94</v>
      </c>
      <c r="G26">
        <v>0.42</v>
      </c>
      <c r="H26">
        <v>4.7</v>
      </c>
      <c r="I26">
        <v>5.5</v>
      </c>
      <c r="J26">
        <v>-0.8</v>
      </c>
      <c r="K26">
        <v>0</v>
      </c>
      <c r="L26">
        <v>-0.9</v>
      </c>
      <c r="M26" t="s">
        <v>258</v>
      </c>
      <c r="N26">
        <v>-1</v>
      </c>
      <c r="O26" t="s">
        <v>196</v>
      </c>
      <c r="P26" t="s">
        <v>171</v>
      </c>
      <c r="Q26" t="s">
        <v>261</v>
      </c>
      <c r="R26" t="s">
        <v>262</v>
      </c>
      <c r="S26" t="s">
        <v>263</v>
      </c>
      <c r="T26" t="s">
        <v>53</v>
      </c>
      <c r="U26">
        <v>2019</v>
      </c>
      <c r="V26">
        <v>0</v>
      </c>
      <c r="W26">
        <v>0</v>
      </c>
      <c r="X26">
        <v>0.407407407</v>
      </c>
      <c r="Y26">
        <v>0.30769230800000003</v>
      </c>
      <c r="Z26">
        <v>0.27160493800000002</v>
      </c>
      <c r="AA26">
        <v>146498473</v>
      </c>
      <c r="AB26">
        <v>146.49847299999999</v>
      </c>
    </row>
    <row r="27" spans="1:28" x14ac:dyDescent="0.2">
      <c r="A27">
        <v>26</v>
      </c>
      <c r="B27" t="s">
        <v>264</v>
      </c>
      <c r="C27" t="s">
        <v>24</v>
      </c>
      <c r="D27">
        <v>162</v>
      </c>
      <c r="E27">
        <v>67</v>
      </c>
      <c r="F27">
        <v>95</v>
      </c>
      <c r="G27">
        <v>0.41399999999999998</v>
      </c>
      <c r="H27">
        <v>4.5</v>
      </c>
      <c r="I27">
        <v>5.0999999999999996</v>
      </c>
      <c r="J27">
        <v>-0.6</v>
      </c>
      <c r="K27">
        <v>-0.1</v>
      </c>
      <c r="L27">
        <v>-0.7</v>
      </c>
      <c r="M27" t="s">
        <v>195</v>
      </c>
      <c r="N27">
        <v>-4</v>
      </c>
      <c r="O27" t="s">
        <v>196</v>
      </c>
      <c r="P27" t="s">
        <v>266</v>
      </c>
      <c r="Q27" t="s">
        <v>267</v>
      </c>
      <c r="R27" t="s">
        <v>163</v>
      </c>
      <c r="S27" t="s">
        <v>268</v>
      </c>
      <c r="T27" t="s">
        <v>68</v>
      </c>
      <c r="U27">
        <v>2019</v>
      </c>
      <c r="V27">
        <v>0</v>
      </c>
      <c r="W27">
        <v>0</v>
      </c>
      <c r="X27">
        <v>0.395061728</v>
      </c>
      <c r="Y27">
        <v>0.44444444399999999</v>
      </c>
      <c r="Z27">
        <v>0.37634408600000002</v>
      </c>
      <c r="AA27">
        <v>117546171</v>
      </c>
      <c r="AB27">
        <v>117.546171</v>
      </c>
    </row>
    <row r="28" spans="1:28" x14ac:dyDescent="0.2">
      <c r="A28">
        <v>27</v>
      </c>
      <c r="B28" t="s">
        <v>269</v>
      </c>
      <c r="C28" t="s">
        <v>24</v>
      </c>
      <c r="D28">
        <v>162</v>
      </c>
      <c r="E28">
        <v>59</v>
      </c>
      <c r="F28">
        <v>103</v>
      </c>
      <c r="G28">
        <v>0.36399999999999999</v>
      </c>
      <c r="H28">
        <v>4.3</v>
      </c>
      <c r="I28">
        <v>5.4</v>
      </c>
      <c r="J28">
        <v>-1.1000000000000001</v>
      </c>
      <c r="K28">
        <v>-0.2</v>
      </c>
      <c r="L28">
        <v>-1.3</v>
      </c>
      <c r="M28" t="s">
        <v>270</v>
      </c>
      <c r="N28">
        <v>-5</v>
      </c>
      <c r="O28" t="s">
        <v>271</v>
      </c>
      <c r="P28" t="s">
        <v>235</v>
      </c>
      <c r="Q28" t="s">
        <v>273</v>
      </c>
      <c r="R28" t="s">
        <v>255</v>
      </c>
      <c r="S28" t="s">
        <v>274</v>
      </c>
      <c r="T28" t="s">
        <v>275</v>
      </c>
      <c r="U28">
        <v>2019</v>
      </c>
      <c r="V28">
        <v>0</v>
      </c>
      <c r="W28">
        <v>0</v>
      </c>
      <c r="X28">
        <v>0.34567901200000001</v>
      </c>
      <c r="Y28">
        <v>0.37209302300000002</v>
      </c>
      <c r="Z28">
        <v>0.31818181800000001</v>
      </c>
      <c r="AA28">
        <v>96470066</v>
      </c>
      <c r="AB28">
        <v>96.470066000000003</v>
      </c>
    </row>
    <row r="29" spans="1:28" x14ac:dyDescent="0.2">
      <c r="A29">
        <v>28</v>
      </c>
      <c r="B29" t="s">
        <v>276</v>
      </c>
      <c r="C29" t="s">
        <v>37</v>
      </c>
      <c r="D29">
        <v>162</v>
      </c>
      <c r="E29">
        <v>57</v>
      </c>
      <c r="F29">
        <v>105</v>
      </c>
      <c r="G29">
        <v>0.35199999999999998</v>
      </c>
      <c r="H29">
        <v>3.8</v>
      </c>
      <c r="I29">
        <v>5</v>
      </c>
      <c r="J29">
        <v>-1.2</v>
      </c>
      <c r="K29">
        <v>0.3</v>
      </c>
      <c r="L29">
        <v>-0.9</v>
      </c>
      <c r="M29" t="s">
        <v>277</v>
      </c>
      <c r="N29">
        <v>-4</v>
      </c>
      <c r="O29" t="s">
        <v>279</v>
      </c>
      <c r="P29" t="s">
        <v>280</v>
      </c>
      <c r="Q29" t="s">
        <v>282</v>
      </c>
      <c r="R29" t="s">
        <v>283</v>
      </c>
      <c r="S29" t="s">
        <v>284</v>
      </c>
      <c r="T29" t="s">
        <v>285</v>
      </c>
      <c r="U29">
        <v>2019</v>
      </c>
      <c r="V29">
        <v>0</v>
      </c>
      <c r="W29">
        <v>0</v>
      </c>
      <c r="X29">
        <v>0.33333333300000001</v>
      </c>
      <c r="Y29">
        <v>0.428571429</v>
      </c>
      <c r="Z29">
        <v>0.31404958700000002</v>
      </c>
      <c r="AA29">
        <v>71903319</v>
      </c>
      <c r="AB29">
        <v>71.903318999999996</v>
      </c>
    </row>
    <row r="30" spans="1:28" x14ac:dyDescent="0.2">
      <c r="A30">
        <v>29</v>
      </c>
      <c r="B30" t="s">
        <v>286</v>
      </c>
      <c r="C30" t="s">
        <v>24</v>
      </c>
      <c r="D30">
        <v>162</v>
      </c>
      <c r="E30">
        <v>54</v>
      </c>
      <c r="F30">
        <v>108</v>
      </c>
      <c r="G30">
        <v>0.33300000000000002</v>
      </c>
      <c r="H30">
        <v>4.5</v>
      </c>
      <c r="I30">
        <v>6.1</v>
      </c>
      <c r="J30">
        <v>-1.6</v>
      </c>
      <c r="K30">
        <v>0</v>
      </c>
      <c r="L30">
        <v>-1.5</v>
      </c>
      <c r="M30" t="s">
        <v>287</v>
      </c>
      <c r="N30">
        <v>-6</v>
      </c>
      <c r="O30" t="s">
        <v>288</v>
      </c>
      <c r="P30" t="s">
        <v>289</v>
      </c>
      <c r="Q30" t="s">
        <v>290</v>
      </c>
      <c r="R30" t="s">
        <v>291</v>
      </c>
      <c r="S30" t="s">
        <v>292</v>
      </c>
      <c r="T30" t="s">
        <v>293</v>
      </c>
      <c r="U30">
        <v>2019</v>
      </c>
      <c r="V30">
        <v>0</v>
      </c>
      <c r="W30">
        <v>0</v>
      </c>
      <c r="X30">
        <v>0.35802469100000001</v>
      </c>
      <c r="Y30">
        <v>0.33870967699999999</v>
      </c>
      <c r="Z30">
        <v>0.27956989199999999</v>
      </c>
      <c r="AA30">
        <v>80814882</v>
      </c>
      <c r="AB30">
        <v>80.814881999999997</v>
      </c>
    </row>
    <row r="31" spans="1:28" x14ac:dyDescent="0.2">
      <c r="A31">
        <v>30</v>
      </c>
      <c r="B31" t="s">
        <v>294</v>
      </c>
      <c r="C31" t="s">
        <v>24</v>
      </c>
      <c r="D31">
        <v>161</v>
      </c>
      <c r="E31">
        <v>47</v>
      </c>
      <c r="F31">
        <v>114</v>
      </c>
      <c r="G31">
        <v>0.29199999999999998</v>
      </c>
      <c r="H31">
        <v>3.6</v>
      </c>
      <c r="I31">
        <v>5.7</v>
      </c>
      <c r="J31">
        <v>-2.1</v>
      </c>
      <c r="K31">
        <v>-0.2</v>
      </c>
      <c r="L31">
        <v>-2.2000000000000002</v>
      </c>
      <c r="M31" t="s">
        <v>295</v>
      </c>
      <c r="N31">
        <v>-2</v>
      </c>
      <c r="O31" t="s">
        <v>263</v>
      </c>
      <c r="P31" t="s">
        <v>297</v>
      </c>
      <c r="Q31" t="s">
        <v>298</v>
      </c>
      <c r="R31" t="s">
        <v>299</v>
      </c>
      <c r="S31" t="s">
        <v>300</v>
      </c>
      <c r="T31" t="s">
        <v>301</v>
      </c>
      <c r="U31">
        <v>2019</v>
      </c>
      <c r="V31">
        <v>0</v>
      </c>
      <c r="W31">
        <v>0</v>
      </c>
      <c r="X31">
        <v>0.3125</v>
      </c>
      <c r="Y31">
        <v>0.35135135099999998</v>
      </c>
      <c r="Z31">
        <v>0.226190476</v>
      </c>
      <c r="AA31">
        <v>115673500</v>
      </c>
      <c r="AB31">
        <v>115.6735</v>
      </c>
    </row>
    <row r="32" spans="1:28" x14ac:dyDescent="0.2">
      <c r="A32">
        <v>1</v>
      </c>
      <c r="B32" t="s">
        <v>158</v>
      </c>
      <c r="C32" t="s">
        <v>24</v>
      </c>
      <c r="D32">
        <v>162</v>
      </c>
      <c r="E32">
        <v>108</v>
      </c>
      <c r="F32">
        <v>54</v>
      </c>
      <c r="G32">
        <v>0.66700000000000004</v>
      </c>
      <c r="H32">
        <v>5.4</v>
      </c>
      <c r="I32">
        <v>4</v>
      </c>
      <c r="J32">
        <v>1.4</v>
      </c>
      <c r="K32">
        <v>-0.2</v>
      </c>
      <c r="L32">
        <v>1.2</v>
      </c>
      <c r="M32" t="s">
        <v>314</v>
      </c>
      <c r="N32">
        <v>5</v>
      </c>
      <c r="O32" t="s">
        <v>52</v>
      </c>
      <c r="P32" t="s">
        <v>170</v>
      </c>
      <c r="Q32" t="s">
        <v>319</v>
      </c>
      <c r="R32" t="s">
        <v>320</v>
      </c>
      <c r="S32" t="s">
        <v>136</v>
      </c>
      <c r="T32" t="s">
        <v>321</v>
      </c>
      <c r="U32">
        <v>2018</v>
      </c>
      <c r="V32">
        <v>1</v>
      </c>
      <c r="W32">
        <v>1</v>
      </c>
      <c r="X32">
        <v>0.62962963000000005</v>
      </c>
      <c r="Y32">
        <v>0.56756756799999997</v>
      </c>
      <c r="Z32">
        <v>0.55405405399999996</v>
      </c>
      <c r="AA32">
        <v>233200428</v>
      </c>
      <c r="AB32">
        <v>233.20042799999999</v>
      </c>
    </row>
    <row r="33" spans="1:28" x14ac:dyDescent="0.2">
      <c r="A33">
        <v>2</v>
      </c>
      <c r="B33" t="s">
        <v>23</v>
      </c>
      <c r="C33" t="s">
        <v>24</v>
      </c>
      <c r="D33">
        <v>162</v>
      </c>
      <c r="E33">
        <v>103</v>
      </c>
      <c r="F33">
        <v>59</v>
      </c>
      <c r="G33">
        <v>0.63600000000000001</v>
      </c>
      <c r="H33">
        <v>4.9000000000000004</v>
      </c>
      <c r="I33">
        <v>3.3</v>
      </c>
      <c r="J33">
        <v>1.6</v>
      </c>
      <c r="K33">
        <v>-0.1</v>
      </c>
      <c r="L33">
        <v>1.5</v>
      </c>
      <c r="M33" t="s">
        <v>322</v>
      </c>
      <c r="N33">
        <v>-6</v>
      </c>
      <c r="O33" t="s">
        <v>53</v>
      </c>
      <c r="P33" t="s">
        <v>52</v>
      </c>
      <c r="Q33" t="s">
        <v>326</v>
      </c>
      <c r="R33" t="s">
        <v>327</v>
      </c>
      <c r="S33" t="s">
        <v>328</v>
      </c>
      <c r="T33" t="s">
        <v>329</v>
      </c>
      <c r="U33">
        <v>2018</v>
      </c>
      <c r="V33">
        <v>1</v>
      </c>
      <c r="W33">
        <v>1</v>
      </c>
      <c r="X33">
        <v>0.70370370400000004</v>
      </c>
      <c r="Y33">
        <v>0.61666666699999995</v>
      </c>
      <c r="Z33">
        <v>0.51898734199999996</v>
      </c>
      <c r="AA33">
        <v>160393900</v>
      </c>
      <c r="AB33">
        <v>160.3939</v>
      </c>
    </row>
    <row r="34" spans="1:28" x14ac:dyDescent="0.2">
      <c r="A34">
        <v>3</v>
      </c>
      <c r="B34" t="s">
        <v>47</v>
      </c>
      <c r="C34" t="s">
        <v>24</v>
      </c>
      <c r="D34">
        <v>162</v>
      </c>
      <c r="E34">
        <v>100</v>
      </c>
      <c r="F34">
        <v>62</v>
      </c>
      <c r="G34">
        <v>0.61699999999999999</v>
      </c>
      <c r="H34">
        <v>5.3</v>
      </c>
      <c r="I34">
        <v>4.0999999999999996</v>
      </c>
      <c r="J34">
        <v>1.1000000000000001</v>
      </c>
      <c r="K34">
        <v>-0.2</v>
      </c>
      <c r="L34">
        <v>0.9</v>
      </c>
      <c r="M34" t="s">
        <v>48</v>
      </c>
      <c r="N34">
        <v>1</v>
      </c>
      <c r="O34" t="s">
        <v>331</v>
      </c>
      <c r="P34" t="s">
        <v>30</v>
      </c>
      <c r="Q34" t="s">
        <v>333</v>
      </c>
      <c r="R34" t="s">
        <v>334</v>
      </c>
      <c r="S34" t="s">
        <v>335</v>
      </c>
      <c r="T34" t="s">
        <v>336</v>
      </c>
      <c r="U34">
        <v>2018</v>
      </c>
      <c r="V34">
        <v>1</v>
      </c>
      <c r="W34">
        <v>0</v>
      </c>
      <c r="X34">
        <v>0.58024691399999995</v>
      </c>
      <c r="Y34">
        <v>0.66666666699999999</v>
      </c>
      <c r="Z34">
        <v>0.57746478899999998</v>
      </c>
      <c r="AA34">
        <v>166111632</v>
      </c>
      <c r="AB34">
        <v>166.11163199999999</v>
      </c>
    </row>
    <row r="35" spans="1:28" x14ac:dyDescent="0.2">
      <c r="A35">
        <v>4</v>
      </c>
      <c r="B35" t="s">
        <v>81</v>
      </c>
      <c r="C35" t="s">
        <v>24</v>
      </c>
      <c r="D35">
        <v>162</v>
      </c>
      <c r="E35">
        <v>97</v>
      </c>
      <c r="F35">
        <v>65</v>
      </c>
      <c r="G35">
        <v>0.59899999999999998</v>
      </c>
      <c r="H35">
        <v>5</v>
      </c>
      <c r="I35">
        <v>4.2</v>
      </c>
      <c r="J35">
        <v>0.9</v>
      </c>
      <c r="K35">
        <v>0</v>
      </c>
      <c r="L35">
        <v>0.8</v>
      </c>
      <c r="M35" t="s">
        <v>101</v>
      </c>
      <c r="N35">
        <v>2</v>
      </c>
      <c r="O35" t="s">
        <v>75</v>
      </c>
      <c r="P35" t="s">
        <v>30</v>
      </c>
      <c r="Q35" t="s">
        <v>340</v>
      </c>
      <c r="R35" t="s">
        <v>97</v>
      </c>
      <c r="S35" t="s">
        <v>341</v>
      </c>
      <c r="T35" t="s">
        <v>342</v>
      </c>
      <c r="U35">
        <v>2018</v>
      </c>
      <c r="V35">
        <v>1</v>
      </c>
      <c r="W35">
        <v>0</v>
      </c>
      <c r="X35">
        <v>0.58024691399999995</v>
      </c>
      <c r="Y35">
        <v>0.56140350900000002</v>
      </c>
      <c r="Z35">
        <v>0.45205479500000001</v>
      </c>
      <c r="AA35">
        <v>65985833</v>
      </c>
      <c r="AB35">
        <v>65.985833</v>
      </c>
    </row>
    <row r="36" spans="1:28" x14ac:dyDescent="0.2">
      <c r="A36">
        <v>5</v>
      </c>
      <c r="B36" t="s">
        <v>126</v>
      </c>
      <c r="C36" t="s">
        <v>37</v>
      </c>
      <c r="D36">
        <v>163</v>
      </c>
      <c r="E36">
        <v>96</v>
      </c>
      <c r="F36">
        <v>67</v>
      </c>
      <c r="G36">
        <v>0.58899999999999997</v>
      </c>
      <c r="H36">
        <v>4.5999999999999996</v>
      </c>
      <c r="I36">
        <v>4</v>
      </c>
      <c r="J36">
        <v>0.6</v>
      </c>
      <c r="K36">
        <v>0</v>
      </c>
      <c r="L36">
        <v>0.6</v>
      </c>
      <c r="M36" t="s">
        <v>343</v>
      </c>
      <c r="N36">
        <v>5</v>
      </c>
      <c r="O36" t="s">
        <v>170</v>
      </c>
      <c r="P36" t="s">
        <v>345</v>
      </c>
      <c r="Q36" t="s">
        <v>347</v>
      </c>
      <c r="R36" t="s">
        <v>31</v>
      </c>
      <c r="S36" t="s">
        <v>348</v>
      </c>
      <c r="T36" t="s">
        <v>349</v>
      </c>
      <c r="U36">
        <v>2018</v>
      </c>
      <c r="V36">
        <v>1</v>
      </c>
      <c r="W36">
        <v>1</v>
      </c>
      <c r="X36">
        <v>0.54878048800000001</v>
      </c>
      <c r="Y36">
        <v>0.55813953500000002</v>
      </c>
      <c r="Z36">
        <v>0.51578947399999997</v>
      </c>
      <c r="AA36">
        <v>90964571</v>
      </c>
      <c r="AB36">
        <v>90.964571000000007</v>
      </c>
    </row>
    <row r="37" spans="1:28" x14ac:dyDescent="0.2">
      <c r="A37">
        <v>6</v>
      </c>
      <c r="B37" t="s">
        <v>166</v>
      </c>
      <c r="C37" t="s">
        <v>37</v>
      </c>
      <c r="D37">
        <v>163</v>
      </c>
      <c r="E37">
        <v>95</v>
      </c>
      <c r="F37">
        <v>68</v>
      </c>
      <c r="G37">
        <v>0.58299999999999996</v>
      </c>
      <c r="H37">
        <v>4.7</v>
      </c>
      <c r="I37">
        <v>4</v>
      </c>
      <c r="J37">
        <v>0.7</v>
      </c>
      <c r="K37">
        <v>0</v>
      </c>
      <c r="L37">
        <v>0.7</v>
      </c>
      <c r="M37" t="s">
        <v>350</v>
      </c>
      <c r="N37">
        <v>1</v>
      </c>
      <c r="O37" t="s">
        <v>352</v>
      </c>
      <c r="P37" t="s">
        <v>113</v>
      </c>
      <c r="Q37" t="s">
        <v>123</v>
      </c>
      <c r="R37" t="s">
        <v>354</v>
      </c>
      <c r="S37" t="s">
        <v>348</v>
      </c>
      <c r="T37" t="s">
        <v>355</v>
      </c>
      <c r="U37">
        <v>2018</v>
      </c>
      <c r="V37">
        <v>1</v>
      </c>
      <c r="W37">
        <v>0</v>
      </c>
      <c r="X37">
        <v>0.54320987700000001</v>
      </c>
      <c r="Y37">
        <v>0.62857142899999996</v>
      </c>
      <c r="Z37">
        <v>0.51578947399999997</v>
      </c>
      <c r="AA37">
        <v>183156139</v>
      </c>
      <c r="AB37">
        <v>183.156139</v>
      </c>
    </row>
    <row r="38" spans="1:28" x14ac:dyDescent="0.2">
      <c r="A38">
        <v>7</v>
      </c>
      <c r="B38" t="s">
        <v>36</v>
      </c>
      <c r="C38" t="s">
        <v>37</v>
      </c>
      <c r="D38">
        <v>163</v>
      </c>
      <c r="E38">
        <v>92</v>
      </c>
      <c r="F38">
        <v>71</v>
      </c>
      <c r="G38">
        <v>0.56399999999999995</v>
      </c>
      <c r="H38">
        <v>4.9000000000000004</v>
      </c>
      <c r="I38">
        <v>3.7</v>
      </c>
      <c r="J38">
        <v>1.2</v>
      </c>
      <c r="K38">
        <v>0.1</v>
      </c>
      <c r="L38">
        <v>1.2</v>
      </c>
      <c r="M38" t="s">
        <v>356</v>
      </c>
      <c r="N38">
        <v>-10</v>
      </c>
      <c r="O38" t="s">
        <v>345</v>
      </c>
      <c r="P38" t="s">
        <v>30</v>
      </c>
      <c r="Q38" t="s">
        <v>359</v>
      </c>
      <c r="R38" t="s">
        <v>360</v>
      </c>
      <c r="S38" t="s">
        <v>361</v>
      </c>
      <c r="T38" t="s">
        <v>136</v>
      </c>
      <c r="U38">
        <v>2018</v>
      </c>
      <c r="V38">
        <v>1</v>
      </c>
      <c r="W38">
        <v>1</v>
      </c>
      <c r="X38">
        <v>0.58024691399999995</v>
      </c>
      <c r="Y38">
        <v>0.61538461499999997</v>
      </c>
      <c r="Z38">
        <v>0.57303370799999997</v>
      </c>
      <c r="AA38">
        <v>186220715</v>
      </c>
      <c r="AB38">
        <v>186.22071500000001</v>
      </c>
    </row>
    <row r="39" spans="1:28" x14ac:dyDescent="0.2">
      <c r="A39">
        <v>8</v>
      </c>
      <c r="B39" t="s">
        <v>110</v>
      </c>
      <c r="C39" t="s">
        <v>24</v>
      </c>
      <c r="D39">
        <v>162</v>
      </c>
      <c r="E39">
        <v>91</v>
      </c>
      <c r="F39">
        <v>71</v>
      </c>
      <c r="G39">
        <v>0.56200000000000006</v>
      </c>
      <c r="H39">
        <v>5</v>
      </c>
      <c r="I39">
        <v>4</v>
      </c>
      <c r="J39">
        <v>1</v>
      </c>
      <c r="K39">
        <v>-0.4</v>
      </c>
      <c r="L39">
        <v>0.6</v>
      </c>
      <c r="M39" t="s">
        <v>362</v>
      </c>
      <c r="N39">
        <v>-7</v>
      </c>
      <c r="O39" t="s">
        <v>112</v>
      </c>
      <c r="P39" t="s">
        <v>197</v>
      </c>
      <c r="Q39" t="s">
        <v>365</v>
      </c>
      <c r="R39" t="s">
        <v>236</v>
      </c>
      <c r="S39" t="s">
        <v>366</v>
      </c>
      <c r="T39" t="s">
        <v>367</v>
      </c>
      <c r="U39">
        <v>2018</v>
      </c>
      <c r="V39">
        <v>1</v>
      </c>
      <c r="W39">
        <v>1</v>
      </c>
      <c r="X39">
        <v>0.51851851900000001</v>
      </c>
      <c r="Y39">
        <v>0.51162790700000005</v>
      </c>
      <c r="Z39">
        <v>0.42592592600000001</v>
      </c>
      <c r="AA39">
        <v>134851566</v>
      </c>
      <c r="AB39">
        <v>134.85156599999999</v>
      </c>
    </row>
    <row r="40" spans="1:28" x14ac:dyDescent="0.2">
      <c r="A40">
        <v>9</v>
      </c>
      <c r="B40" t="s">
        <v>232</v>
      </c>
      <c r="C40" t="s">
        <v>37</v>
      </c>
      <c r="D40">
        <v>163</v>
      </c>
      <c r="E40">
        <v>91</v>
      </c>
      <c r="F40">
        <v>72</v>
      </c>
      <c r="G40">
        <v>0.55800000000000005</v>
      </c>
      <c r="H40">
        <v>4.8</v>
      </c>
      <c r="I40">
        <v>4.5999999999999996</v>
      </c>
      <c r="J40">
        <v>0.2</v>
      </c>
      <c r="K40">
        <v>0.2</v>
      </c>
      <c r="L40">
        <v>0.4</v>
      </c>
      <c r="M40" t="s">
        <v>368</v>
      </c>
      <c r="N40">
        <v>6</v>
      </c>
      <c r="O40" t="s">
        <v>30</v>
      </c>
      <c r="P40" t="s">
        <v>369</v>
      </c>
      <c r="Q40" t="s">
        <v>371</v>
      </c>
      <c r="R40" t="s">
        <v>372</v>
      </c>
      <c r="S40" t="s">
        <v>373</v>
      </c>
      <c r="T40" t="s">
        <v>374</v>
      </c>
      <c r="U40">
        <v>2018</v>
      </c>
      <c r="V40">
        <v>1</v>
      </c>
      <c r="W40">
        <v>0</v>
      </c>
      <c r="X40">
        <v>0.53658536599999995</v>
      </c>
      <c r="Y40">
        <v>0.55000000000000004</v>
      </c>
      <c r="Z40">
        <v>0.52173913000000005</v>
      </c>
      <c r="AA40">
        <v>136953500</v>
      </c>
      <c r="AB40">
        <v>136.95349999999999</v>
      </c>
    </row>
    <row r="41" spans="1:28" x14ac:dyDescent="0.2">
      <c r="A41">
        <v>10</v>
      </c>
      <c r="B41" t="s">
        <v>70</v>
      </c>
      <c r="C41" t="s">
        <v>37</v>
      </c>
      <c r="D41">
        <v>162</v>
      </c>
      <c r="E41">
        <v>90</v>
      </c>
      <c r="F41">
        <v>72</v>
      </c>
      <c r="G41">
        <v>0.55600000000000005</v>
      </c>
      <c r="H41">
        <v>4.7</v>
      </c>
      <c r="I41">
        <v>4.0999999999999996</v>
      </c>
      <c r="J41">
        <v>0.6</v>
      </c>
      <c r="K41">
        <v>0</v>
      </c>
      <c r="L41">
        <v>0.6</v>
      </c>
      <c r="M41" t="s">
        <v>120</v>
      </c>
      <c r="N41">
        <v>-2</v>
      </c>
      <c r="O41" t="s">
        <v>104</v>
      </c>
      <c r="P41" t="s">
        <v>30</v>
      </c>
      <c r="Q41" t="s">
        <v>375</v>
      </c>
      <c r="R41" t="s">
        <v>376</v>
      </c>
      <c r="S41" t="s">
        <v>377</v>
      </c>
      <c r="T41" t="s">
        <v>378</v>
      </c>
      <c r="U41">
        <v>2018</v>
      </c>
      <c r="V41">
        <v>1</v>
      </c>
      <c r="W41">
        <v>1</v>
      </c>
      <c r="X41">
        <v>0.58024691399999995</v>
      </c>
      <c r="Y41">
        <v>0.44680851100000002</v>
      </c>
      <c r="Z41">
        <v>0.48717948700000002</v>
      </c>
      <c r="AA41">
        <v>118284851</v>
      </c>
      <c r="AB41">
        <v>118.284851</v>
      </c>
    </row>
    <row r="42" spans="1:28" x14ac:dyDescent="0.2">
      <c r="A42">
        <v>11</v>
      </c>
      <c r="B42" t="s">
        <v>91</v>
      </c>
      <c r="C42" t="s">
        <v>24</v>
      </c>
      <c r="D42">
        <v>162</v>
      </c>
      <c r="E42">
        <v>90</v>
      </c>
      <c r="F42">
        <v>72</v>
      </c>
      <c r="G42">
        <v>0.55600000000000005</v>
      </c>
      <c r="H42">
        <v>4.4000000000000004</v>
      </c>
      <c r="I42">
        <v>4</v>
      </c>
      <c r="J42">
        <v>0.4</v>
      </c>
      <c r="K42">
        <v>-0.1</v>
      </c>
      <c r="L42">
        <v>0.3</v>
      </c>
      <c r="M42" t="s">
        <v>379</v>
      </c>
      <c r="N42">
        <v>1</v>
      </c>
      <c r="O42" t="s">
        <v>170</v>
      </c>
      <c r="P42" t="s">
        <v>381</v>
      </c>
      <c r="Q42" t="s">
        <v>383</v>
      </c>
      <c r="R42" t="s">
        <v>384</v>
      </c>
      <c r="S42" t="s">
        <v>385</v>
      </c>
      <c r="T42" t="s">
        <v>165</v>
      </c>
      <c r="U42">
        <v>2018</v>
      </c>
      <c r="V42">
        <v>0</v>
      </c>
      <c r="W42">
        <v>0</v>
      </c>
      <c r="X42">
        <v>0.48148148099999999</v>
      </c>
      <c r="Y42">
        <v>0.57446808500000002</v>
      </c>
      <c r="Z42">
        <v>0.465753425</v>
      </c>
      <c r="AA42">
        <v>76007496</v>
      </c>
      <c r="AB42">
        <v>76.007496000000003</v>
      </c>
    </row>
    <row r="43" spans="1:28" x14ac:dyDescent="0.2">
      <c r="A43">
        <v>12</v>
      </c>
      <c r="B43" t="s">
        <v>257</v>
      </c>
      <c r="C43" t="s">
        <v>24</v>
      </c>
      <c r="D43">
        <v>162</v>
      </c>
      <c r="E43">
        <v>89</v>
      </c>
      <c r="F43">
        <v>73</v>
      </c>
      <c r="G43">
        <v>0.54900000000000004</v>
      </c>
      <c r="H43">
        <v>4.2</v>
      </c>
      <c r="I43">
        <v>4.4000000000000004</v>
      </c>
      <c r="J43">
        <v>-0.2</v>
      </c>
      <c r="K43">
        <v>0.1</v>
      </c>
      <c r="L43">
        <v>-0.1</v>
      </c>
      <c r="M43" t="s">
        <v>386</v>
      </c>
      <c r="N43">
        <v>12</v>
      </c>
      <c r="O43" t="s">
        <v>86</v>
      </c>
      <c r="P43" t="s">
        <v>113</v>
      </c>
      <c r="Q43" t="s">
        <v>390</v>
      </c>
      <c r="R43" t="s">
        <v>391</v>
      </c>
      <c r="S43" t="s">
        <v>392</v>
      </c>
      <c r="T43" t="s">
        <v>393</v>
      </c>
      <c r="U43">
        <v>2018</v>
      </c>
      <c r="V43">
        <v>0</v>
      </c>
      <c r="W43">
        <v>0</v>
      </c>
      <c r="X43">
        <v>0.54320987700000001</v>
      </c>
      <c r="Y43">
        <v>0.55555555599999995</v>
      </c>
      <c r="Z43">
        <v>0.50649350599999998</v>
      </c>
      <c r="AA43">
        <v>157903943</v>
      </c>
      <c r="AB43">
        <v>157.903943</v>
      </c>
    </row>
    <row r="44" spans="1:28" x14ac:dyDescent="0.2">
      <c r="A44">
        <v>13</v>
      </c>
      <c r="B44" t="s">
        <v>119</v>
      </c>
      <c r="C44" t="s">
        <v>37</v>
      </c>
      <c r="D44">
        <v>162</v>
      </c>
      <c r="E44">
        <v>88</v>
      </c>
      <c r="F44">
        <v>74</v>
      </c>
      <c r="G44">
        <v>0.54300000000000004</v>
      </c>
      <c r="H44">
        <v>4.7</v>
      </c>
      <c r="I44">
        <v>4.3</v>
      </c>
      <c r="J44">
        <v>0.4</v>
      </c>
      <c r="K44">
        <v>0</v>
      </c>
      <c r="L44">
        <v>0.4</v>
      </c>
      <c r="M44" t="s">
        <v>149</v>
      </c>
      <c r="N44">
        <v>0</v>
      </c>
      <c r="O44" t="s">
        <v>104</v>
      </c>
      <c r="P44" t="s">
        <v>86</v>
      </c>
      <c r="Q44" t="s">
        <v>395</v>
      </c>
      <c r="R44" t="s">
        <v>42</v>
      </c>
      <c r="S44" t="s">
        <v>396</v>
      </c>
      <c r="T44" t="s">
        <v>397</v>
      </c>
      <c r="U44">
        <v>2018</v>
      </c>
      <c r="V44">
        <v>0</v>
      </c>
      <c r="W44">
        <v>0</v>
      </c>
      <c r="X44">
        <v>0.55555555599999995</v>
      </c>
      <c r="Y44">
        <v>0.55102040799999996</v>
      </c>
      <c r="Z44">
        <v>0.53763440900000004</v>
      </c>
      <c r="AA44">
        <v>159698667</v>
      </c>
      <c r="AB44">
        <v>159.698667</v>
      </c>
    </row>
    <row r="45" spans="1:28" x14ac:dyDescent="0.2">
      <c r="A45">
        <v>14</v>
      </c>
      <c r="B45" t="s">
        <v>250</v>
      </c>
      <c r="C45" t="s">
        <v>37</v>
      </c>
      <c r="D45">
        <v>161</v>
      </c>
      <c r="E45">
        <v>82</v>
      </c>
      <c r="F45">
        <v>79</v>
      </c>
      <c r="G45">
        <v>0.50900000000000001</v>
      </c>
      <c r="H45">
        <v>4.3</v>
      </c>
      <c r="I45">
        <v>4.3</v>
      </c>
      <c r="J45">
        <v>0</v>
      </c>
      <c r="K45">
        <v>0.1</v>
      </c>
      <c r="L45">
        <v>0.1</v>
      </c>
      <c r="M45" t="s">
        <v>398</v>
      </c>
      <c r="N45">
        <v>2</v>
      </c>
      <c r="O45" t="s">
        <v>400</v>
      </c>
      <c r="P45" t="s">
        <v>142</v>
      </c>
      <c r="Q45" t="s">
        <v>395</v>
      </c>
      <c r="R45" t="s">
        <v>402</v>
      </c>
      <c r="S45" t="s">
        <v>403</v>
      </c>
      <c r="T45" t="s">
        <v>404</v>
      </c>
      <c r="U45">
        <v>2018</v>
      </c>
      <c r="V45">
        <v>0</v>
      </c>
      <c r="W45">
        <v>0</v>
      </c>
      <c r="X45">
        <v>0.46913580199999999</v>
      </c>
      <c r="Y45">
        <v>0.4375</v>
      </c>
      <c r="Z45">
        <v>0.42391304299999999</v>
      </c>
      <c r="AA45">
        <v>86340001</v>
      </c>
      <c r="AB45">
        <v>86.340001000000001</v>
      </c>
    </row>
    <row r="46" spans="1:28" x14ac:dyDescent="0.2">
      <c r="A46">
        <v>15</v>
      </c>
      <c r="B46" t="s">
        <v>100</v>
      </c>
      <c r="C46" t="s">
        <v>37</v>
      </c>
      <c r="D46">
        <v>162</v>
      </c>
      <c r="E46">
        <v>82</v>
      </c>
      <c r="F46">
        <v>80</v>
      </c>
      <c r="G46">
        <v>0.50600000000000001</v>
      </c>
      <c r="H46">
        <v>4.8</v>
      </c>
      <c r="I46">
        <v>4.2</v>
      </c>
      <c r="J46">
        <v>0.5</v>
      </c>
      <c r="K46">
        <v>0</v>
      </c>
      <c r="L46">
        <v>0.5</v>
      </c>
      <c r="M46" t="s">
        <v>167</v>
      </c>
      <c r="N46">
        <v>-8</v>
      </c>
      <c r="O46" t="s">
        <v>121</v>
      </c>
      <c r="P46" t="s">
        <v>121</v>
      </c>
      <c r="Q46" t="s">
        <v>405</v>
      </c>
      <c r="R46" t="s">
        <v>406</v>
      </c>
      <c r="S46" t="s">
        <v>407</v>
      </c>
      <c r="T46" t="s">
        <v>408</v>
      </c>
      <c r="U46">
        <v>2018</v>
      </c>
      <c r="V46">
        <v>0</v>
      </c>
      <c r="W46">
        <v>0</v>
      </c>
      <c r="X46">
        <v>0.50617283999999996</v>
      </c>
      <c r="Y46">
        <v>0.39130434800000002</v>
      </c>
      <c r="Z46">
        <v>0.428571429</v>
      </c>
      <c r="AA46">
        <v>180849056</v>
      </c>
      <c r="AB46">
        <v>180.84905599999999</v>
      </c>
    </row>
    <row r="47" spans="1:28" x14ac:dyDescent="0.2">
      <c r="A47">
        <v>16</v>
      </c>
      <c r="B47" t="s">
        <v>148</v>
      </c>
      <c r="C47" t="s">
        <v>37</v>
      </c>
      <c r="D47">
        <v>162</v>
      </c>
      <c r="E47">
        <v>82</v>
      </c>
      <c r="F47">
        <v>80</v>
      </c>
      <c r="G47">
        <v>0.50600000000000001</v>
      </c>
      <c r="H47">
        <v>4.3</v>
      </c>
      <c r="I47">
        <v>4</v>
      </c>
      <c r="J47">
        <v>0.3</v>
      </c>
      <c r="K47">
        <v>0.2</v>
      </c>
      <c r="L47">
        <v>0.5</v>
      </c>
      <c r="M47" t="s">
        <v>138</v>
      </c>
      <c r="N47">
        <v>-4</v>
      </c>
      <c r="O47" t="s">
        <v>131</v>
      </c>
      <c r="P47" t="s">
        <v>197</v>
      </c>
      <c r="Q47" t="s">
        <v>411</v>
      </c>
      <c r="R47" t="s">
        <v>412</v>
      </c>
      <c r="S47" t="s">
        <v>413</v>
      </c>
      <c r="T47" t="s">
        <v>414</v>
      </c>
      <c r="U47">
        <v>2018</v>
      </c>
      <c r="V47">
        <v>0</v>
      </c>
      <c r="W47">
        <v>0</v>
      </c>
      <c r="X47">
        <v>0.51851851900000001</v>
      </c>
      <c r="Y47">
        <v>0.482758621</v>
      </c>
      <c r="Z47">
        <v>0.46666666699999998</v>
      </c>
      <c r="AA47">
        <v>131965116</v>
      </c>
      <c r="AB47">
        <v>131.96511599999999</v>
      </c>
    </row>
    <row r="48" spans="1:28" x14ac:dyDescent="0.2">
      <c r="A48">
        <v>17</v>
      </c>
      <c r="B48" t="s">
        <v>177</v>
      </c>
      <c r="C48" t="s">
        <v>37</v>
      </c>
      <c r="D48">
        <v>162</v>
      </c>
      <c r="E48">
        <v>80</v>
      </c>
      <c r="F48">
        <v>82</v>
      </c>
      <c r="G48">
        <v>0.49399999999999999</v>
      </c>
      <c r="H48">
        <v>4.2</v>
      </c>
      <c r="I48">
        <v>4.5</v>
      </c>
      <c r="J48">
        <v>-0.3</v>
      </c>
      <c r="K48">
        <v>0.1</v>
      </c>
      <c r="L48">
        <v>-0.3</v>
      </c>
      <c r="M48" t="s">
        <v>415</v>
      </c>
      <c r="N48">
        <v>4</v>
      </c>
      <c r="O48" t="s">
        <v>112</v>
      </c>
      <c r="P48" t="s">
        <v>271</v>
      </c>
      <c r="Q48" t="s">
        <v>418</v>
      </c>
      <c r="R48" t="s">
        <v>320</v>
      </c>
      <c r="S48" t="s">
        <v>419</v>
      </c>
      <c r="T48" t="s">
        <v>420</v>
      </c>
      <c r="U48">
        <v>2018</v>
      </c>
      <c r="V48">
        <v>0</v>
      </c>
      <c r="W48">
        <v>0</v>
      </c>
      <c r="X48">
        <v>0.382716049</v>
      </c>
      <c r="Y48">
        <v>0.56756756799999997</v>
      </c>
      <c r="Z48">
        <v>0.46808510599999997</v>
      </c>
      <c r="AA48">
        <v>95270301</v>
      </c>
      <c r="AB48">
        <v>95.270301000000003</v>
      </c>
    </row>
    <row r="49" spans="1:28" x14ac:dyDescent="0.2">
      <c r="A49">
        <v>18</v>
      </c>
      <c r="B49" t="s">
        <v>222</v>
      </c>
      <c r="C49" t="s">
        <v>24</v>
      </c>
      <c r="D49">
        <v>162</v>
      </c>
      <c r="E49">
        <v>80</v>
      </c>
      <c r="F49">
        <v>82</v>
      </c>
      <c r="G49">
        <v>0.49399999999999999</v>
      </c>
      <c r="H49">
        <v>4.5</v>
      </c>
      <c r="I49">
        <v>4.5</v>
      </c>
      <c r="J49">
        <v>0</v>
      </c>
      <c r="K49">
        <v>0.1</v>
      </c>
      <c r="L49">
        <v>0.1</v>
      </c>
      <c r="M49" t="s">
        <v>127</v>
      </c>
      <c r="N49">
        <v>-1</v>
      </c>
      <c r="O49" t="s">
        <v>197</v>
      </c>
      <c r="P49" t="s">
        <v>142</v>
      </c>
      <c r="Q49" t="s">
        <v>422</v>
      </c>
      <c r="R49" t="s">
        <v>423</v>
      </c>
      <c r="S49" t="s">
        <v>424</v>
      </c>
      <c r="T49" t="s">
        <v>109</v>
      </c>
      <c r="U49">
        <v>2018</v>
      </c>
      <c r="V49">
        <v>0</v>
      </c>
      <c r="W49">
        <v>0</v>
      </c>
      <c r="X49">
        <v>0.46913580199999999</v>
      </c>
      <c r="Y49">
        <v>0.43137254899999999</v>
      </c>
      <c r="Z49">
        <v>0.36458333300000001</v>
      </c>
      <c r="AA49">
        <v>166649999</v>
      </c>
      <c r="AB49">
        <v>166.64999900000001</v>
      </c>
    </row>
    <row r="50" spans="1:28" x14ac:dyDescent="0.2">
      <c r="A50">
        <v>19</v>
      </c>
      <c r="B50" t="s">
        <v>59</v>
      </c>
      <c r="C50" t="s">
        <v>24</v>
      </c>
      <c r="D50">
        <v>162</v>
      </c>
      <c r="E50">
        <v>78</v>
      </c>
      <c r="F50">
        <v>84</v>
      </c>
      <c r="G50">
        <v>0.48099999999999998</v>
      </c>
      <c r="H50">
        <v>4.5999999999999996</v>
      </c>
      <c r="I50">
        <v>4.8</v>
      </c>
      <c r="J50">
        <v>-0.2</v>
      </c>
      <c r="K50">
        <v>-0.3</v>
      </c>
      <c r="L50">
        <v>-0.5</v>
      </c>
      <c r="M50" t="s">
        <v>386</v>
      </c>
      <c r="N50">
        <v>1</v>
      </c>
      <c r="O50" t="s">
        <v>112</v>
      </c>
      <c r="P50" t="s">
        <v>289</v>
      </c>
      <c r="Q50" t="s">
        <v>427</v>
      </c>
      <c r="R50" t="s">
        <v>428</v>
      </c>
      <c r="S50" t="s">
        <v>252</v>
      </c>
      <c r="T50" t="s">
        <v>429</v>
      </c>
      <c r="U50">
        <v>2018</v>
      </c>
      <c r="V50">
        <v>0</v>
      </c>
      <c r="W50">
        <v>0</v>
      </c>
      <c r="X50">
        <v>0.35802469100000001</v>
      </c>
      <c r="Y50">
        <v>0.45652173899999998</v>
      </c>
      <c r="Z50">
        <v>0.381578947</v>
      </c>
      <c r="AA50">
        <v>128713226</v>
      </c>
      <c r="AB50">
        <v>128.71322599999999</v>
      </c>
    </row>
    <row r="51" spans="1:28" x14ac:dyDescent="0.2">
      <c r="A51">
        <v>20</v>
      </c>
      <c r="B51" t="s">
        <v>137</v>
      </c>
      <c r="C51" t="s">
        <v>37</v>
      </c>
      <c r="D51">
        <v>162</v>
      </c>
      <c r="E51">
        <v>77</v>
      </c>
      <c r="F51">
        <v>85</v>
      </c>
      <c r="G51">
        <v>0.47499999999999998</v>
      </c>
      <c r="H51">
        <v>4.2</v>
      </c>
      <c r="I51">
        <v>4.4000000000000004</v>
      </c>
      <c r="J51">
        <v>-0.2</v>
      </c>
      <c r="K51">
        <v>0.1</v>
      </c>
      <c r="L51">
        <v>-0.1</v>
      </c>
      <c r="M51" t="s">
        <v>430</v>
      </c>
      <c r="N51">
        <v>-1</v>
      </c>
      <c r="O51" t="s">
        <v>431</v>
      </c>
      <c r="P51" t="s">
        <v>131</v>
      </c>
      <c r="Q51" t="s">
        <v>433</v>
      </c>
      <c r="R51" t="s">
        <v>283</v>
      </c>
      <c r="S51" t="s">
        <v>434</v>
      </c>
      <c r="T51" t="s">
        <v>435</v>
      </c>
      <c r="U51">
        <v>2018</v>
      </c>
      <c r="V51">
        <v>0</v>
      </c>
      <c r="W51">
        <v>0</v>
      </c>
      <c r="X51">
        <v>0.49382715999999999</v>
      </c>
      <c r="Y51">
        <v>0.428571429</v>
      </c>
      <c r="Z51">
        <v>0.41237113399999997</v>
      </c>
      <c r="AA51">
        <v>150558844</v>
      </c>
      <c r="AB51">
        <v>150.55884399999999</v>
      </c>
    </row>
    <row r="52" spans="1:28" x14ac:dyDescent="0.2">
      <c r="A52">
        <v>21</v>
      </c>
      <c r="B52" t="s">
        <v>264</v>
      </c>
      <c r="C52" t="s">
        <v>24</v>
      </c>
      <c r="D52">
        <v>162</v>
      </c>
      <c r="E52">
        <v>73</v>
      </c>
      <c r="F52">
        <v>89</v>
      </c>
      <c r="G52">
        <v>0.45100000000000001</v>
      </c>
      <c r="H52">
        <v>4.4000000000000004</v>
      </c>
      <c r="I52">
        <v>5.0999999999999996</v>
      </c>
      <c r="J52">
        <v>-0.8</v>
      </c>
      <c r="K52">
        <v>0</v>
      </c>
      <c r="L52">
        <v>-0.7</v>
      </c>
      <c r="M52" t="s">
        <v>258</v>
      </c>
      <c r="N52">
        <v>4</v>
      </c>
      <c r="O52" t="s">
        <v>131</v>
      </c>
      <c r="P52" t="s">
        <v>171</v>
      </c>
      <c r="Q52" t="s">
        <v>436</v>
      </c>
      <c r="R52" t="s">
        <v>437</v>
      </c>
      <c r="S52" t="s">
        <v>438</v>
      </c>
      <c r="T52" t="s">
        <v>439</v>
      </c>
      <c r="U52">
        <v>2018</v>
      </c>
      <c r="V52">
        <v>0</v>
      </c>
      <c r="W52">
        <v>0</v>
      </c>
      <c r="X52">
        <v>0.407407407</v>
      </c>
      <c r="Y52">
        <v>0.28301886799999998</v>
      </c>
      <c r="Z52">
        <v>0.340659341</v>
      </c>
      <c r="AA52">
        <v>162037223</v>
      </c>
      <c r="AB52">
        <v>162.03722300000001</v>
      </c>
    </row>
    <row r="53" spans="1:28" x14ac:dyDescent="0.2">
      <c r="A53">
        <v>22</v>
      </c>
      <c r="B53" t="s">
        <v>194</v>
      </c>
      <c r="C53" t="s">
        <v>37</v>
      </c>
      <c r="D53">
        <v>162</v>
      </c>
      <c r="E53">
        <v>73</v>
      </c>
      <c r="F53">
        <v>89</v>
      </c>
      <c r="G53">
        <v>0.45100000000000001</v>
      </c>
      <c r="H53">
        <v>3.7</v>
      </c>
      <c r="I53">
        <v>4.3</v>
      </c>
      <c r="J53">
        <v>-0.6</v>
      </c>
      <c r="K53">
        <v>0.3</v>
      </c>
      <c r="L53">
        <v>-0.3</v>
      </c>
      <c r="M53" t="s">
        <v>242</v>
      </c>
      <c r="N53">
        <v>3</v>
      </c>
      <c r="O53" t="s">
        <v>197</v>
      </c>
      <c r="P53" t="s">
        <v>271</v>
      </c>
      <c r="Q53" t="s">
        <v>441</v>
      </c>
      <c r="R53" t="s">
        <v>442</v>
      </c>
      <c r="S53" t="s">
        <v>443</v>
      </c>
      <c r="T53" t="s">
        <v>444</v>
      </c>
      <c r="U53">
        <v>2018</v>
      </c>
      <c r="V53">
        <v>0</v>
      </c>
      <c r="W53">
        <v>0</v>
      </c>
      <c r="X53">
        <v>0.382716049</v>
      </c>
      <c r="Y53">
        <v>0.453125</v>
      </c>
      <c r="Z53">
        <v>0.42727272700000002</v>
      </c>
      <c r="AA53">
        <v>200505278</v>
      </c>
      <c r="AB53">
        <v>200.505278</v>
      </c>
    </row>
    <row r="54" spans="1:28" x14ac:dyDescent="0.2">
      <c r="A54">
        <v>23</v>
      </c>
      <c r="B54" t="s">
        <v>204</v>
      </c>
      <c r="C54" t="s">
        <v>37</v>
      </c>
      <c r="D54">
        <v>162</v>
      </c>
      <c r="E54">
        <v>67</v>
      </c>
      <c r="F54">
        <v>95</v>
      </c>
      <c r="G54">
        <v>0.41399999999999998</v>
      </c>
      <c r="H54">
        <v>4.3</v>
      </c>
      <c r="I54">
        <v>5.0999999999999996</v>
      </c>
      <c r="J54">
        <v>-0.8</v>
      </c>
      <c r="K54">
        <v>0.2</v>
      </c>
      <c r="L54">
        <v>-0.6</v>
      </c>
      <c r="M54" t="s">
        <v>258</v>
      </c>
      <c r="N54">
        <v>-2</v>
      </c>
      <c r="O54" t="s">
        <v>431</v>
      </c>
      <c r="P54" t="s">
        <v>279</v>
      </c>
      <c r="Q54" t="s">
        <v>447</v>
      </c>
      <c r="R54" t="s">
        <v>448</v>
      </c>
      <c r="S54" t="s">
        <v>449</v>
      </c>
      <c r="T54" t="s">
        <v>450</v>
      </c>
      <c r="U54">
        <v>2018</v>
      </c>
      <c r="V54">
        <v>0</v>
      </c>
      <c r="W54">
        <v>0</v>
      </c>
      <c r="X54">
        <v>0.37037037</v>
      </c>
      <c r="Y54">
        <v>0.45833333300000001</v>
      </c>
      <c r="Z54">
        <v>0.38260869600000003</v>
      </c>
      <c r="AA54">
        <v>101337500</v>
      </c>
      <c r="AB54">
        <v>101.33750000000001</v>
      </c>
    </row>
    <row r="55" spans="1:28" x14ac:dyDescent="0.2">
      <c r="A55">
        <v>24</v>
      </c>
      <c r="B55" t="s">
        <v>186</v>
      </c>
      <c r="C55" t="s">
        <v>24</v>
      </c>
      <c r="D55">
        <v>162</v>
      </c>
      <c r="E55">
        <v>67</v>
      </c>
      <c r="F55">
        <v>95</v>
      </c>
      <c r="G55">
        <v>0.41399999999999998</v>
      </c>
      <c r="H55">
        <v>4.5</v>
      </c>
      <c r="I55">
        <v>5.2</v>
      </c>
      <c r="J55">
        <v>-0.7</v>
      </c>
      <c r="K55">
        <v>0.1</v>
      </c>
      <c r="L55">
        <v>-0.6</v>
      </c>
      <c r="M55" t="s">
        <v>195</v>
      </c>
      <c r="N55">
        <v>-4</v>
      </c>
      <c r="O55" t="s">
        <v>206</v>
      </c>
      <c r="P55" t="s">
        <v>171</v>
      </c>
      <c r="Q55" t="s">
        <v>452</v>
      </c>
      <c r="R55" t="s">
        <v>453</v>
      </c>
      <c r="S55" t="s">
        <v>454</v>
      </c>
      <c r="T55" t="s">
        <v>455</v>
      </c>
      <c r="U55">
        <v>2018</v>
      </c>
      <c r="V55">
        <v>0</v>
      </c>
      <c r="W55">
        <v>0</v>
      </c>
      <c r="X55">
        <v>0.407407407</v>
      </c>
      <c r="Y55">
        <v>0.38596491199999999</v>
      </c>
      <c r="Z55">
        <v>0.35106383000000002</v>
      </c>
      <c r="AA55">
        <v>133137626</v>
      </c>
      <c r="AB55">
        <v>133.13762600000001</v>
      </c>
    </row>
    <row r="56" spans="1:28" x14ac:dyDescent="0.2">
      <c r="A56">
        <v>25</v>
      </c>
      <c r="B56" t="s">
        <v>241</v>
      </c>
      <c r="C56" t="s">
        <v>37</v>
      </c>
      <c r="D56">
        <v>162</v>
      </c>
      <c r="E56">
        <v>66</v>
      </c>
      <c r="F56">
        <v>96</v>
      </c>
      <c r="G56">
        <v>0.40699999999999997</v>
      </c>
      <c r="H56">
        <v>3.8</v>
      </c>
      <c r="I56">
        <v>4.7</v>
      </c>
      <c r="J56">
        <v>-0.9</v>
      </c>
      <c r="K56">
        <v>0.3</v>
      </c>
      <c r="L56">
        <v>-0.7</v>
      </c>
      <c r="M56" t="s">
        <v>456</v>
      </c>
      <c r="N56">
        <v>1</v>
      </c>
      <c r="O56" t="s">
        <v>271</v>
      </c>
      <c r="P56" t="s">
        <v>196</v>
      </c>
      <c r="Q56" t="s">
        <v>458</v>
      </c>
      <c r="R56" t="s">
        <v>459</v>
      </c>
      <c r="S56" t="s">
        <v>460</v>
      </c>
      <c r="T56" t="s">
        <v>163</v>
      </c>
      <c r="U56">
        <v>2018</v>
      </c>
      <c r="V56">
        <v>0</v>
      </c>
      <c r="W56">
        <v>0</v>
      </c>
      <c r="X56">
        <v>0.432098765</v>
      </c>
      <c r="Y56">
        <v>0.33928571400000002</v>
      </c>
      <c r="Z56">
        <v>0.38888888900000002</v>
      </c>
      <c r="AA56">
        <v>94037733</v>
      </c>
      <c r="AB56">
        <v>94.037733000000003</v>
      </c>
    </row>
    <row r="57" spans="1:28" x14ac:dyDescent="0.2">
      <c r="A57">
        <v>26</v>
      </c>
      <c r="B57" t="s">
        <v>294</v>
      </c>
      <c r="C57" t="s">
        <v>24</v>
      </c>
      <c r="D57">
        <v>162</v>
      </c>
      <c r="E57">
        <v>64</v>
      </c>
      <c r="F57">
        <v>98</v>
      </c>
      <c r="G57">
        <v>0.39500000000000002</v>
      </c>
      <c r="H57">
        <v>3.9</v>
      </c>
      <c r="I57">
        <v>4.9000000000000004</v>
      </c>
      <c r="J57">
        <v>-1</v>
      </c>
      <c r="K57">
        <v>-0.2</v>
      </c>
      <c r="L57">
        <v>-1.2</v>
      </c>
      <c r="M57" t="s">
        <v>270</v>
      </c>
      <c r="N57">
        <v>0</v>
      </c>
      <c r="O57" t="s">
        <v>142</v>
      </c>
      <c r="P57" t="s">
        <v>461</v>
      </c>
      <c r="Q57" t="s">
        <v>463</v>
      </c>
      <c r="R57" t="s">
        <v>464</v>
      </c>
      <c r="S57" t="s">
        <v>465</v>
      </c>
      <c r="T57" t="s">
        <v>466</v>
      </c>
      <c r="U57">
        <v>2018</v>
      </c>
      <c r="V57">
        <v>0</v>
      </c>
      <c r="W57">
        <v>0</v>
      </c>
      <c r="X57">
        <v>0.32098765400000001</v>
      </c>
      <c r="Y57">
        <v>0.44186046499999998</v>
      </c>
      <c r="Z57">
        <v>0.28378378399999998</v>
      </c>
      <c r="AA57">
        <v>125286000</v>
      </c>
      <c r="AB57">
        <v>125.286</v>
      </c>
    </row>
    <row r="58" spans="1:28" x14ac:dyDescent="0.2">
      <c r="A58">
        <v>27</v>
      </c>
      <c r="B58" t="s">
        <v>276</v>
      </c>
      <c r="C58" t="s">
        <v>37</v>
      </c>
      <c r="D58">
        <v>161</v>
      </c>
      <c r="E58">
        <v>63</v>
      </c>
      <c r="F58">
        <v>98</v>
      </c>
      <c r="G58">
        <v>0.39100000000000001</v>
      </c>
      <c r="H58">
        <v>3.7</v>
      </c>
      <c r="I58">
        <v>5</v>
      </c>
      <c r="J58">
        <v>-1.4</v>
      </c>
      <c r="K58">
        <v>0.2</v>
      </c>
      <c r="L58">
        <v>-1.2</v>
      </c>
      <c r="M58" t="s">
        <v>467</v>
      </c>
      <c r="N58">
        <v>5</v>
      </c>
      <c r="O58" t="s">
        <v>142</v>
      </c>
      <c r="P58" t="s">
        <v>297</v>
      </c>
      <c r="Q58" t="s">
        <v>470</v>
      </c>
      <c r="R58" s="11" t="s">
        <v>895</v>
      </c>
      <c r="S58" t="s">
        <v>471</v>
      </c>
      <c r="T58" t="s">
        <v>472</v>
      </c>
      <c r="U58">
        <v>2018</v>
      </c>
      <c r="V58">
        <v>0</v>
      </c>
      <c r="W58">
        <v>0</v>
      </c>
      <c r="X58">
        <v>0.3125</v>
      </c>
      <c r="Y58">
        <v>0.31578947400000001</v>
      </c>
      <c r="Z58">
        <v>0.35416666699999999</v>
      </c>
      <c r="AA58">
        <v>99510143</v>
      </c>
      <c r="AB58">
        <v>99.510142999999999</v>
      </c>
    </row>
    <row r="59" spans="1:28" x14ac:dyDescent="0.2">
      <c r="A59">
        <v>28</v>
      </c>
      <c r="B59" t="s">
        <v>212</v>
      </c>
      <c r="C59" t="s">
        <v>24</v>
      </c>
      <c r="D59">
        <v>162</v>
      </c>
      <c r="E59">
        <v>62</v>
      </c>
      <c r="F59">
        <v>100</v>
      </c>
      <c r="G59">
        <v>0.38300000000000001</v>
      </c>
      <c r="H59">
        <v>4</v>
      </c>
      <c r="I59">
        <v>5.2</v>
      </c>
      <c r="J59">
        <v>-1.2</v>
      </c>
      <c r="K59">
        <v>-0.2</v>
      </c>
      <c r="L59">
        <v>-1.4</v>
      </c>
      <c r="M59" t="s">
        <v>473</v>
      </c>
      <c r="N59">
        <v>0</v>
      </c>
      <c r="O59" t="s">
        <v>279</v>
      </c>
      <c r="P59" t="s">
        <v>266</v>
      </c>
      <c r="Q59" t="s">
        <v>474</v>
      </c>
      <c r="R59" t="s">
        <v>272</v>
      </c>
      <c r="S59" t="s">
        <v>475</v>
      </c>
      <c r="T59" t="s">
        <v>476</v>
      </c>
      <c r="U59">
        <v>2018</v>
      </c>
      <c r="V59">
        <v>0</v>
      </c>
      <c r="W59">
        <v>0</v>
      </c>
      <c r="X59">
        <v>0.395061728</v>
      </c>
      <c r="Y59">
        <v>0.375</v>
      </c>
      <c r="Z59">
        <v>0.32</v>
      </c>
      <c r="AA59">
        <v>71217000</v>
      </c>
      <c r="AB59">
        <v>71.216999999999999</v>
      </c>
    </row>
    <row r="60" spans="1:28" x14ac:dyDescent="0.2">
      <c r="A60">
        <v>29</v>
      </c>
      <c r="B60" t="s">
        <v>269</v>
      </c>
      <c r="C60" t="s">
        <v>24</v>
      </c>
      <c r="D60">
        <v>162</v>
      </c>
      <c r="E60">
        <v>58</v>
      </c>
      <c r="F60">
        <v>104</v>
      </c>
      <c r="G60">
        <v>0.35799999999999998</v>
      </c>
      <c r="H60">
        <v>3.9</v>
      </c>
      <c r="I60">
        <v>5.0999999999999996</v>
      </c>
      <c r="J60">
        <v>-1.2</v>
      </c>
      <c r="K60">
        <v>-0.2</v>
      </c>
      <c r="L60">
        <v>-1.4</v>
      </c>
      <c r="M60" t="s">
        <v>473</v>
      </c>
      <c r="N60">
        <v>-4</v>
      </c>
      <c r="O60" t="s">
        <v>266</v>
      </c>
      <c r="P60" t="s">
        <v>461</v>
      </c>
      <c r="Q60" t="s">
        <v>478</v>
      </c>
      <c r="R60" t="s">
        <v>477</v>
      </c>
      <c r="S60" t="s">
        <v>479</v>
      </c>
      <c r="T60" t="s">
        <v>480</v>
      </c>
      <c r="U60">
        <v>2018</v>
      </c>
      <c r="V60">
        <v>0</v>
      </c>
      <c r="W60">
        <v>0</v>
      </c>
      <c r="X60">
        <v>0.32098765400000001</v>
      </c>
      <c r="Y60">
        <v>0.38775510200000002</v>
      </c>
      <c r="Z60">
        <v>0.243243243</v>
      </c>
      <c r="AA60">
        <v>124733117</v>
      </c>
      <c r="AB60">
        <v>124.73311699999999</v>
      </c>
    </row>
    <row r="61" spans="1:28" x14ac:dyDescent="0.2">
      <c r="A61">
        <v>30</v>
      </c>
      <c r="B61" t="s">
        <v>286</v>
      </c>
      <c r="C61" t="s">
        <v>24</v>
      </c>
      <c r="D61">
        <v>162</v>
      </c>
      <c r="E61">
        <v>47</v>
      </c>
      <c r="F61">
        <v>115</v>
      </c>
      <c r="G61">
        <v>0.28999999999999998</v>
      </c>
      <c r="H61">
        <v>3.8</v>
      </c>
      <c r="I61">
        <v>5.5</v>
      </c>
      <c r="J61">
        <v>-1.7</v>
      </c>
      <c r="K61">
        <v>0.1</v>
      </c>
      <c r="L61">
        <v>-1.5</v>
      </c>
      <c r="M61" t="s">
        <v>481</v>
      </c>
      <c r="N61">
        <v>-8</v>
      </c>
      <c r="O61" t="s">
        <v>235</v>
      </c>
      <c r="P61" t="s">
        <v>483</v>
      </c>
      <c r="Q61" t="s">
        <v>484</v>
      </c>
      <c r="R61" t="s">
        <v>485</v>
      </c>
      <c r="S61" t="s">
        <v>292</v>
      </c>
      <c r="T61" t="s">
        <v>486</v>
      </c>
      <c r="U61">
        <v>2018</v>
      </c>
      <c r="V61">
        <v>0</v>
      </c>
      <c r="W61">
        <v>0</v>
      </c>
      <c r="X61">
        <v>0.234567901</v>
      </c>
      <c r="Y61">
        <v>0.38888888900000002</v>
      </c>
      <c r="Z61">
        <v>0.27956989199999999</v>
      </c>
      <c r="AA61">
        <v>148574615</v>
      </c>
      <c r="AB61">
        <v>148.57461499999999</v>
      </c>
    </row>
    <row r="62" spans="1:28" x14ac:dyDescent="0.2">
      <c r="A62">
        <v>1</v>
      </c>
      <c r="B62" t="s">
        <v>36</v>
      </c>
      <c r="C62" t="s">
        <v>37</v>
      </c>
      <c r="D62">
        <v>162</v>
      </c>
      <c r="E62">
        <v>104</v>
      </c>
      <c r="F62">
        <v>58</v>
      </c>
      <c r="G62">
        <v>0.64200000000000002</v>
      </c>
      <c r="H62">
        <v>4.8</v>
      </c>
      <c r="I62">
        <v>3.6</v>
      </c>
      <c r="J62">
        <v>1.2</v>
      </c>
      <c r="K62">
        <v>-0.2</v>
      </c>
      <c r="L62">
        <v>0.9</v>
      </c>
      <c r="M62" t="s">
        <v>487</v>
      </c>
      <c r="N62">
        <v>2</v>
      </c>
      <c r="O62" t="s">
        <v>52</v>
      </c>
      <c r="P62" t="s">
        <v>30</v>
      </c>
      <c r="Q62" t="s">
        <v>489</v>
      </c>
      <c r="R62" t="s">
        <v>490</v>
      </c>
      <c r="S62" t="s">
        <v>491</v>
      </c>
      <c r="T62" t="s">
        <v>492</v>
      </c>
      <c r="U62">
        <v>2017</v>
      </c>
      <c r="V62">
        <v>1</v>
      </c>
      <c r="W62">
        <v>1</v>
      </c>
      <c r="X62">
        <v>0.58024691399999995</v>
      </c>
      <c r="Y62">
        <v>0.6875</v>
      </c>
      <c r="Z62">
        <v>0.52173913000000005</v>
      </c>
      <c r="AA62">
        <v>241149169</v>
      </c>
      <c r="AB62">
        <v>241.149169</v>
      </c>
    </row>
    <row r="63" spans="1:28" x14ac:dyDescent="0.2">
      <c r="A63">
        <v>2</v>
      </c>
      <c r="B63" t="s">
        <v>110</v>
      </c>
      <c r="C63" t="s">
        <v>24</v>
      </c>
      <c r="D63">
        <v>162</v>
      </c>
      <c r="E63">
        <v>102</v>
      </c>
      <c r="F63">
        <v>60</v>
      </c>
      <c r="G63">
        <v>0.63</v>
      </c>
      <c r="H63">
        <v>5</v>
      </c>
      <c r="I63">
        <v>3.5</v>
      </c>
      <c r="J63">
        <v>1.6</v>
      </c>
      <c r="K63">
        <v>-0.1</v>
      </c>
      <c r="L63">
        <v>1.5</v>
      </c>
      <c r="M63" t="s">
        <v>493</v>
      </c>
      <c r="N63">
        <v>-6</v>
      </c>
      <c r="O63" t="s">
        <v>112</v>
      </c>
      <c r="P63" t="s">
        <v>331</v>
      </c>
      <c r="Q63" t="s">
        <v>326</v>
      </c>
      <c r="R63" t="s">
        <v>496</v>
      </c>
      <c r="S63" t="s">
        <v>42</v>
      </c>
      <c r="T63" t="s">
        <v>497</v>
      </c>
      <c r="U63">
        <v>2017</v>
      </c>
      <c r="V63">
        <v>1</v>
      </c>
      <c r="W63">
        <v>1</v>
      </c>
      <c r="X63">
        <v>0.65432098800000005</v>
      </c>
      <c r="Y63">
        <v>0.6</v>
      </c>
      <c r="Z63">
        <v>0.55102040799999996</v>
      </c>
      <c r="AA63">
        <v>124116166</v>
      </c>
      <c r="AB63">
        <v>124.11616600000001</v>
      </c>
    </row>
    <row r="64" spans="1:28" x14ac:dyDescent="0.2">
      <c r="A64">
        <v>3</v>
      </c>
      <c r="B64" t="s">
        <v>23</v>
      </c>
      <c r="C64" t="s">
        <v>24</v>
      </c>
      <c r="D64">
        <v>162</v>
      </c>
      <c r="E64">
        <v>101</v>
      </c>
      <c r="F64">
        <v>61</v>
      </c>
      <c r="G64">
        <v>0.624</v>
      </c>
      <c r="H64">
        <v>5.5</v>
      </c>
      <c r="I64">
        <v>4.3</v>
      </c>
      <c r="J64">
        <v>1.2</v>
      </c>
      <c r="K64">
        <v>0</v>
      </c>
      <c r="L64">
        <v>1.2</v>
      </c>
      <c r="M64" t="s">
        <v>48</v>
      </c>
      <c r="N64">
        <v>2</v>
      </c>
      <c r="O64" t="s">
        <v>94</v>
      </c>
      <c r="P64" t="s">
        <v>331</v>
      </c>
      <c r="Q64" t="s">
        <v>498</v>
      </c>
      <c r="R64" t="s">
        <v>499</v>
      </c>
      <c r="S64" t="s">
        <v>50</v>
      </c>
      <c r="T64" t="s">
        <v>500</v>
      </c>
      <c r="U64">
        <v>2017</v>
      </c>
      <c r="V64">
        <v>1</v>
      </c>
      <c r="W64">
        <v>1</v>
      </c>
      <c r="X64">
        <v>0.65432098800000005</v>
      </c>
      <c r="Y64">
        <v>0.46666666699999998</v>
      </c>
      <c r="Z64">
        <v>0.54545454500000001</v>
      </c>
      <c r="AA64">
        <v>124343900</v>
      </c>
      <c r="AB64">
        <v>124.3439</v>
      </c>
    </row>
    <row r="65" spans="1:28" x14ac:dyDescent="0.2">
      <c r="A65">
        <v>4</v>
      </c>
      <c r="B65" t="s">
        <v>100</v>
      </c>
      <c r="C65" t="s">
        <v>37</v>
      </c>
      <c r="D65">
        <v>162</v>
      </c>
      <c r="E65">
        <v>97</v>
      </c>
      <c r="F65">
        <v>65</v>
      </c>
      <c r="G65">
        <v>0.59899999999999998</v>
      </c>
      <c r="H65">
        <v>5.0999999999999996</v>
      </c>
      <c r="I65">
        <v>4.0999999999999996</v>
      </c>
      <c r="J65">
        <v>0.9</v>
      </c>
      <c r="K65">
        <v>-0.3</v>
      </c>
      <c r="L65">
        <v>0.6</v>
      </c>
      <c r="M65" t="s">
        <v>501</v>
      </c>
      <c r="N65">
        <v>1</v>
      </c>
      <c r="O65" t="s">
        <v>30</v>
      </c>
      <c r="P65" t="s">
        <v>75</v>
      </c>
      <c r="Q65" t="s">
        <v>504</v>
      </c>
      <c r="R65" t="s">
        <v>505</v>
      </c>
      <c r="S65" t="s">
        <v>506</v>
      </c>
      <c r="T65" t="s">
        <v>507</v>
      </c>
      <c r="U65">
        <v>2017</v>
      </c>
      <c r="V65">
        <v>1</v>
      </c>
      <c r="W65">
        <v>1</v>
      </c>
      <c r="X65">
        <v>0.617283951</v>
      </c>
      <c r="Y65">
        <v>0.594594595</v>
      </c>
      <c r="Z65">
        <v>0.54761904800000005</v>
      </c>
      <c r="AA65">
        <v>164335444</v>
      </c>
      <c r="AB65">
        <v>164.335444</v>
      </c>
    </row>
    <row r="66" spans="1:28" x14ac:dyDescent="0.2">
      <c r="A66">
        <v>5</v>
      </c>
      <c r="B66" t="s">
        <v>158</v>
      </c>
      <c r="C66" t="s">
        <v>24</v>
      </c>
      <c r="D66">
        <v>162</v>
      </c>
      <c r="E66">
        <v>93</v>
      </c>
      <c r="F66">
        <v>69</v>
      </c>
      <c r="G66">
        <v>0.57399999999999995</v>
      </c>
      <c r="H66">
        <v>4.8</v>
      </c>
      <c r="I66">
        <v>4.0999999999999996</v>
      </c>
      <c r="J66">
        <v>0.7</v>
      </c>
      <c r="K66">
        <v>0.1</v>
      </c>
      <c r="L66">
        <v>0.8</v>
      </c>
      <c r="M66" t="s">
        <v>92</v>
      </c>
      <c r="N66">
        <v>0</v>
      </c>
      <c r="O66" t="s">
        <v>94</v>
      </c>
      <c r="P66" t="s">
        <v>86</v>
      </c>
      <c r="Q66" t="s">
        <v>504</v>
      </c>
      <c r="R66" t="s">
        <v>54</v>
      </c>
      <c r="S66" t="s">
        <v>510</v>
      </c>
      <c r="T66" t="s">
        <v>511</v>
      </c>
      <c r="U66">
        <v>2017</v>
      </c>
      <c r="V66">
        <v>1</v>
      </c>
      <c r="W66">
        <v>1</v>
      </c>
      <c r="X66">
        <v>0.55555555599999995</v>
      </c>
      <c r="Y66">
        <v>0.486486486</v>
      </c>
      <c r="Z66">
        <v>0.54</v>
      </c>
      <c r="AA66">
        <v>197041179</v>
      </c>
      <c r="AB66">
        <v>197.041179</v>
      </c>
    </row>
    <row r="67" spans="1:28" x14ac:dyDescent="0.2">
      <c r="A67">
        <v>6</v>
      </c>
      <c r="B67" t="s">
        <v>148</v>
      </c>
      <c r="C67" t="s">
        <v>37</v>
      </c>
      <c r="D67">
        <v>162</v>
      </c>
      <c r="E67">
        <v>93</v>
      </c>
      <c r="F67">
        <v>69</v>
      </c>
      <c r="G67">
        <v>0.57399999999999995</v>
      </c>
      <c r="H67">
        <v>5</v>
      </c>
      <c r="I67">
        <v>4.0999999999999996</v>
      </c>
      <c r="J67">
        <v>0.9</v>
      </c>
      <c r="K67">
        <v>-0.2</v>
      </c>
      <c r="L67">
        <v>0.8</v>
      </c>
      <c r="M67" t="s">
        <v>501</v>
      </c>
      <c r="N67">
        <v>-3</v>
      </c>
      <c r="O67" t="s">
        <v>85</v>
      </c>
      <c r="P67" t="s">
        <v>121</v>
      </c>
      <c r="Q67" t="s">
        <v>513</v>
      </c>
      <c r="R67" t="s">
        <v>514</v>
      </c>
      <c r="S67" t="s">
        <v>515</v>
      </c>
      <c r="T67" t="s">
        <v>516</v>
      </c>
      <c r="U67">
        <v>2017</v>
      </c>
      <c r="V67">
        <v>1</v>
      </c>
      <c r="W67">
        <v>0</v>
      </c>
      <c r="X67">
        <v>0.50617283999999996</v>
      </c>
      <c r="Y67">
        <v>0.59523809500000002</v>
      </c>
      <c r="Z67">
        <v>0.52702702700000004</v>
      </c>
      <c r="AA67">
        <v>93120200</v>
      </c>
      <c r="AB67">
        <v>93.120199999999997</v>
      </c>
    </row>
    <row r="68" spans="1:28" x14ac:dyDescent="0.2">
      <c r="A68">
        <v>7</v>
      </c>
      <c r="B68" t="s">
        <v>166</v>
      </c>
      <c r="C68" t="s">
        <v>37</v>
      </c>
      <c r="D68">
        <v>162</v>
      </c>
      <c r="E68">
        <v>92</v>
      </c>
      <c r="F68">
        <v>70</v>
      </c>
      <c r="G68">
        <v>0.56799999999999995</v>
      </c>
      <c r="H68">
        <v>5.0999999999999996</v>
      </c>
      <c r="I68">
        <v>4.3</v>
      </c>
      <c r="J68">
        <v>0.8</v>
      </c>
      <c r="K68">
        <v>-0.2</v>
      </c>
      <c r="L68">
        <v>0.6</v>
      </c>
      <c r="M68" t="s">
        <v>92</v>
      </c>
      <c r="N68">
        <v>-1</v>
      </c>
      <c r="O68" t="s">
        <v>94</v>
      </c>
      <c r="P68" t="s">
        <v>113</v>
      </c>
      <c r="Q68" t="s">
        <v>518</v>
      </c>
      <c r="R68" t="s">
        <v>519</v>
      </c>
      <c r="S68" t="s">
        <v>520</v>
      </c>
      <c r="T68" t="s">
        <v>521</v>
      </c>
      <c r="U68">
        <v>2017</v>
      </c>
      <c r="V68">
        <v>1</v>
      </c>
      <c r="W68">
        <v>1</v>
      </c>
      <c r="X68">
        <v>0.54320987700000001</v>
      </c>
      <c r="Y68">
        <v>0.6</v>
      </c>
      <c r="Z68">
        <v>0.5</v>
      </c>
      <c r="AA68">
        <v>172199881</v>
      </c>
      <c r="AB68">
        <v>172.199881</v>
      </c>
    </row>
    <row r="69" spans="1:28" x14ac:dyDescent="0.2">
      <c r="A69">
        <v>8</v>
      </c>
      <c r="B69" t="s">
        <v>47</v>
      </c>
      <c r="C69" t="s">
        <v>24</v>
      </c>
      <c r="D69">
        <v>162</v>
      </c>
      <c r="E69">
        <v>91</v>
      </c>
      <c r="F69">
        <v>71</v>
      </c>
      <c r="G69">
        <v>0.56200000000000006</v>
      </c>
      <c r="H69">
        <v>5.3</v>
      </c>
      <c r="I69">
        <v>4.0999999999999996</v>
      </c>
      <c r="J69">
        <v>1.2</v>
      </c>
      <c r="K69">
        <v>0.1</v>
      </c>
      <c r="L69">
        <v>1.3</v>
      </c>
      <c r="M69" t="s">
        <v>522</v>
      </c>
      <c r="N69">
        <v>-9</v>
      </c>
      <c r="O69" t="s">
        <v>170</v>
      </c>
      <c r="P69" t="s">
        <v>131</v>
      </c>
      <c r="Q69" t="s">
        <v>524</v>
      </c>
      <c r="R69" t="s">
        <v>143</v>
      </c>
      <c r="S69" t="s">
        <v>525</v>
      </c>
      <c r="T69" t="s">
        <v>526</v>
      </c>
      <c r="U69">
        <v>2017</v>
      </c>
      <c r="V69">
        <v>1</v>
      </c>
      <c r="W69">
        <v>0</v>
      </c>
      <c r="X69">
        <v>0.49382715999999999</v>
      </c>
      <c r="Y69">
        <v>0.51063829800000005</v>
      </c>
      <c r="Z69">
        <v>0.54166666699999999</v>
      </c>
      <c r="AA69">
        <v>196389700</v>
      </c>
      <c r="AB69">
        <v>196.3897</v>
      </c>
    </row>
    <row r="70" spans="1:28" x14ac:dyDescent="0.2">
      <c r="A70">
        <v>9</v>
      </c>
      <c r="B70" t="s">
        <v>232</v>
      </c>
      <c r="C70" t="s">
        <v>37</v>
      </c>
      <c r="D70">
        <v>162</v>
      </c>
      <c r="E70">
        <v>87</v>
      </c>
      <c r="F70">
        <v>75</v>
      </c>
      <c r="G70">
        <v>0.53700000000000003</v>
      </c>
      <c r="H70">
        <v>5.0999999999999996</v>
      </c>
      <c r="I70">
        <v>4.7</v>
      </c>
      <c r="J70">
        <v>0.4</v>
      </c>
      <c r="K70">
        <v>-0.1</v>
      </c>
      <c r="L70">
        <v>0.3</v>
      </c>
      <c r="M70" t="s">
        <v>159</v>
      </c>
      <c r="N70">
        <v>0</v>
      </c>
      <c r="O70" t="s">
        <v>53</v>
      </c>
      <c r="P70" t="s">
        <v>121</v>
      </c>
      <c r="Q70" t="s">
        <v>527</v>
      </c>
      <c r="R70" t="s">
        <v>528</v>
      </c>
      <c r="S70" t="s">
        <v>529</v>
      </c>
      <c r="T70" t="s">
        <v>530</v>
      </c>
      <c r="U70">
        <v>2017</v>
      </c>
      <c r="V70">
        <v>1</v>
      </c>
      <c r="W70">
        <v>0</v>
      </c>
      <c r="X70">
        <v>0.50617283999999996</v>
      </c>
      <c r="Y70">
        <v>0.58333333300000001</v>
      </c>
      <c r="Z70">
        <v>0.51388888899999996</v>
      </c>
      <c r="AA70">
        <v>127828571</v>
      </c>
      <c r="AB70">
        <v>127.828571</v>
      </c>
    </row>
    <row r="71" spans="1:28" x14ac:dyDescent="0.2">
      <c r="A71">
        <v>10</v>
      </c>
      <c r="B71" t="s">
        <v>126</v>
      </c>
      <c r="C71" t="s">
        <v>37</v>
      </c>
      <c r="D71">
        <v>162</v>
      </c>
      <c r="E71">
        <v>86</v>
      </c>
      <c r="F71">
        <v>76</v>
      </c>
      <c r="G71">
        <v>0.53100000000000003</v>
      </c>
      <c r="H71">
        <v>4.5</v>
      </c>
      <c r="I71">
        <v>4.3</v>
      </c>
      <c r="J71">
        <v>0.2</v>
      </c>
      <c r="K71">
        <v>-0.1</v>
      </c>
      <c r="L71">
        <v>0.1</v>
      </c>
      <c r="M71" t="s">
        <v>531</v>
      </c>
      <c r="N71">
        <v>1</v>
      </c>
      <c r="O71" t="s">
        <v>532</v>
      </c>
      <c r="P71" t="s">
        <v>533</v>
      </c>
      <c r="Q71" t="s">
        <v>534</v>
      </c>
      <c r="R71" t="s">
        <v>150</v>
      </c>
      <c r="S71" t="s">
        <v>535</v>
      </c>
      <c r="T71" t="s">
        <v>536</v>
      </c>
      <c r="U71">
        <v>2017</v>
      </c>
      <c r="V71">
        <v>1</v>
      </c>
      <c r="W71">
        <v>0</v>
      </c>
      <c r="X71">
        <v>0.51282051299999998</v>
      </c>
      <c r="Y71">
        <v>0.5</v>
      </c>
      <c r="Z71">
        <v>0.49333333299999999</v>
      </c>
      <c r="AA71">
        <v>63061300</v>
      </c>
      <c r="AB71">
        <v>63.061300000000003</v>
      </c>
    </row>
    <row r="72" spans="1:28" x14ac:dyDescent="0.2">
      <c r="A72">
        <v>11</v>
      </c>
      <c r="B72" t="s">
        <v>59</v>
      </c>
      <c r="C72" t="s">
        <v>24</v>
      </c>
      <c r="D72">
        <v>162</v>
      </c>
      <c r="E72">
        <v>85</v>
      </c>
      <c r="F72">
        <v>77</v>
      </c>
      <c r="G72">
        <v>0.52500000000000002</v>
      </c>
      <c r="H72">
        <v>5</v>
      </c>
      <c r="I72">
        <v>4.9000000000000004</v>
      </c>
      <c r="J72">
        <v>0.2</v>
      </c>
      <c r="K72">
        <v>0.1</v>
      </c>
      <c r="L72">
        <v>0.2</v>
      </c>
      <c r="M72" t="s">
        <v>537</v>
      </c>
      <c r="N72">
        <v>2</v>
      </c>
      <c r="O72" t="s">
        <v>121</v>
      </c>
      <c r="P72" t="s">
        <v>113</v>
      </c>
      <c r="Q72" t="s">
        <v>538</v>
      </c>
      <c r="R72" t="s">
        <v>539</v>
      </c>
      <c r="S72" t="s">
        <v>410</v>
      </c>
      <c r="T72" t="s">
        <v>540</v>
      </c>
      <c r="U72">
        <v>2017</v>
      </c>
      <c r="V72">
        <v>0</v>
      </c>
      <c r="W72">
        <v>0</v>
      </c>
      <c r="X72">
        <v>0.54320987700000001</v>
      </c>
      <c r="Y72">
        <v>0.53061224500000004</v>
      </c>
      <c r="Z72">
        <v>0.39215686300000002</v>
      </c>
      <c r="AA72">
        <v>108102500</v>
      </c>
      <c r="AB72">
        <v>108.10250000000001</v>
      </c>
    </row>
    <row r="73" spans="1:28" x14ac:dyDescent="0.2">
      <c r="A73">
        <v>12</v>
      </c>
      <c r="B73" t="s">
        <v>119</v>
      </c>
      <c r="C73" t="s">
        <v>37</v>
      </c>
      <c r="D73">
        <v>162</v>
      </c>
      <c r="E73">
        <v>83</v>
      </c>
      <c r="F73">
        <v>79</v>
      </c>
      <c r="G73">
        <v>0.51200000000000001</v>
      </c>
      <c r="H73">
        <v>4.7</v>
      </c>
      <c r="I73">
        <v>4.4000000000000004</v>
      </c>
      <c r="J73">
        <v>0.3</v>
      </c>
      <c r="K73">
        <v>-0.1</v>
      </c>
      <c r="L73">
        <v>0.2</v>
      </c>
      <c r="M73" t="s">
        <v>159</v>
      </c>
      <c r="N73">
        <v>-4</v>
      </c>
      <c r="O73" t="s">
        <v>113</v>
      </c>
      <c r="P73" t="s">
        <v>381</v>
      </c>
      <c r="Q73" t="s">
        <v>542</v>
      </c>
      <c r="R73" t="s">
        <v>543</v>
      </c>
      <c r="S73" t="s">
        <v>544</v>
      </c>
      <c r="T73" t="s">
        <v>545</v>
      </c>
      <c r="U73">
        <v>2017</v>
      </c>
      <c r="V73">
        <v>0</v>
      </c>
      <c r="W73">
        <v>0</v>
      </c>
      <c r="X73">
        <v>0.48148148099999999</v>
      </c>
      <c r="Y73">
        <v>0.54285714299999999</v>
      </c>
      <c r="Z73">
        <v>0.38028169000000001</v>
      </c>
      <c r="AA73">
        <v>150152933</v>
      </c>
      <c r="AB73">
        <v>150.15293299999999</v>
      </c>
    </row>
    <row r="74" spans="1:28" x14ac:dyDescent="0.2">
      <c r="A74">
        <v>13</v>
      </c>
      <c r="B74" t="s">
        <v>222</v>
      </c>
      <c r="C74" t="s">
        <v>24</v>
      </c>
      <c r="D74">
        <v>162</v>
      </c>
      <c r="E74">
        <v>80</v>
      </c>
      <c r="F74">
        <v>82</v>
      </c>
      <c r="G74">
        <v>0.49399999999999999</v>
      </c>
      <c r="H74">
        <v>4.4000000000000004</v>
      </c>
      <c r="I74">
        <v>4.4000000000000004</v>
      </c>
      <c r="J74">
        <v>0</v>
      </c>
      <c r="K74">
        <v>0.1</v>
      </c>
      <c r="L74">
        <v>0.1</v>
      </c>
      <c r="M74" t="s">
        <v>127</v>
      </c>
      <c r="N74">
        <v>-1</v>
      </c>
      <c r="O74" t="s">
        <v>104</v>
      </c>
      <c r="P74" t="s">
        <v>431</v>
      </c>
      <c r="Q74" t="s">
        <v>546</v>
      </c>
      <c r="R74" t="s">
        <v>325</v>
      </c>
      <c r="S74" t="s">
        <v>547</v>
      </c>
      <c r="T74" t="s">
        <v>548</v>
      </c>
      <c r="U74">
        <v>2017</v>
      </c>
      <c r="V74">
        <v>0</v>
      </c>
      <c r="W74">
        <v>0</v>
      </c>
      <c r="X74">
        <v>0.45679012299999999</v>
      </c>
      <c r="Y74">
        <v>0.5</v>
      </c>
      <c r="Z74">
        <v>0.40384615400000001</v>
      </c>
      <c r="AA74">
        <v>166375833</v>
      </c>
      <c r="AB74">
        <v>166.375833</v>
      </c>
    </row>
    <row r="75" spans="1:28" x14ac:dyDescent="0.2">
      <c r="A75">
        <v>14</v>
      </c>
      <c r="B75" t="s">
        <v>269</v>
      </c>
      <c r="C75" t="s">
        <v>24</v>
      </c>
      <c r="D75">
        <v>162</v>
      </c>
      <c r="E75">
        <v>80</v>
      </c>
      <c r="F75">
        <v>82</v>
      </c>
      <c r="G75">
        <v>0.49399999999999999</v>
      </c>
      <c r="H75">
        <v>4.3</v>
      </c>
      <c r="I75">
        <v>4.9000000000000004</v>
      </c>
      <c r="J75">
        <v>-0.5</v>
      </c>
      <c r="K75">
        <v>0.2</v>
      </c>
      <c r="L75">
        <v>-0.4</v>
      </c>
      <c r="M75" t="s">
        <v>223</v>
      </c>
      <c r="N75">
        <v>8</v>
      </c>
      <c r="O75" t="s">
        <v>104</v>
      </c>
      <c r="P75" t="s">
        <v>431</v>
      </c>
      <c r="Q75" t="s">
        <v>550</v>
      </c>
      <c r="R75" t="s">
        <v>145</v>
      </c>
      <c r="S75" t="s">
        <v>551</v>
      </c>
      <c r="T75" t="s">
        <v>552</v>
      </c>
      <c r="U75">
        <v>2017</v>
      </c>
      <c r="V75">
        <v>0</v>
      </c>
      <c r="W75">
        <v>0</v>
      </c>
      <c r="X75">
        <v>0.45679012299999999</v>
      </c>
      <c r="Y75">
        <v>0.43902438999999999</v>
      </c>
      <c r="Z75">
        <v>0.408450704</v>
      </c>
      <c r="AA75">
        <v>139555817</v>
      </c>
      <c r="AB75">
        <v>139.55581699999999</v>
      </c>
    </row>
    <row r="76" spans="1:28" x14ac:dyDescent="0.2">
      <c r="A76">
        <v>15</v>
      </c>
      <c r="B76" t="s">
        <v>91</v>
      </c>
      <c r="C76" t="s">
        <v>24</v>
      </c>
      <c r="D76">
        <v>162</v>
      </c>
      <c r="E76">
        <v>80</v>
      </c>
      <c r="F76">
        <v>82</v>
      </c>
      <c r="G76">
        <v>0.49399999999999999</v>
      </c>
      <c r="H76">
        <v>4.3</v>
      </c>
      <c r="I76">
        <v>4.3</v>
      </c>
      <c r="J76">
        <v>-0.1</v>
      </c>
      <c r="K76">
        <v>0.2</v>
      </c>
      <c r="L76">
        <v>0.1</v>
      </c>
      <c r="M76" t="s">
        <v>205</v>
      </c>
      <c r="N76">
        <v>0</v>
      </c>
      <c r="O76" t="s">
        <v>197</v>
      </c>
      <c r="P76" t="s">
        <v>142</v>
      </c>
      <c r="Q76" t="s">
        <v>553</v>
      </c>
      <c r="R76" t="s">
        <v>554</v>
      </c>
      <c r="S76" t="s">
        <v>555</v>
      </c>
      <c r="T76" t="s">
        <v>556</v>
      </c>
      <c r="U76">
        <v>2017</v>
      </c>
      <c r="V76">
        <v>0</v>
      </c>
      <c r="W76">
        <v>0</v>
      </c>
      <c r="X76">
        <v>0.46913580199999999</v>
      </c>
      <c r="Y76">
        <v>0.39583333300000001</v>
      </c>
      <c r="Z76">
        <v>0.45588235300000002</v>
      </c>
      <c r="AA76">
        <v>70612800</v>
      </c>
      <c r="AB76">
        <v>70.612799999999993</v>
      </c>
    </row>
    <row r="77" spans="1:28" x14ac:dyDescent="0.2">
      <c r="A77">
        <v>16</v>
      </c>
      <c r="B77" t="s">
        <v>257</v>
      </c>
      <c r="C77" t="s">
        <v>24</v>
      </c>
      <c r="D77">
        <v>162</v>
      </c>
      <c r="E77">
        <v>78</v>
      </c>
      <c r="F77">
        <v>84</v>
      </c>
      <c r="G77">
        <v>0.48099999999999998</v>
      </c>
      <c r="H77">
        <v>4.5999999999999996</v>
      </c>
      <c r="I77">
        <v>4.8</v>
      </c>
      <c r="J77">
        <v>-0.1</v>
      </c>
      <c r="K77">
        <v>0.1</v>
      </c>
      <c r="L77">
        <v>0</v>
      </c>
      <c r="M77" t="s">
        <v>178</v>
      </c>
      <c r="N77">
        <v>-1</v>
      </c>
      <c r="O77" t="s">
        <v>131</v>
      </c>
      <c r="P77" t="s">
        <v>142</v>
      </c>
      <c r="Q77" t="s">
        <v>557</v>
      </c>
      <c r="R77" t="s">
        <v>558</v>
      </c>
      <c r="S77" t="s">
        <v>559</v>
      </c>
      <c r="T77" t="s">
        <v>560</v>
      </c>
      <c r="U77">
        <v>2017</v>
      </c>
      <c r="V77">
        <v>0</v>
      </c>
      <c r="W77">
        <v>0</v>
      </c>
      <c r="X77">
        <v>0.46913580199999999</v>
      </c>
      <c r="Y77">
        <v>0.48888888899999999</v>
      </c>
      <c r="Z77">
        <v>0.38461538499999998</v>
      </c>
      <c r="AA77">
        <v>154318843</v>
      </c>
      <c r="AB77">
        <v>154.31884299999999</v>
      </c>
    </row>
    <row r="78" spans="1:28" x14ac:dyDescent="0.2">
      <c r="A78">
        <v>17</v>
      </c>
      <c r="B78" t="s">
        <v>186</v>
      </c>
      <c r="C78" t="s">
        <v>24</v>
      </c>
      <c r="D78">
        <v>162</v>
      </c>
      <c r="E78">
        <v>78</v>
      </c>
      <c r="F78">
        <v>84</v>
      </c>
      <c r="G78">
        <v>0.48099999999999998</v>
      </c>
      <c r="H78">
        <v>4.9000000000000004</v>
      </c>
      <c r="I78">
        <v>5</v>
      </c>
      <c r="J78">
        <v>-0.1</v>
      </c>
      <c r="K78">
        <v>0.1</v>
      </c>
      <c r="L78">
        <v>0</v>
      </c>
      <c r="M78" t="s">
        <v>178</v>
      </c>
      <c r="N78">
        <v>-1</v>
      </c>
      <c r="O78" t="s">
        <v>121</v>
      </c>
      <c r="P78" t="s">
        <v>431</v>
      </c>
      <c r="Q78" t="s">
        <v>561</v>
      </c>
      <c r="R78" t="s">
        <v>562</v>
      </c>
      <c r="S78" t="s">
        <v>563</v>
      </c>
      <c r="T78" t="s">
        <v>564</v>
      </c>
      <c r="U78">
        <v>2017</v>
      </c>
      <c r="V78">
        <v>0</v>
      </c>
      <c r="W78">
        <v>0</v>
      </c>
      <c r="X78">
        <v>0.45679012299999999</v>
      </c>
      <c r="Y78">
        <v>0.55000000000000004</v>
      </c>
      <c r="Z78">
        <v>0.375</v>
      </c>
      <c r="AA78">
        <v>165348063</v>
      </c>
      <c r="AB78">
        <v>165.348063</v>
      </c>
    </row>
    <row r="79" spans="1:28" x14ac:dyDescent="0.2">
      <c r="A79">
        <v>18</v>
      </c>
      <c r="B79" t="s">
        <v>276</v>
      </c>
      <c r="C79" t="s">
        <v>37</v>
      </c>
      <c r="D79">
        <v>162</v>
      </c>
      <c r="E79">
        <v>77</v>
      </c>
      <c r="F79">
        <v>85</v>
      </c>
      <c r="G79">
        <v>0.47499999999999998</v>
      </c>
      <c r="H79">
        <v>4.8</v>
      </c>
      <c r="I79">
        <v>5.0999999999999996</v>
      </c>
      <c r="J79">
        <v>-0.3</v>
      </c>
      <c r="K79">
        <v>-0.2</v>
      </c>
      <c r="L79">
        <v>-0.5</v>
      </c>
      <c r="M79" t="s">
        <v>386</v>
      </c>
      <c r="N79">
        <v>0</v>
      </c>
      <c r="O79" t="s">
        <v>565</v>
      </c>
      <c r="P79" t="s">
        <v>566</v>
      </c>
      <c r="Q79" t="s">
        <v>567</v>
      </c>
      <c r="R79" t="s">
        <v>445</v>
      </c>
      <c r="S79" t="s">
        <v>568</v>
      </c>
      <c r="T79" t="s">
        <v>569</v>
      </c>
      <c r="U79">
        <v>2017</v>
      </c>
      <c r="V79">
        <v>0</v>
      </c>
      <c r="W79">
        <v>0</v>
      </c>
      <c r="X79">
        <v>0.41666666699999999</v>
      </c>
      <c r="Y79">
        <v>0.382352941</v>
      </c>
      <c r="Z79">
        <v>0.35483871</v>
      </c>
      <c r="AA79">
        <v>115406101</v>
      </c>
      <c r="AB79">
        <v>115.40610100000001</v>
      </c>
    </row>
    <row r="80" spans="1:28" x14ac:dyDescent="0.2">
      <c r="A80">
        <v>19</v>
      </c>
      <c r="B80" t="s">
        <v>264</v>
      </c>
      <c r="C80" t="s">
        <v>24</v>
      </c>
      <c r="D80">
        <v>162</v>
      </c>
      <c r="E80">
        <v>76</v>
      </c>
      <c r="F80">
        <v>86</v>
      </c>
      <c r="G80">
        <v>0.46899999999999997</v>
      </c>
      <c r="H80">
        <v>4.3</v>
      </c>
      <c r="I80">
        <v>4.8</v>
      </c>
      <c r="J80">
        <v>-0.6</v>
      </c>
      <c r="K80">
        <v>0.3</v>
      </c>
      <c r="L80">
        <v>-0.3</v>
      </c>
      <c r="M80" t="s">
        <v>223</v>
      </c>
      <c r="N80">
        <v>4</v>
      </c>
      <c r="O80" t="s">
        <v>197</v>
      </c>
      <c r="P80" t="s">
        <v>206</v>
      </c>
      <c r="Q80" t="s">
        <v>571</v>
      </c>
      <c r="R80" t="s">
        <v>283</v>
      </c>
      <c r="S80" t="s">
        <v>572</v>
      </c>
      <c r="T80" t="s">
        <v>556</v>
      </c>
      <c r="U80">
        <v>2017</v>
      </c>
      <c r="V80">
        <v>0</v>
      </c>
      <c r="W80">
        <v>0</v>
      </c>
      <c r="X80">
        <v>0.419753086</v>
      </c>
      <c r="Y80">
        <v>0.428571429</v>
      </c>
      <c r="Z80">
        <v>0.39705882399999998</v>
      </c>
      <c r="AA80">
        <v>163381937</v>
      </c>
      <c r="AB80">
        <v>163.38193699999999</v>
      </c>
    </row>
    <row r="81" spans="1:28" x14ac:dyDescent="0.2">
      <c r="A81">
        <v>20</v>
      </c>
      <c r="B81" t="s">
        <v>250</v>
      </c>
      <c r="C81" t="s">
        <v>37</v>
      </c>
      <c r="D81">
        <v>162</v>
      </c>
      <c r="E81">
        <v>75</v>
      </c>
      <c r="F81">
        <v>87</v>
      </c>
      <c r="G81">
        <v>0.46300000000000002</v>
      </c>
      <c r="H81">
        <v>4.0999999999999996</v>
      </c>
      <c r="I81">
        <v>4.5</v>
      </c>
      <c r="J81">
        <v>-0.4</v>
      </c>
      <c r="K81">
        <v>-0.1</v>
      </c>
      <c r="L81">
        <v>-0.4</v>
      </c>
      <c r="M81" t="s">
        <v>573</v>
      </c>
      <c r="N81">
        <v>1</v>
      </c>
      <c r="O81" t="s">
        <v>113</v>
      </c>
      <c r="P81" t="s">
        <v>271</v>
      </c>
      <c r="Q81" t="s">
        <v>575</v>
      </c>
      <c r="R81" t="s">
        <v>576</v>
      </c>
      <c r="S81" t="s">
        <v>577</v>
      </c>
      <c r="T81" t="s">
        <v>578</v>
      </c>
      <c r="U81">
        <v>2017</v>
      </c>
      <c r="V81">
        <v>0</v>
      </c>
      <c r="W81">
        <v>0</v>
      </c>
      <c r="X81">
        <v>0.382716049</v>
      </c>
      <c r="Y81">
        <v>0.41463414599999998</v>
      </c>
      <c r="Z81">
        <v>0.44444444399999999</v>
      </c>
      <c r="AA81">
        <v>95807004</v>
      </c>
      <c r="AB81">
        <v>95.807004000000006</v>
      </c>
    </row>
    <row r="82" spans="1:28" x14ac:dyDescent="0.2">
      <c r="A82">
        <v>21</v>
      </c>
      <c r="B82" t="s">
        <v>286</v>
      </c>
      <c r="C82" t="s">
        <v>24</v>
      </c>
      <c r="D82">
        <v>162</v>
      </c>
      <c r="E82">
        <v>75</v>
      </c>
      <c r="F82">
        <v>87</v>
      </c>
      <c r="G82">
        <v>0.46300000000000002</v>
      </c>
      <c r="H82">
        <v>4.5999999999999996</v>
      </c>
      <c r="I82">
        <v>5.2</v>
      </c>
      <c r="J82">
        <v>-0.6</v>
      </c>
      <c r="K82">
        <v>0.3</v>
      </c>
      <c r="L82">
        <v>-0.3</v>
      </c>
      <c r="M82" t="s">
        <v>223</v>
      </c>
      <c r="N82">
        <v>3</v>
      </c>
      <c r="O82" t="s">
        <v>53</v>
      </c>
      <c r="P82" t="s">
        <v>289</v>
      </c>
      <c r="Q82" t="s">
        <v>580</v>
      </c>
      <c r="R82" t="s">
        <v>245</v>
      </c>
      <c r="S82" t="s">
        <v>581</v>
      </c>
      <c r="T82" t="s">
        <v>582</v>
      </c>
      <c r="U82">
        <v>2017</v>
      </c>
      <c r="V82">
        <v>0</v>
      </c>
      <c r="W82">
        <v>0</v>
      </c>
      <c r="X82">
        <v>0.35802469100000001</v>
      </c>
      <c r="Y82">
        <v>0.52</v>
      </c>
      <c r="Z82">
        <v>0.35211267600000001</v>
      </c>
      <c r="AA82">
        <v>164326172</v>
      </c>
      <c r="AB82">
        <v>164.32617200000001</v>
      </c>
    </row>
    <row r="83" spans="1:28" x14ac:dyDescent="0.2">
      <c r="A83">
        <v>22</v>
      </c>
      <c r="B83" t="s">
        <v>81</v>
      </c>
      <c r="C83" t="s">
        <v>24</v>
      </c>
      <c r="D83">
        <v>162</v>
      </c>
      <c r="E83">
        <v>75</v>
      </c>
      <c r="F83">
        <v>87</v>
      </c>
      <c r="G83">
        <v>0.46300000000000002</v>
      </c>
      <c r="H83">
        <v>4.5999999999999996</v>
      </c>
      <c r="I83">
        <v>5.0999999999999996</v>
      </c>
      <c r="J83">
        <v>-0.5</v>
      </c>
      <c r="K83">
        <v>0.2</v>
      </c>
      <c r="L83">
        <v>-0.4</v>
      </c>
      <c r="M83" t="s">
        <v>583</v>
      </c>
      <c r="N83">
        <v>2</v>
      </c>
      <c r="O83" t="s">
        <v>53</v>
      </c>
      <c r="P83" t="s">
        <v>289</v>
      </c>
      <c r="Q83" t="s">
        <v>557</v>
      </c>
      <c r="R83" t="s">
        <v>587</v>
      </c>
      <c r="S83" t="s">
        <v>588</v>
      </c>
      <c r="T83" t="s">
        <v>589</v>
      </c>
      <c r="U83">
        <v>2017</v>
      </c>
      <c r="V83">
        <v>0</v>
      </c>
      <c r="W83">
        <v>0</v>
      </c>
      <c r="X83">
        <v>0.35802469100000001</v>
      </c>
      <c r="Y83">
        <v>0.42222222199999998</v>
      </c>
      <c r="Z83">
        <v>0.489795918</v>
      </c>
      <c r="AA83">
        <v>81738333</v>
      </c>
      <c r="AB83">
        <v>81.738332999999997</v>
      </c>
    </row>
    <row r="84" spans="1:28" x14ac:dyDescent="0.2">
      <c r="A84">
        <v>23</v>
      </c>
      <c r="B84" t="s">
        <v>70</v>
      </c>
      <c r="C84" t="s">
        <v>37</v>
      </c>
      <c r="D84">
        <v>162</v>
      </c>
      <c r="E84">
        <v>72</v>
      </c>
      <c r="F84">
        <v>90</v>
      </c>
      <c r="G84">
        <v>0.44400000000000001</v>
      </c>
      <c r="H84">
        <v>4.5</v>
      </c>
      <c r="I84">
        <v>5.0999999999999996</v>
      </c>
      <c r="J84">
        <v>-0.5</v>
      </c>
      <c r="K84">
        <v>-0.2</v>
      </c>
      <c r="L84">
        <v>-0.7</v>
      </c>
      <c r="M84" t="s">
        <v>583</v>
      </c>
      <c r="N84">
        <v>-1</v>
      </c>
      <c r="O84" t="s">
        <v>431</v>
      </c>
      <c r="P84" t="s">
        <v>196</v>
      </c>
      <c r="Q84" t="s">
        <v>590</v>
      </c>
      <c r="R84" t="s">
        <v>591</v>
      </c>
      <c r="S84" t="s">
        <v>592</v>
      </c>
      <c r="T84" t="s">
        <v>593</v>
      </c>
      <c r="U84">
        <v>2017</v>
      </c>
      <c r="V84">
        <v>0</v>
      </c>
      <c r="W84">
        <v>0</v>
      </c>
      <c r="X84">
        <v>0.432098765</v>
      </c>
      <c r="Y84">
        <v>0.5</v>
      </c>
      <c r="Z84">
        <v>0.40322580600000002</v>
      </c>
      <c r="AA84">
        <v>122603054</v>
      </c>
      <c r="AB84">
        <v>122.603054</v>
      </c>
    </row>
    <row r="85" spans="1:28" x14ac:dyDescent="0.2">
      <c r="A85">
        <v>24</v>
      </c>
      <c r="B85" t="s">
        <v>241</v>
      </c>
      <c r="C85" t="s">
        <v>37</v>
      </c>
      <c r="D85">
        <v>162</v>
      </c>
      <c r="E85">
        <v>71</v>
      </c>
      <c r="F85">
        <v>91</v>
      </c>
      <c r="G85">
        <v>0.438</v>
      </c>
      <c r="H85">
        <v>3.7</v>
      </c>
      <c r="I85">
        <v>5</v>
      </c>
      <c r="J85">
        <v>-1.3</v>
      </c>
      <c r="K85">
        <v>0</v>
      </c>
      <c r="L85">
        <v>-1.3</v>
      </c>
      <c r="M85" t="s">
        <v>594</v>
      </c>
      <c r="N85">
        <v>12</v>
      </c>
      <c r="O85" t="s">
        <v>104</v>
      </c>
      <c r="P85" t="s">
        <v>235</v>
      </c>
      <c r="Q85" t="s">
        <v>596</v>
      </c>
      <c r="R85" t="s">
        <v>172</v>
      </c>
      <c r="S85" t="s">
        <v>597</v>
      </c>
      <c r="T85" t="s">
        <v>598</v>
      </c>
      <c r="U85">
        <v>2017</v>
      </c>
      <c r="V85">
        <v>0</v>
      </c>
      <c r="W85">
        <v>0</v>
      </c>
      <c r="X85">
        <v>0.34567901200000001</v>
      </c>
      <c r="Y85">
        <v>0.41304347800000002</v>
      </c>
      <c r="Z85">
        <v>0.38461538499999998</v>
      </c>
      <c r="AA85">
        <v>67624400</v>
      </c>
      <c r="AB85">
        <v>67.624399999999994</v>
      </c>
    </row>
    <row r="86" spans="1:28" x14ac:dyDescent="0.2">
      <c r="A86">
        <v>25</v>
      </c>
      <c r="B86" t="s">
        <v>137</v>
      </c>
      <c r="C86" t="s">
        <v>37</v>
      </c>
      <c r="D86">
        <v>162</v>
      </c>
      <c r="E86">
        <v>70</v>
      </c>
      <c r="F86">
        <v>92</v>
      </c>
      <c r="G86">
        <v>0.432</v>
      </c>
      <c r="H86">
        <v>4.5</v>
      </c>
      <c r="I86">
        <v>5.3</v>
      </c>
      <c r="J86">
        <v>-0.8</v>
      </c>
      <c r="K86">
        <v>-0.1</v>
      </c>
      <c r="L86">
        <v>-0.9</v>
      </c>
      <c r="M86" t="s">
        <v>258</v>
      </c>
      <c r="N86">
        <v>1</v>
      </c>
      <c r="O86" t="s">
        <v>431</v>
      </c>
      <c r="P86" t="s">
        <v>171</v>
      </c>
      <c r="Q86" t="s">
        <v>599</v>
      </c>
      <c r="R86" t="s">
        <v>600</v>
      </c>
      <c r="S86" t="s">
        <v>601</v>
      </c>
      <c r="T86" t="s">
        <v>602</v>
      </c>
      <c r="U86">
        <v>2017</v>
      </c>
      <c r="V86">
        <v>0</v>
      </c>
      <c r="W86">
        <v>0</v>
      </c>
      <c r="X86">
        <v>0.407407407</v>
      </c>
      <c r="Y86">
        <v>0.39473684199999998</v>
      </c>
      <c r="Z86">
        <v>0.25757575799999999</v>
      </c>
      <c r="AA86">
        <v>154437460</v>
      </c>
      <c r="AB86">
        <v>154.43745999999999</v>
      </c>
    </row>
    <row r="87" spans="1:28" x14ac:dyDescent="0.2">
      <c r="A87">
        <v>26</v>
      </c>
      <c r="B87" t="s">
        <v>204</v>
      </c>
      <c r="C87" t="s">
        <v>37</v>
      </c>
      <c r="D87">
        <v>162</v>
      </c>
      <c r="E87">
        <v>68</v>
      </c>
      <c r="F87">
        <v>94</v>
      </c>
      <c r="G87">
        <v>0.42</v>
      </c>
      <c r="H87">
        <v>4.5999999999999996</v>
      </c>
      <c r="I87">
        <v>5.4</v>
      </c>
      <c r="J87">
        <v>-0.7</v>
      </c>
      <c r="K87">
        <v>0</v>
      </c>
      <c r="L87">
        <v>-0.7</v>
      </c>
      <c r="M87" t="s">
        <v>242</v>
      </c>
      <c r="N87">
        <v>-2</v>
      </c>
      <c r="O87" t="s">
        <v>381</v>
      </c>
      <c r="P87" t="s">
        <v>289</v>
      </c>
      <c r="Q87" t="s">
        <v>604</v>
      </c>
      <c r="R87" s="11" t="s">
        <v>896</v>
      </c>
      <c r="S87" t="s">
        <v>605</v>
      </c>
      <c r="T87" t="s">
        <v>455</v>
      </c>
      <c r="U87">
        <v>2017</v>
      </c>
      <c r="V87">
        <v>0</v>
      </c>
      <c r="W87">
        <v>0</v>
      </c>
      <c r="X87">
        <v>0.35802469100000001</v>
      </c>
      <c r="Y87">
        <v>0.27500000000000002</v>
      </c>
      <c r="Z87">
        <v>0.36170212800000001</v>
      </c>
      <c r="AA87">
        <v>95375786</v>
      </c>
      <c r="AB87">
        <v>95.375786000000005</v>
      </c>
    </row>
    <row r="88" spans="1:28" x14ac:dyDescent="0.2">
      <c r="A88">
        <v>27</v>
      </c>
      <c r="B88" t="s">
        <v>212</v>
      </c>
      <c r="C88" t="s">
        <v>24</v>
      </c>
      <c r="D88">
        <v>162</v>
      </c>
      <c r="E88">
        <v>67</v>
      </c>
      <c r="F88">
        <v>95</v>
      </c>
      <c r="G88">
        <v>0.41399999999999998</v>
      </c>
      <c r="H88">
        <v>4.4000000000000004</v>
      </c>
      <c r="I88">
        <v>5.0999999999999996</v>
      </c>
      <c r="J88">
        <v>-0.7</v>
      </c>
      <c r="K88">
        <v>0.2</v>
      </c>
      <c r="L88">
        <v>-0.5</v>
      </c>
      <c r="M88" t="s">
        <v>242</v>
      </c>
      <c r="N88">
        <v>-3</v>
      </c>
      <c r="O88" t="s">
        <v>381</v>
      </c>
      <c r="P88" t="s">
        <v>235</v>
      </c>
      <c r="Q88" t="s">
        <v>607</v>
      </c>
      <c r="R88" t="s">
        <v>608</v>
      </c>
      <c r="S88" t="s">
        <v>609</v>
      </c>
      <c r="T88" t="s">
        <v>610</v>
      </c>
      <c r="U88">
        <v>2017</v>
      </c>
      <c r="V88">
        <v>0</v>
      </c>
      <c r="W88">
        <v>0</v>
      </c>
      <c r="X88">
        <v>0.34567901200000001</v>
      </c>
      <c r="Y88">
        <v>0.43478260899999999</v>
      </c>
      <c r="Z88">
        <v>0.31944444399999999</v>
      </c>
      <c r="AA88">
        <v>97823271</v>
      </c>
      <c r="AB88">
        <v>97.823271000000005</v>
      </c>
    </row>
    <row r="89" spans="1:28" x14ac:dyDescent="0.2">
      <c r="A89">
        <v>28</v>
      </c>
      <c r="B89" t="s">
        <v>177</v>
      </c>
      <c r="C89" t="s">
        <v>37</v>
      </c>
      <c r="D89">
        <v>162</v>
      </c>
      <c r="E89">
        <v>66</v>
      </c>
      <c r="F89">
        <v>96</v>
      </c>
      <c r="G89">
        <v>0.40699999999999997</v>
      </c>
      <c r="H89">
        <v>4.3</v>
      </c>
      <c r="I89">
        <v>4.8</v>
      </c>
      <c r="J89">
        <v>-0.6</v>
      </c>
      <c r="K89">
        <v>-0.1</v>
      </c>
      <c r="L89">
        <v>-0.7</v>
      </c>
      <c r="M89" t="s">
        <v>223</v>
      </c>
      <c r="N89">
        <v>-6</v>
      </c>
      <c r="O89" t="s">
        <v>381</v>
      </c>
      <c r="P89" t="s">
        <v>280</v>
      </c>
      <c r="Q89" t="s">
        <v>612</v>
      </c>
      <c r="R89" t="s">
        <v>613</v>
      </c>
      <c r="S89" t="s">
        <v>614</v>
      </c>
      <c r="T89" t="s">
        <v>615</v>
      </c>
      <c r="U89">
        <v>2017</v>
      </c>
      <c r="V89">
        <v>0</v>
      </c>
      <c r="W89">
        <v>0</v>
      </c>
      <c r="X89">
        <v>0.33333333300000001</v>
      </c>
      <c r="Y89">
        <v>0.53333333299999997</v>
      </c>
      <c r="Z89">
        <v>0.34848484800000001</v>
      </c>
      <c r="AA89">
        <v>100041000</v>
      </c>
      <c r="AB89">
        <v>100.041</v>
      </c>
    </row>
    <row r="90" spans="1:28" x14ac:dyDescent="0.2">
      <c r="A90">
        <v>29</v>
      </c>
      <c r="B90" t="s">
        <v>294</v>
      </c>
      <c r="C90" t="s">
        <v>24</v>
      </c>
      <c r="D90">
        <v>162</v>
      </c>
      <c r="E90">
        <v>64</v>
      </c>
      <c r="F90">
        <v>98</v>
      </c>
      <c r="G90">
        <v>0.39500000000000002</v>
      </c>
      <c r="H90">
        <v>4.5</v>
      </c>
      <c r="I90">
        <v>5.5</v>
      </c>
      <c r="J90">
        <v>-1</v>
      </c>
      <c r="K90">
        <v>0.2</v>
      </c>
      <c r="L90">
        <v>-0.8</v>
      </c>
      <c r="M90" t="s">
        <v>616</v>
      </c>
      <c r="N90">
        <v>-3</v>
      </c>
      <c r="O90" t="s">
        <v>206</v>
      </c>
      <c r="P90" t="s">
        <v>279</v>
      </c>
      <c r="Q90" t="s">
        <v>273</v>
      </c>
      <c r="R90" t="s">
        <v>617</v>
      </c>
      <c r="S90" t="s">
        <v>618</v>
      </c>
      <c r="T90" t="s">
        <v>619</v>
      </c>
      <c r="U90">
        <v>2017</v>
      </c>
      <c r="V90">
        <v>0</v>
      </c>
      <c r="W90">
        <v>0</v>
      </c>
      <c r="X90">
        <v>0.37037037</v>
      </c>
      <c r="Y90">
        <v>0.48837209300000001</v>
      </c>
      <c r="Z90">
        <v>0.41176470599999998</v>
      </c>
      <c r="AA90">
        <v>199750600</v>
      </c>
      <c r="AB90">
        <v>199.75059999999999</v>
      </c>
    </row>
    <row r="91" spans="1:28" x14ac:dyDescent="0.2">
      <c r="A91">
        <v>30</v>
      </c>
      <c r="B91" t="s">
        <v>194</v>
      </c>
      <c r="C91" t="s">
        <v>37</v>
      </c>
      <c r="D91">
        <v>162</v>
      </c>
      <c r="E91">
        <v>64</v>
      </c>
      <c r="F91">
        <v>98</v>
      </c>
      <c r="G91">
        <v>0.39500000000000002</v>
      </c>
      <c r="H91">
        <v>3.9</v>
      </c>
      <c r="I91">
        <v>4.8</v>
      </c>
      <c r="J91">
        <v>-0.8</v>
      </c>
      <c r="K91">
        <v>0</v>
      </c>
      <c r="L91">
        <v>-0.9</v>
      </c>
      <c r="M91" t="s">
        <v>616</v>
      </c>
      <c r="N91">
        <v>-3</v>
      </c>
      <c r="O91" t="s">
        <v>142</v>
      </c>
      <c r="P91" t="s">
        <v>461</v>
      </c>
      <c r="Q91" t="s">
        <v>620</v>
      </c>
      <c r="R91" t="s">
        <v>563</v>
      </c>
      <c r="S91" t="s">
        <v>621</v>
      </c>
      <c r="T91" t="s">
        <v>622</v>
      </c>
      <c r="U91">
        <v>2017</v>
      </c>
      <c r="V91">
        <v>0</v>
      </c>
      <c r="W91">
        <v>0</v>
      </c>
      <c r="X91">
        <v>0.32098765400000001</v>
      </c>
      <c r="Y91">
        <v>0.375</v>
      </c>
      <c r="Z91">
        <v>0.4</v>
      </c>
      <c r="AA91">
        <v>180822611</v>
      </c>
      <c r="AB91">
        <v>180.82261099999999</v>
      </c>
    </row>
    <row r="92" spans="1:28" x14ac:dyDescent="0.2">
      <c r="A92">
        <v>1</v>
      </c>
      <c r="B92" t="s">
        <v>166</v>
      </c>
      <c r="C92" t="s">
        <v>37</v>
      </c>
      <c r="D92">
        <v>162</v>
      </c>
      <c r="E92">
        <v>103</v>
      </c>
      <c r="F92">
        <v>58</v>
      </c>
      <c r="G92">
        <v>0.64</v>
      </c>
      <c r="H92">
        <v>5</v>
      </c>
      <c r="I92">
        <v>3.4</v>
      </c>
      <c r="J92">
        <v>1.6</v>
      </c>
      <c r="K92">
        <v>-0.2</v>
      </c>
      <c r="L92">
        <v>1.3</v>
      </c>
      <c r="M92" t="s">
        <v>623</v>
      </c>
      <c r="N92">
        <v>-4</v>
      </c>
      <c r="O92" t="s">
        <v>52</v>
      </c>
      <c r="P92" t="s">
        <v>625</v>
      </c>
      <c r="Q92" t="s">
        <v>626</v>
      </c>
      <c r="R92" t="s">
        <v>627</v>
      </c>
      <c r="S92" t="s">
        <v>628</v>
      </c>
      <c r="T92" t="s">
        <v>629</v>
      </c>
      <c r="U92">
        <v>2016</v>
      </c>
      <c r="V92">
        <v>1</v>
      </c>
      <c r="W92">
        <v>1</v>
      </c>
      <c r="X92">
        <v>0.57499999999999996</v>
      </c>
      <c r="Y92">
        <v>0.62222222199999999</v>
      </c>
      <c r="Z92">
        <v>0.553571429</v>
      </c>
      <c r="AA92">
        <v>171611832</v>
      </c>
      <c r="AB92">
        <v>171.61183199999999</v>
      </c>
    </row>
    <row r="93" spans="1:28" x14ac:dyDescent="0.2">
      <c r="A93">
        <v>2</v>
      </c>
      <c r="B93" t="s">
        <v>100</v>
      </c>
      <c r="C93" t="s">
        <v>37</v>
      </c>
      <c r="D93">
        <v>162</v>
      </c>
      <c r="E93">
        <v>95</v>
      </c>
      <c r="F93">
        <v>67</v>
      </c>
      <c r="G93">
        <v>0.58599999999999997</v>
      </c>
      <c r="H93">
        <v>4.7</v>
      </c>
      <c r="I93">
        <v>3.8</v>
      </c>
      <c r="J93">
        <v>0.9</v>
      </c>
      <c r="K93">
        <v>-0.3</v>
      </c>
      <c r="L93">
        <v>0.6</v>
      </c>
      <c r="M93" t="s">
        <v>60</v>
      </c>
      <c r="N93">
        <v>-2</v>
      </c>
      <c r="O93" t="s">
        <v>75</v>
      </c>
      <c r="P93" t="s">
        <v>86</v>
      </c>
      <c r="Q93" t="s">
        <v>631</v>
      </c>
      <c r="R93" t="s">
        <v>394</v>
      </c>
      <c r="S93" t="s">
        <v>632</v>
      </c>
      <c r="T93" t="s">
        <v>633</v>
      </c>
      <c r="U93">
        <v>2016</v>
      </c>
      <c r="V93">
        <v>1</v>
      </c>
      <c r="W93">
        <v>1</v>
      </c>
      <c r="X93">
        <v>0.55555555599999995</v>
      </c>
      <c r="Y93">
        <v>0.58823529399999996</v>
      </c>
      <c r="Z93">
        <v>0.51666666699999997</v>
      </c>
      <c r="AA93">
        <v>145178886</v>
      </c>
      <c r="AB93">
        <v>145.17888600000001</v>
      </c>
    </row>
    <row r="94" spans="1:28" x14ac:dyDescent="0.2">
      <c r="A94">
        <v>3</v>
      </c>
      <c r="B94" t="s">
        <v>186</v>
      </c>
      <c r="C94" t="s">
        <v>24</v>
      </c>
      <c r="D94">
        <v>162</v>
      </c>
      <c r="E94">
        <v>95</v>
      </c>
      <c r="F94">
        <v>67</v>
      </c>
      <c r="G94">
        <v>0.58599999999999997</v>
      </c>
      <c r="H94">
        <v>4.7</v>
      </c>
      <c r="I94">
        <v>4.7</v>
      </c>
      <c r="J94">
        <v>0</v>
      </c>
      <c r="K94">
        <v>0.1</v>
      </c>
      <c r="L94">
        <v>0.2</v>
      </c>
      <c r="M94" t="s">
        <v>634</v>
      </c>
      <c r="N94">
        <v>13</v>
      </c>
      <c r="O94" t="s">
        <v>331</v>
      </c>
      <c r="P94" t="s">
        <v>197</v>
      </c>
      <c r="Q94" t="s">
        <v>636</v>
      </c>
      <c r="R94" t="s">
        <v>509</v>
      </c>
      <c r="S94" t="s">
        <v>637</v>
      </c>
      <c r="T94" t="s">
        <v>638</v>
      </c>
      <c r="U94">
        <v>2016</v>
      </c>
      <c r="V94">
        <v>1</v>
      </c>
      <c r="W94">
        <v>1</v>
      </c>
      <c r="X94">
        <v>0.51851851900000001</v>
      </c>
      <c r="Y94">
        <v>0.53658536599999995</v>
      </c>
      <c r="Z94">
        <v>0.65934065900000005</v>
      </c>
      <c r="AA94">
        <v>150955390</v>
      </c>
      <c r="AB94">
        <v>150.95538999999999</v>
      </c>
    </row>
    <row r="95" spans="1:28" x14ac:dyDescent="0.2">
      <c r="A95">
        <v>4</v>
      </c>
      <c r="B95" t="s">
        <v>110</v>
      </c>
      <c r="C95" t="s">
        <v>24</v>
      </c>
      <c r="D95">
        <v>161</v>
      </c>
      <c r="E95">
        <v>94</v>
      </c>
      <c r="F95">
        <v>67</v>
      </c>
      <c r="G95">
        <v>0.58399999999999996</v>
      </c>
      <c r="H95">
        <v>4.8</v>
      </c>
      <c r="I95">
        <v>4.2</v>
      </c>
      <c r="J95">
        <v>0.6</v>
      </c>
      <c r="K95">
        <v>0</v>
      </c>
      <c r="L95">
        <v>0.6</v>
      </c>
      <c r="M95" t="s">
        <v>639</v>
      </c>
      <c r="N95">
        <v>3</v>
      </c>
      <c r="O95" t="s">
        <v>331</v>
      </c>
      <c r="P95" t="s">
        <v>641</v>
      </c>
      <c r="Q95" t="s">
        <v>643</v>
      </c>
      <c r="R95" t="s">
        <v>644</v>
      </c>
      <c r="S95" t="s">
        <v>645</v>
      </c>
      <c r="T95" t="s">
        <v>646</v>
      </c>
      <c r="U95">
        <v>2016</v>
      </c>
      <c r="V95">
        <v>1</v>
      </c>
      <c r="W95">
        <v>1</v>
      </c>
      <c r="X95">
        <v>0.51249999999999996</v>
      </c>
      <c r="Y95">
        <v>0.60784313700000003</v>
      </c>
      <c r="Z95">
        <v>0.52747252700000002</v>
      </c>
      <c r="AA95">
        <v>96304400</v>
      </c>
      <c r="AB95">
        <v>96.304400000000001</v>
      </c>
    </row>
    <row r="96" spans="1:28" x14ac:dyDescent="0.2">
      <c r="A96">
        <v>5</v>
      </c>
      <c r="B96" t="s">
        <v>158</v>
      </c>
      <c r="C96" t="s">
        <v>24</v>
      </c>
      <c r="D96">
        <v>162</v>
      </c>
      <c r="E96">
        <v>93</v>
      </c>
      <c r="F96">
        <v>69</v>
      </c>
      <c r="G96">
        <v>0.57399999999999995</v>
      </c>
      <c r="H96">
        <v>5.4</v>
      </c>
      <c r="I96">
        <v>4.3</v>
      </c>
      <c r="J96">
        <v>1.1000000000000001</v>
      </c>
      <c r="K96">
        <v>0.1</v>
      </c>
      <c r="L96">
        <v>1.3</v>
      </c>
      <c r="M96" t="s">
        <v>362</v>
      </c>
      <c r="N96">
        <v>-5</v>
      </c>
      <c r="O96" t="s">
        <v>30</v>
      </c>
      <c r="P96" t="s">
        <v>53</v>
      </c>
      <c r="Q96" t="s">
        <v>647</v>
      </c>
      <c r="R96" t="s">
        <v>648</v>
      </c>
      <c r="S96" t="s">
        <v>649</v>
      </c>
      <c r="T96" t="s">
        <v>650</v>
      </c>
      <c r="U96">
        <v>2016</v>
      </c>
      <c r="V96">
        <v>1</v>
      </c>
      <c r="W96">
        <v>1</v>
      </c>
      <c r="X96">
        <v>0.567901235</v>
      </c>
      <c r="Y96">
        <v>0.54054054100000004</v>
      </c>
      <c r="Z96">
        <v>0.53398058299999995</v>
      </c>
      <c r="AA96">
        <v>197899679</v>
      </c>
      <c r="AB96">
        <v>197.89967899999999</v>
      </c>
    </row>
    <row r="97" spans="1:28" x14ac:dyDescent="0.2">
      <c r="A97">
        <v>6</v>
      </c>
      <c r="B97" t="s">
        <v>36</v>
      </c>
      <c r="C97" t="s">
        <v>37</v>
      </c>
      <c r="D97">
        <v>162</v>
      </c>
      <c r="E97">
        <v>91</v>
      </c>
      <c r="F97">
        <v>71</v>
      </c>
      <c r="G97">
        <v>0.56200000000000006</v>
      </c>
      <c r="H97">
        <v>4.5</v>
      </c>
      <c r="I97">
        <v>3.9</v>
      </c>
      <c r="J97">
        <v>0.5</v>
      </c>
      <c r="K97">
        <v>-0.2</v>
      </c>
      <c r="L97">
        <v>0.4</v>
      </c>
      <c r="M97" t="s">
        <v>167</v>
      </c>
      <c r="N97">
        <v>1</v>
      </c>
      <c r="O97" t="s">
        <v>331</v>
      </c>
      <c r="P97" t="s">
        <v>142</v>
      </c>
      <c r="Q97" t="s">
        <v>652</v>
      </c>
      <c r="R97" t="s">
        <v>364</v>
      </c>
      <c r="S97" t="s">
        <v>653</v>
      </c>
      <c r="T97" t="s">
        <v>654</v>
      </c>
      <c r="U97">
        <v>2016</v>
      </c>
      <c r="V97">
        <v>1</v>
      </c>
      <c r="W97">
        <v>1</v>
      </c>
      <c r="X97">
        <v>0.46913580199999999</v>
      </c>
      <c r="Y97">
        <v>0.47826087</v>
      </c>
      <c r="Z97">
        <v>0.54385964899999995</v>
      </c>
      <c r="AA97">
        <v>250031669</v>
      </c>
      <c r="AB97">
        <v>250.03166899999999</v>
      </c>
    </row>
    <row r="98" spans="1:28" x14ac:dyDescent="0.2">
      <c r="A98">
        <v>7</v>
      </c>
      <c r="B98" t="s">
        <v>264</v>
      </c>
      <c r="C98" t="s">
        <v>24</v>
      </c>
      <c r="D98">
        <v>162</v>
      </c>
      <c r="E98">
        <v>89</v>
      </c>
      <c r="F98">
        <v>73</v>
      </c>
      <c r="G98">
        <v>0.54900000000000004</v>
      </c>
      <c r="H98">
        <v>4.7</v>
      </c>
      <c r="I98">
        <v>4.0999999999999996</v>
      </c>
      <c r="J98">
        <v>0.6</v>
      </c>
      <c r="K98">
        <v>0.2</v>
      </c>
      <c r="L98">
        <v>0.8</v>
      </c>
      <c r="M98" t="s">
        <v>71</v>
      </c>
      <c r="N98">
        <v>-2</v>
      </c>
      <c r="O98" t="s">
        <v>53</v>
      </c>
      <c r="P98" t="s">
        <v>104</v>
      </c>
      <c r="Q98" t="s">
        <v>655</v>
      </c>
      <c r="R98" t="s">
        <v>656</v>
      </c>
      <c r="S98" t="s">
        <v>371</v>
      </c>
      <c r="T98" t="s">
        <v>657</v>
      </c>
      <c r="U98">
        <v>2016</v>
      </c>
      <c r="V98">
        <v>1</v>
      </c>
      <c r="W98">
        <v>0</v>
      </c>
      <c r="X98">
        <v>0.53086419799999995</v>
      </c>
      <c r="Y98">
        <v>0.54545454500000001</v>
      </c>
      <c r="Z98">
        <v>0.56310679600000002</v>
      </c>
      <c r="AA98">
        <v>136782027</v>
      </c>
      <c r="AB98">
        <v>136.782027</v>
      </c>
    </row>
    <row r="99" spans="1:28" x14ac:dyDescent="0.2">
      <c r="A99">
        <v>8</v>
      </c>
      <c r="B99" t="s">
        <v>286</v>
      </c>
      <c r="C99" t="s">
        <v>24</v>
      </c>
      <c r="D99">
        <v>162</v>
      </c>
      <c r="E99">
        <v>89</v>
      </c>
      <c r="F99">
        <v>73</v>
      </c>
      <c r="G99">
        <v>0.54900000000000004</v>
      </c>
      <c r="H99">
        <v>4.5999999999999996</v>
      </c>
      <c r="I99">
        <v>4.4000000000000004</v>
      </c>
      <c r="J99">
        <v>0.2</v>
      </c>
      <c r="K99">
        <v>0.3</v>
      </c>
      <c r="L99">
        <v>0.4</v>
      </c>
      <c r="M99" t="s">
        <v>658</v>
      </c>
      <c r="N99">
        <v>5</v>
      </c>
      <c r="O99" t="s">
        <v>75</v>
      </c>
      <c r="P99" t="s">
        <v>381</v>
      </c>
      <c r="Q99" t="s">
        <v>659</v>
      </c>
      <c r="R99" t="s">
        <v>660</v>
      </c>
      <c r="S99" t="s">
        <v>661</v>
      </c>
      <c r="T99" t="s">
        <v>662</v>
      </c>
      <c r="U99">
        <v>2016</v>
      </c>
      <c r="V99">
        <v>1</v>
      </c>
      <c r="W99">
        <v>0</v>
      </c>
      <c r="X99">
        <v>0.48148148099999999</v>
      </c>
      <c r="Y99">
        <v>0.5</v>
      </c>
      <c r="Z99">
        <v>0.49532710299999999</v>
      </c>
      <c r="AA99">
        <v>147693714</v>
      </c>
      <c r="AB99">
        <v>147.693714</v>
      </c>
    </row>
    <row r="100" spans="1:28" x14ac:dyDescent="0.2">
      <c r="A100">
        <v>9</v>
      </c>
      <c r="B100" t="s">
        <v>137</v>
      </c>
      <c r="C100" t="s">
        <v>37</v>
      </c>
      <c r="D100">
        <v>162</v>
      </c>
      <c r="E100">
        <v>87</v>
      </c>
      <c r="F100">
        <v>75</v>
      </c>
      <c r="G100">
        <v>0.53700000000000003</v>
      </c>
      <c r="H100">
        <v>4.0999999999999996</v>
      </c>
      <c r="I100">
        <v>3.8</v>
      </c>
      <c r="J100">
        <v>0.3</v>
      </c>
      <c r="K100">
        <v>-0.3</v>
      </c>
      <c r="L100">
        <v>0.1</v>
      </c>
      <c r="M100" t="s">
        <v>159</v>
      </c>
      <c r="N100">
        <v>0</v>
      </c>
      <c r="O100" t="s">
        <v>113</v>
      </c>
      <c r="P100" t="s">
        <v>104</v>
      </c>
      <c r="Q100" t="s">
        <v>663</v>
      </c>
      <c r="R100" t="s">
        <v>664</v>
      </c>
      <c r="S100" t="s">
        <v>665</v>
      </c>
      <c r="T100" t="s">
        <v>666</v>
      </c>
      <c r="U100">
        <v>2016</v>
      </c>
      <c r="V100">
        <v>1</v>
      </c>
      <c r="W100">
        <v>0</v>
      </c>
      <c r="X100">
        <v>0.53086419799999995</v>
      </c>
      <c r="Y100">
        <v>0.513513514</v>
      </c>
      <c r="Z100">
        <v>0.5</v>
      </c>
      <c r="AA100">
        <v>135188085</v>
      </c>
      <c r="AB100">
        <v>135.188085</v>
      </c>
    </row>
    <row r="101" spans="1:28" x14ac:dyDescent="0.2">
      <c r="A101">
        <v>10</v>
      </c>
      <c r="B101" t="s">
        <v>194</v>
      </c>
      <c r="C101" t="s">
        <v>37</v>
      </c>
      <c r="D101">
        <v>162</v>
      </c>
      <c r="E101">
        <v>87</v>
      </c>
      <c r="F101">
        <v>75</v>
      </c>
      <c r="G101">
        <v>0.53700000000000003</v>
      </c>
      <c r="H101">
        <v>4.4000000000000004</v>
      </c>
      <c r="I101">
        <v>3.9</v>
      </c>
      <c r="J101">
        <v>0.5</v>
      </c>
      <c r="K101">
        <v>-0.2</v>
      </c>
      <c r="L101">
        <v>0.3</v>
      </c>
      <c r="M101" t="s">
        <v>167</v>
      </c>
      <c r="N101">
        <v>-3</v>
      </c>
      <c r="O101" t="s">
        <v>86</v>
      </c>
      <c r="P101" t="s">
        <v>197</v>
      </c>
      <c r="Q101" t="s">
        <v>667</v>
      </c>
      <c r="R101" t="s">
        <v>44</v>
      </c>
      <c r="S101" t="s">
        <v>668</v>
      </c>
      <c r="T101" t="s">
        <v>669</v>
      </c>
      <c r="U101">
        <v>2016</v>
      </c>
      <c r="V101">
        <v>1</v>
      </c>
      <c r="W101">
        <v>0</v>
      </c>
      <c r="X101">
        <v>0.51851851900000001</v>
      </c>
      <c r="Y101">
        <v>0.57692307700000001</v>
      </c>
      <c r="Z101">
        <v>0.45</v>
      </c>
      <c r="AA101">
        <v>172086611</v>
      </c>
      <c r="AB101">
        <v>172.086611</v>
      </c>
    </row>
    <row r="102" spans="1:28" x14ac:dyDescent="0.2">
      <c r="A102">
        <v>11</v>
      </c>
      <c r="B102" t="s">
        <v>294</v>
      </c>
      <c r="C102" t="s">
        <v>24</v>
      </c>
      <c r="D102">
        <v>161</v>
      </c>
      <c r="E102">
        <v>86</v>
      </c>
      <c r="F102">
        <v>75</v>
      </c>
      <c r="G102">
        <v>0.53400000000000003</v>
      </c>
      <c r="H102">
        <v>4.7</v>
      </c>
      <c r="I102">
        <v>4.5</v>
      </c>
      <c r="J102">
        <v>0.2</v>
      </c>
      <c r="K102">
        <v>0</v>
      </c>
      <c r="L102">
        <v>0.2</v>
      </c>
      <c r="M102" t="s">
        <v>670</v>
      </c>
      <c r="N102">
        <v>3</v>
      </c>
      <c r="O102" t="s">
        <v>671</v>
      </c>
      <c r="P102" t="s">
        <v>121</v>
      </c>
      <c r="Q102" t="s">
        <v>672</v>
      </c>
      <c r="R102" t="s">
        <v>673</v>
      </c>
      <c r="S102" t="s">
        <v>674</v>
      </c>
      <c r="T102" t="s">
        <v>675</v>
      </c>
      <c r="U102">
        <v>2016</v>
      </c>
      <c r="V102">
        <v>0</v>
      </c>
      <c r="W102">
        <v>0</v>
      </c>
      <c r="X102">
        <v>0.50617283999999996</v>
      </c>
      <c r="Y102">
        <v>0.52173913000000005</v>
      </c>
      <c r="Z102">
        <v>0.41573033700000001</v>
      </c>
      <c r="AA102">
        <v>198593000</v>
      </c>
      <c r="AB102">
        <v>198.59299999999999</v>
      </c>
    </row>
    <row r="103" spans="1:28" x14ac:dyDescent="0.2">
      <c r="A103">
        <v>12</v>
      </c>
      <c r="B103" t="s">
        <v>257</v>
      </c>
      <c r="C103" t="s">
        <v>24</v>
      </c>
      <c r="D103">
        <v>162</v>
      </c>
      <c r="E103">
        <v>86</v>
      </c>
      <c r="F103">
        <v>76</v>
      </c>
      <c r="G103">
        <v>0.53100000000000003</v>
      </c>
      <c r="H103">
        <v>4.7</v>
      </c>
      <c r="I103">
        <v>4.4000000000000004</v>
      </c>
      <c r="J103">
        <v>0.4</v>
      </c>
      <c r="K103">
        <v>0.1</v>
      </c>
      <c r="L103">
        <v>0.5</v>
      </c>
      <c r="M103" t="s">
        <v>159</v>
      </c>
      <c r="N103">
        <v>-1</v>
      </c>
      <c r="O103" t="s">
        <v>113</v>
      </c>
      <c r="P103" t="s">
        <v>197</v>
      </c>
      <c r="Q103" t="s">
        <v>676</v>
      </c>
      <c r="R103" t="s">
        <v>677</v>
      </c>
      <c r="S103" t="s">
        <v>678</v>
      </c>
      <c r="T103" t="s">
        <v>439</v>
      </c>
      <c r="U103">
        <v>2016</v>
      </c>
      <c r="V103">
        <v>0</v>
      </c>
      <c r="W103">
        <v>0</v>
      </c>
      <c r="X103">
        <v>0.51851851900000001</v>
      </c>
      <c r="Y103">
        <v>0.413793103</v>
      </c>
      <c r="Z103">
        <v>0.48351648400000002</v>
      </c>
      <c r="AA103">
        <v>142330193</v>
      </c>
      <c r="AB103">
        <v>142.33019300000001</v>
      </c>
    </row>
    <row r="104" spans="1:28" x14ac:dyDescent="0.2">
      <c r="A104">
        <v>13</v>
      </c>
      <c r="B104" t="s">
        <v>119</v>
      </c>
      <c r="C104" t="s">
        <v>37</v>
      </c>
      <c r="D104">
        <v>162</v>
      </c>
      <c r="E104">
        <v>86</v>
      </c>
      <c r="F104">
        <v>76</v>
      </c>
      <c r="G104">
        <v>0.53100000000000003</v>
      </c>
      <c r="H104">
        <v>4.8</v>
      </c>
      <c r="I104">
        <v>4.4000000000000004</v>
      </c>
      <c r="J104">
        <v>0.4</v>
      </c>
      <c r="K104">
        <v>-0.1</v>
      </c>
      <c r="L104">
        <v>0.3</v>
      </c>
      <c r="M104" t="s">
        <v>149</v>
      </c>
      <c r="N104">
        <v>-2</v>
      </c>
      <c r="O104" t="s">
        <v>142</v>
      </c>
      <c r="P104" t="s">
        <v>94</v>
      </c>
      <c r="Q104" t="s">
        <v>679</v>
      </c>
      <c r="R104" t="s">
        <v>574</v>
      </c>
      <c r="S104" t="s">
        <v>680</v>
      </c>
      <c r="T104" t="s">
        <v>681</v>
      </c>
      <c r="U104">
        <v>2016</v>
      </c>
      <c r="V104">
        <v>0</v>
      </c>
      <c r="W104">
        <v>0</v>
      </c>
      <c r="X104">
        <v>0.592592593</v>
      </c>
      <c r="Y104">
        <v>0.45454545499999999</v>
      </c>
      <c r="Z104">
        <v>0.40677966100000001</v>
      </c>
      <c r="AA104">
        <v>145553500</v>
      </c>
      <c r="AB104">
        <v>145.55350000000001</v>
      </c>
    </row>
    <row r="105" spans="1:28" x14ac:dyDescent="0.2">
      <c r="A105">
        <v>14</v>
      </c>
      <c r="B105" t="s">
        <v>23</v>
      </c>
      <c r="C105" t="s">
        <v>24</v>
      </c>
      <c r="D105">
        <v>162</v>
      </c>
      <c r="E105">
        <v>84</v>
      </c>
      <c r="F105">
        <v>78</v>
      </c>
      <c r="G105">
        <v>0.51800000000000002</v>
      </c>
      <c r="H105">
        <v>4.5</v>
      </c>
      <c r="I105">
        <v>4.3</v>
      </c>
      <c r="J105">
        <v>0.1</v>
      </c>
      <c r="K105">
        <v>0.1</v>
      </c>
      <c r="L105">
        <v>0.3</v>
      </c>
      <c r="M105" t="s">
        <v>537</v>
      </c>
      <c r="N105">
        <v>1</v>
      </c>
      <c r="O105" t="s">
        <v>104</v>
      </c>
      <c r="P105" t="s">
        <v>121</v>
      </c>
      <c r="Q105" t="s">
        <v>683</v>
      </c>
      <c r="R105" t="s">
        <v>684</v>
      </c>
      <c r="S105" t="s">
        <v>403</v>
      </c>
      <c r="T105" t="s">
        <v>685</v>
      </c>
      <c r="U105">
        <v>2016</v>
      </c>
      <c r="V105">
        <v>0</v>
      </c>
      <c r="W105">
        <v>0</v>
      </c>
      <c r="X105">
        <v>0.50617283999999996</v>
      </c>
      <c r="Y105">
        <v>0.50943396200000002</v>
      </c>
      <c r="Z105">
        <v>0.42391304299999999</v>
      </c>
      <c r="AA105">
        <v>98793700</v>
      </c>
      <c r="AB105">
        <v>98.793700000000001</v>
      </c>
    </row>
    <row r="106" spans="1:28" x14ac:dyDescent="0.2">
      <c r="A106">
        <v>15</v>
      </c>
      <c r="B106" t="s">
        <v>47</v>
      </c>
      <c r="C106" t="s">
        <v>24</v>
      </c>
      <c r="D106">
        <v>162</v>
      </c>
      <c r="E106">
        <v>84</v>
      </c>
      <c r="F106">
        <v>78</v>
      </c>
      <c r="G106">
        <v>0.51800000000000002</v>
      </c>
      <c r="H106">
        <v>4.2</v>
      </c>
      <c r="I106">
        <v>4.3</v>
      </c>
      <c r="J106">
        <v>-0.1</v>
      </c>
      <c r="K106">
        <v>0.3</v>
      </c>
      <c r="L106">
        <v>0.1</v>
      </c>
      <c r="M106" t="s">
        <v>178</v>
      </c>
      <c r="N106">
        <v>5</v>
      </c>
      <c r="O106" t="s">
        <v>94</v>
      </c>
      <c r="P106" t="s">
        <v>180</v>
      </c>
      <c r="Q106" t="s">
        <v>687</v>
      </c>
      <c r="R106" t="s">
        <v>688</v>
      </c>
      <c r="S106" t="s">
        <v>689</v>
      </c>
      <c r="T106" t="s">
        <v>690</v>
      </c>
      <c r="U106">
        <v>2016</v>
      </c>
      <c r="V106">
        <v>0</v>
      </c>
      <c r="W106">
        <v>0</v>
      </c>
      <c r="X106">
        <v>0.44444444399999999</v>
      </c>
      <c r="Y106">
        <v>0.49019607799999998</v>
      </c>
      <c r="Z106">
        <v>0.49056603799999998</v>
      </c>
      <c r="AA106">
        <v>227854350</v>
      </c>
      <c r="AB106">
        <v>227.85435000000001</v>
      </c>
    </row>
    <row r="107" spans="1:28" x14ac:dyDescent="0.2">
      <c r="A107">
        <v>16</v>
      </c>
      <c r="B107" t="s">
        <v>269</v>
      </c>
      <c r="C107" t="s">
        <v>24</v>
      </c>
      <c r="D107">
        <v>162</v>
      </c>
      <c r="E107">
        <v>81</v>
      </c>
      <c r="F107">
        <v>81</v>
      </c>
      <c r="G107">
        <v>0.5</v>
      </c>
      <c r="H107">
        <v>4.2</v>
      </c>
      <c r="I107">
        <v>4.4000000000000004</v>
      </c>
      <c r="J107">
        <v>-0.2</v>
      </c>
      <c r="K107">
        <v>0.1</v>
      </c>
      <c r="L107">
        <v>-0.2</v>
      </c>
      <c r="M107" t="s">
        <v>386</v>
      </c>
      <c r="N107">
        <v>4</v>
      </c>
      <c r="O107" t="s">
        <v>30</v>
      </c>
      <c r="P107" t="s">
        <v>206</v>
      </c>
      <c r="Q107" t="s">
        <v>692</v>
      </c>
      <c r="R107" t="s">
        <v>617</v>
      </c>
      <c r="S107" t="s">
        <v>693</v>
      </c>
      <c r="T107" t="s">
        <v>694</v>
      </c>
      <c r="U107">
        <v>2016</v>
      </c>
      <c r="V107">
        <v>0</v>
      </c>
      <c r="W107">
        <v>0</v>
      </c>
      <c r="X107">
        <v>0.419753086</v>
      </c>
      <c r="Y107">
        <v>0.48837209300000001</v>
      </c>
      <c r="Z107">
        <v>0.42105263199999998</v>
      </c>
      <c r="AA107">
        <v>131487125</v>
      </c>
      <c r="AB107">
        <v>131.48712499999999</v>
      </c>
    </row>
    <row r="108" spans="1:28" x14ac:dyDescent="0.2">
      <c r="A108">
        <v>17</v>
      </c>
      <c r="B108" t="s">
        <v>276</v>
      </c>
      <c r="C108" t="s">
        <v>37</v>
      </c>
      <c r="D108">
        <v>161</v>
      </c>
      <c r="E108">
        <v>79</v>
      </c>
      <c r="F108">
        <v>82</v>
      </c>
      <c r="G108">
        <v>0.49099999999999999</v>
      </c>
      <c r="H108">
        <v>4.0999999999999996</v>
      </c>
      <c r="I108">
        <v>4.2</v>
      </c>
      <c r="J108">
        <v>-0.2</v>
      </c>
      <c r="K108">
        <v>-0.2</v>
      </c>
      <c r="L108">
        <v>-0.4</v>
      </c>
      <c r="M108" t="s">
        <v>695</v>
      </c>
      <c r="N108">
        <v>1</v>
      </c>
      <c r="O108" t="s">
        <v>697</v>
      </c>
      <c r="P108" t="s">
        <v>381</v>
      </c>
      <c r="Q108" t="s">
        <v>698</v>
      </c>
      <c r="R108" t="s">
        <v>421</v>
      </c>
      <c r="S108" t="s">
        <v>696</v>
      </c>
      <c r="T108" t="s">
        <v>699</v>
      </c>
      <c r="U108">
        <v>2016</v>
      </c>
      <c r="V108">
        <v>0</v>
      </c>
      <c r="W108">
        <v>0</v>
      </c>
      <c r="X108">
        <v>0.48148148099999999</v>
      </c>
      <c r="Y108">
        <v>0.64705882400000003</v>
      </c>
      <c r="Z108">
        <v>0.426666667</v>
      </c>
      <c r="AA108">
        <v>74364500</v>
      </c>
      <c r="AB108">
        <v>74.364500000000007</v>
      </c>
    </row>
    <row r="109" spans="1:28" x14ac:dyDescent="0.2">
      <c r="A109">
        <v>18</v>
      </c>
      <c r="B109" t="s">
        <v>250</v>
      </c>
      <c r="C109" t="s">
        <v>37</v>
      </c>
      <c r="D109">
        <v>162</v>
      </c>
      <c r="E109">
        <v>78</v>
      </c>
      <c r="F109">
        <v>83</v>
      </c>
      <c r="G109">
        <v>0.48399999999999999</v>
      </c>
      <c r="H109">
        <v>4.5</v>
      </c>
      <c r="I109">
        <v>4.7</v>
      </c>
      <c r="J109">
        <v>-0.2</v>
      </c>
      <c r="K109">
        <v>-0.1</v>
      </c>
      <c r="L109">
        <v>-0.2</v>
      </c>
      <c r="M109" t="s">
        <v>695</v>
      </c>
      <c r="N109">
        <v>0</v>
      </c>
      <c r="O109" t="s">
        <v>701</v>
      </c>
      <c r="P109" t="s">
        <v>131</v>
      </c>
      <c r="Q109" t="s">
        <v>703</v>
      </c>
      <c r="R109" t="s">
        <v>704</v>
      </c>
      <c r="S109" t="s">
        <v>705</v>
      </c>
      <c r="T109" t="s">
        <v>532</v>
      </c>
      <c r="U109">
        <v>2016</v>
      </c>
      <c r="V109">
        <v>0</v>
      </c>
      <c r="W109">
        <v>0</v>
      </c>
      <c r="X109">
        <v>0.49382715999999999</v>
      </c>
      <c r="Y109">
        <v>0.68965517200000004</v>
      </c>
      <c r="Z109">
        <v>0.41558441600000001</v>
      </c>
      <c r="AA109">
        <v>99945500</v>
      </c>
      <c r="AB109">
        <v>99.945499999999996</v>
      </c>
    </row>
    <row r="110" spans="1:28" x14ac:dyDescent="0.2">
      <c r="A110">
        <v>19</v>
      </c>
      <c r="B110" t="s">
        <v>212</v>
      </c>
      <c r="C110" t="s">
        <v>24</v>
      </c>
      <c r="D110">
        <v>162</v>
      </c>
      <c r="E110">
        <v>78</v>
      </c>
      <c r="F110">
        <v>84</v>
      </c>
      <c r="G110">
        <v>0.48099999999999998</v>
      </c>
      <c r="H110">
        <v>4.2</v>
      </c>
      <c r="I110">
        <v>4.4000000000000004</v>
      </c>
      <c r="J110">
        <v>-0.2</v>
      </c>
      <c r="K110">
        <v>0.1</v>
      </c>
      <c r="L110">
        <v>-0.1</v>
      </c>
      <c r="M110" t="s">
        <v>430</v>
      </c>
      <c r="N110">
        <v>0</v>
      </c>
      <c r="O110" t="s">
        <v>86</v>
      </c>
      <c r="P110" t="s">
        <v>171</v>
      </c>
      <c r="Q110" t="s">
        <v>707</v>
      </c>
      <c r="R110" t="s">
        <v>708</v>
      </c>
      <c r="S110" t="s">
        <v>709</v>
      </c>
      <c r="T110" t="s">
        <v>510</v>
      </c>
      <c r="U110">
        <v>2016</v>
      </c>
      <c r="V110">
        <v>0</v>
      </c>
      <c r="W110">
        <v>0</v>
      </c>
      <c r="X110">
        <v>0.407407407</v>
      </c>
      <c r="Y110">
        <v>0.52631578899999998</v>
      </c>
      <c r="Z110">
        <v>0.45535714300000002</v>
      </c>
      <c r="AA110">
        <v>114498667</v>
      </c>
      <c r="AB110">
        <v>114.498667</v>
      </c>
    </row>
    <row r="111" spans="1:28" x14ac:dyDescent="0.2">
      <c r="A111">
        <v>20</v>
      </c>
      <c r="B111" t="s">
        <v>232</v>
      </c>
      <c r="C111" t="s">
        <v>37</v>
      </c>
      <c r="D111">
        <v>162</v>
      </c>
      <c r="E111">
        <v>75</v>
      </c>
      <c r="F111">
        <v>87</v>
      </c>
      <c r="G111">
        <v>0.46300000000000002</v>
      </c>
      <c r="H111">
        <v>5.2</v>
      </c>
      <c r="I111">
        <v>5.3</v>
      </c>
      <c r="J111">
        <v>-0.1</v>
      </c>
      <c r="K111">
        <v>-0.1</v>
      </c>
      <c r="L111">
        <v>-0.2</v>
      </c>
      <c r="M111" t="s">
        <v>205</v>
      </c>
      <c r="N111">
        <v>-5</v>
      </c>
      <c r="O111" t="s">
        <v>197</v>
      </c>
      <c r="P111" t="s">
        <v>171</v>
      </c>
      <c r="Q111" t="s">
        <v>546</v>
      </c>
      <c r="R111" t="s">
        <v>554</v>
      </c>
      <c r="S111" t="s">
        <v>697</v>
      </c>
      <c r="T111" t="s">
        <v>710</v>
      </c>
      <c r="U111">
        <v>2016</v>
      </c>
      <c r="V111">
        <v>0</v>
      </c>
      <c r="W111">
        <v>0</v>
      </c>
      <c r="X111">
        <v>0.407407407</v>
      </c>
      <c r="Y111">
        <v>0.39583333300000001</v>
      </c>
      <c r="Z111">
        <v>0.5</v>
      </c>
      <c r="AA111">
        <v>112645071</v>
      </c>
      <c r="AB111">
        <v>112.645071</v>
      </c>
    </row>
    <row r="112" spans="1:28" x14ac:dyDescent="0.2">
      <c r="A112">
        <v>21</v>
      </c>
      <c r="B112" t="s">
        <v>222</v>
      </c>
      <c r="C112" t="s">
        <v>24</v>
      </c>
      <c r="D112">
        <v>162</v>
      </c>
      <c r="E112">
        <v>74</v>
      </c>
      <c r="F112">
        <v>88</v>
      </c>
      <c r="G112">
        <v>0.45700000000000002</v>
      </c>
      <c r="H112">
        <v>4.4000000000000004</v>
      </c>
      <c r="I112">
        <v>4.5</v>
      </c>
      <c r="J112">
        <v>-0.1</v>
      </c>
      <c r="K112">
        <v>0.2</v>
      </c>
      <c r="L112">
        <v>0.1</v>
      </c>
      <c r="M112" t="s">
        <v>205</v>
      </c>
      <c r="N112">
        <v>-6</v>
      </c>
      <c r="O112" t="s">
        <v>131</v>
      </c>
      <c r="P112" t="s">
        <v>206</v>
      </c>
      <c r="Q112" t="s">
        <v>254</v>
      </c>
      <c r="R112" t="s">
        <v>617</v>
      </c>
      <c r="S112" t="s">
        <v>620</v>
      </c>
      <c r="T112" t="s">
        <v>528</v>
      </c>
      <c r="U112">
        <v>2016</v>
      </c>
      <c r="V112">
        <v>0</v>
      </c>
      <c r="W112">
        <v>0</v>
      </c>
      <c r="X112">
        <v>0.419753086</v>
      </c>
      <c r="Y112">
        <v>0.48837209300000001</v>
      </c>
      <c r="Z112">
        <v>0.40350877200000002</v>
      </c>
      <c r="AA112">
        <v>164673333</v>
      </c>
      <c r="AB112">
        <v>164.67333300000001</v>
      </c>
    </row>
    <row r="113" spans="1:28" x14ac:dyDescent="0.2">
      <c r="A113">
        <v>22</v>
      </c>
      <c r="B113" t="s">
        <v>126</v>
      </c>
      <c r="C113" t="s">
        <v>37</v>
      </c>
      <c r="D113">
        <v>162</v>
      </c>
      <c r="E113">
        <v>73</v>
      </c>
      <c r="F113">
        <v>89</v>
      </c>
      <c r="G113">
        <v>0.45100000000000001</v>
      </c>
      <c r="H113">
        <v>4.0999999999999996</v>
      </c>
      <c r="I113">
        <v>4.5</v>
      </c>
      <c r="J113">
        <v>-0.4</v>
      </c>
      <c r="K113">
        <v>-0.1</v>
      </c>
      <c r="L113">
        <v>-0.5</v>
      </c>
      <c r="M113" t="s">
        <v>573</v>
      </c>
      <c r="N113">
        <v>-1</v>
      </c>
      <c r="O113" t="s">
        <v>121</v>
      </c>
      <c r="P113" t="s">
        <v>266</v>
      </c>
      <c r="Q113" t="s">
        <v>714</v>
      </c>
      <c r="R113" t="s">
        <v>715</v>
      </c>
      <c r="S113" t="s">
        <v>716</v>
      </c>
      <c r="T113" t="s">
        <v>717</v>
      </c>
      <c r="U113">
        <v>2016</v>
      </c>
      <c r="V113">
        <v>0</v>
      </c>
      <c r="W113">
        <v>0</v>
      </c>
      <c r="X113">
        <v>0.395061728</v>
      </c>
      <c r="Y113">
        <v>0.61224489800000004</v>
      </c>
      <c r="Z113">
        <v>0.36986301399999999</v>
      </c>
      <c r="AA113">
        <v>63908300</v>
      </c>
      <c r="AB113">
        <v>63.908299999999997</v>
      </c>
    </row>
    <row r="114" spans="1:28" x14ac:dyDescent="0.2">
      <c r="A114">
        <v>23</v>
      </c>
      <c r="B114" t="s">
        <v>177</v>
      </c>
      <c r="C114" t="s">
        <v>37</v>
      </c>
      <c r="D114">
        <v>162</v>
      </c>
      <c r="E114">
        <v>71</v>
      </c>
      <c r="F114">
        <v>91</v>
      </c>
      <c r="G114">
        <v>0.438</v>
      </c>
      <c r="H114">
        <v>3.8</v>
      </c>
      <c r="I114">
        <v>4.9000000000000004</v>
      </c>
      <c r="J114">
        <v>-1.1000000000000001</v>
      </c>
      <c r="K114">
        <v>-0.1</v>
      </c>
      <c r="L114">
        <v>-1.3</v>
      </c>
      <c r="M114" t="s">
        <v>473</v>
      </c>
      <c r="N114">
        <v>9</v>
      </c>
      <c r="O114" t="s">
        <v>431</v>
      </c>
      <c r="P114" t="s">
        <v>206</v>
      </c>
      <c r="Q114" t="s">
        <v>719</v>
      </c>
      <c r="R114" t="s">
        <v>150</v>
      </c>
      <c r="S114" t="s">
        <v>259</v>
      </c>
      <c r="T114" t="s">
        <v>720</v>
      </c>
      <c r="U114">
        <v>2016</v>
      </c>
      <c r="V114">
        <v>0</v>
      </c>
      <c r="W114">
        <v>0</v>
      </c>
      <c r="X114">
        <v>0.419753086</v>
      </c>
      <c r="Y114">
        <v>0.5</v>
      </c>
      <c r="Z114">
        <v>0.35526315800000002</v>
      </c>
      <c r="AA114">
        <v>95846667</v>
      </c>
      <c r="AB114">
        <v>95.846666999999997</v>
      </c>
    </row>
    <row r="115" spans="1:28" x14ac:dyDescent="0.2">
      <c r="A115">
        <v>24</v>
      </c>
      <c r="B115" t="s">
        <v>148</v>
      </c>
      <c r="C115" t="s">
        <v>37</v>
      </c>
      <c r="D115">
        <v>162</v>
      </c>
      <c r="E115">
        <v>69</v>
      </c>
      <c r="F115">
        <v>93</v>
      </c>
      <c r="G115">
        <v>0.42599999999999999</v>
      </c>
      <c r="H115">
        <v>4.5999999999999996</v>
      </c>
      <c r="I115">
        <v>5.5</v>
      </c>
      <c r="J115">
        <v>-0.9</v>
      </c>
      <c r="K115">
        <v>0</v>
      </c>
      <c r="L115">
        <v>-0.9</v>
      </c>
      <c r="M115" t="s">
        <v>258</v>
      </c>
      <c r="N115">
        <v>0</v>
      </c>
      <c r="O115" t="s">
        <v>171</v>
      </c>
      <c r="P115" t="s">
        <v>180</v>
      </c>
      <c r="Q115" t="s">
        <v>721</v>
      </c>
      <c r="R115" t="s">
        <v>161</v>
      </c>
      <c r="S115" t="s">
        <v>722</v>
      </c>
      <c r="T115" t="s">
        <v>217</v>
      </c>
      <c r="U115">
        <v>2016</v>
      </c>
      <c r="V115">
        <v>0</v>
      </c>
      <c r="W115">
        <v>0</v>
      </c>
      <c r="X115">
        <v>0.44444444399999999</v>
      </c>
      <c r="Y115">
        <v>0.51111111099999995</v>
      </c>
      <c r="Z115">
        <v>0.365853659</v>
      </c>
      <c r="AA115">
        <v>98172683</v>
      </c>
      <c r="AB115">
        <v>98.172683000000006</v>
      </c>
    </row>
    <row r="116" spans="1:28" x14ac:dyDescent="0.2">
      <c r="A116">
        <v>25</v>
      </c>
      <c r="B116" t="s">
        <v>81</v>
      </c>
      <c r="C116" t="s">
        <v>24</v>
      </c>
      <c r="D116">
        <v>162</v>
      </c>
      <c r="E116">
        <v>69</v>
      </c>
      <c r="F116">
        <v>93</v>
      </c>
      <c r="G116">
        <v>0.42599999999999999</v>
      </c>
      <c r="H116">
        <v>4</v>
      </c>
      <c r="I116">
        <v>4.7</v>
      </c>
      <c r="J116">
        <v>-0.7</v>
      </c>
      <c r="K116">
        <v>0.2</v>
      </c>
      <c r="L116">
        <v>-0.5</v>
      </c>
      <c r="M116" t="s">
        <v>242</v>
      </c>
      <c r="N116">
        <v>-1</v>
      </c>
      <c r="O116" t="s">
        <v>206</v>
      </c>
      <c r="P116" t="s">
        <v>196</v>
      </c>
      <c r="Q116" t="s">
        <v>724</v>
      </c>
      <c r="R116" t="s">
        <v>432</v>
      </c>
      <c r="S116" t="s">
        <v>725</v>
      </c>
      <c r="T116" t="s">
        <v>201</v>
      </c>
      <c r="U116">
        <v>2016</v>
      </c>
      <c r="V116">
        <v>0</v>
      </c>
      <c r="W116">
        <v>0</v>
      </c>
      <c r="X116">
        <v>0.432098765</v>
      </c>
      <c r="Y116">
        <v>0.38095238100000001</v>
      </c>
      <c r="Z116">
        <v>0.43362831899999998</v>
      </c>
      <c r="AA116">
        <v>86806234</v>
      </c>
      <c r="AB116">
        <v>86.806234000000003</v>
      </c>
    </row>
    <row r="117" spans="1:28" x14ac:dyDescent="0.2">
      <c r="A117">
        <v>26</v>
      </c>
      <c r="B117" t="s">
        <v>70</v>
      </c>
      <c r="C117" t="s">
        <v>37</v>
      </c>
      <c r="D117">
        <v>161</v>
      </c>
      <c r="E117">
        <v>68</v>
      </c>
      <c r="F117">
        <v>93</v>
      </c>
      <c r="G117">
        <v>0.42199999999999999</v>
      </c>
      <c r="H117">
        <v>4</v>
      </c>
      <c r="I117">
        <v>4.8</v>
      </c>
      <c r="J117">
        <v>-0.8</v>
      </c>
      <c r="K117">
        <v>-0.1</v>
      </c>
      <c r="L117">
        <v>-0.9</v>
      </c>
      <c r="M117" t="s">
        <v>726</v>
      </c>
      <c r="N117">
        <v>1</v>
      </c>
      <c r="O117" t="s">
        <v>271</v>
      </c>
      <c r="P117" t="s">
        <v>728</v>
      </c>
      <c r="Q117" t="s">
        <v>729</v>
      </c>
      <c r="R117" t="s">
        <v>730</v>
      </c>
      <c r="S117" t="s">
        <v>259</v>
      </c>
      <c r="T117" t="s">
        <v>731</v>
      </c>
      <c r="U117">
        <v>2016</v>
      </c>
      <c r="V117">
        <v>0</v>
      </c>
      <c r="W117">
        <v>0</v>
      </c>
      <c r="X117">
        <v>0.46250000000000002</v>
      </c>
      <c r="Y117">
        <v>0.34042553199999998</v>
      </c>
      <c r="Z117">
        <v>0.35526315800000002</v>
      </c>
      <c r="AA117">
        <v>86580792</v>
      </c>
      <c r="AB117">
        <v>86.580792000000002</v>
      </c>
    </row>
    <row r="118" spans="1:28" x14ac:dyDescent="0.2">
      <c r="A118">
        <v>27</v>
      </c>
      <c r="B118" t="s">
        <v>204</v>
      </c>
      <c r="C118" t="s">
        <v>37</v>
      </c>
      <c r="D118">
        <v>162</v>
      </c>
      <c r="E118">
        <v>68</v>
      </c>
      <c r="F118">
        <v>94</v>
      </c>
      <c r="G118">
        <v>0.42</v>
      </c>
      <c r="H118">
        <v>4.4000000000000004</v>
      </c>
      <c r="I118">
        <v>5.3</v>
      </c>
      <c r="J118">
        <v>-0.9</v>
      </c>
      <c r="K118">
        <v>0</v>
      </c>
      <c r="L118">
        <v>-0.8</v>
      </c>
      <c r="M118" t="s">
        <v>251</v>
      </c>
      <c r="N118">
        <v>0</v>
      </c>
      <c r="O118" t="s">
        <v>142</v>
      </c>
      <c r="P118" t="s">
        <v>279</v>
      </c>
      <c r="Q118" t="s">
        <v>719</v>
      </c>
      <c r="R118" t="s">
        <v>243</v>
      </c>
      <c r="S118" t="s">
        <v>733</v>
      </c>
      <c r="T118" t="s">
        <v>734</v>
      </c>
      <c r="U118">
        <v>2016</v>
      </c>
      <c r="V118">
        <v>0</v>
      </c>
      <c r="W118">
        <v>0</v>
      </c>
      <c r="X118">
        <v>0.37037037</v>
      </c>
      <c r="Y118">
        <v>0.41176470599999998</v>
      </c>
      <c r="Z118">
        <v>0.30769230800000003</v>
      </c>
      <c r="AA118">
        <v>90416228</v>
      </c>
      <c r="AB118">
        <v>90.416228000000004</v>
      </c>
    </row>
    <row r="119" spans="1:28" x14ac:dyDescent="0.2">
      <c r="A119">
        <v>28</v>
      </c>
      <c r="B119" t="s">
        <v>241</v>
      </c>
      <c r="C119" t="s">
        <v>37</v>
      </c>
      <c r="D119">
        <v>162</v>
      </c>
      <c r="E119">
        <v>68</v>
      </c>
      <c r="F119">
        <v>94</v>
      </c>
      <c r="G119">
        <v>0.42</v>
      </c>
      <c r="H119">
        <v>4.2</v>
      </c>
      <c r="I119">
        <v>4.8</v>
      </c>
      <c r="J119">
        <v>-0.5</v>
      </c>
      <c r="K119">
        <v>-0.1</v>
      </c>
      <c r="L119">
        <v>-0.6</v>
      </c>
      <c r="M119" t="s">
        <v>223</v>
      </c>
      <c r="N119">
        <v>-4</v>
      </c>
      <c r="O119" t="s">
        <v>381</v>
      </c>
      <c r="P119" t="s">
        <v>289</v>
      </c>
      <c r="Q119" t="s">
        <v>736</v>
      </c>
      <c r="R119" t="s">
        <v>617</v>
      </c>
      <c r="S119" t="s">
        <v>737</v>
      </c>
      <c r="T119" t="s">
        <v>738</v>
      </c>
      <c r="U119">
        <v>2016</v>
      </c>
      <c r="V119">
        <v>0</v>
      </c>
      <c r="W119">
        <v>0</v>
      </c>
      <c r="X119">
        <v>0.35802469100000001</v>
      </c>
      <c r="Y119">
        <v>0.48837209300000001</v>
      </c>
      <c r="Z119">
        <v>0.39024390199999998</v>
      </c>
      <c r="AA119">
        <v>100509500</v>
      </c>
      <c r="AB119">
        <v>100.5095</v>
      </c>
    </row>
    <row r="120" spans="1:28" x14ac:dyDescent="0.2">
      <c r="A120">
        <v>29</v>
      </c>
      <c r="B120" t="s">
        <v>91</v>
      </c>
      <c r="C120" t="s">
        <v>24</v>
      </c>
      <c r="D120">
        <v>162</v>
      </c>
      <c r="E120">
        <v>68</v>
      </c>
      <c r="F120">
        <v>94</v>
      </c>
      <c r="G120">
        <v>0.42</v>
      </c>
      <c r="H120">
        <v>4.0999999999999996</v>
      </c>
      <c r="I120">
        <v>4.4000000000000004</v>
      </c>
      <c r="J120">
        <v>-0.3</v>
      </c>
      <c r="K120">
        <v>0.3</v>
      </c>
      <c r="L120">
        <v>0</v>
      </c>
      <c r="M120" t="s">
        <v>386</v>
      </c>
      <c r="N120">
        <v>-9</v>
      </c>
      <c r="O120" t="s">
        <v>180</v>
      </c>
      <c r="P120" t="s">
        <v>266</v>
      </c>
      <c r="Q120" t="s">
        <v>740</v>
      </c>
      <c r="R120" t="s">
        <v>523</v>
      </c>
      <c r="S120" t="s">
        <v>741</v>
      </c>
      <c r="T120" t="s">
        <v>579</v>
      </c>
      <c r="U120">
        <v>2016</v>
      </c>
      <c r="V120">
        <v>0</v>
      </c>
      <c r="W120">
        <v>0</v>
      </c>
      <c r="X120">
        <v>0.395061728</v>
      </c>
      <c r="Y120">
        <v>0.409090909</v>
      </c>
      <c r="Z120">
        <v>0.38842975200000002</v>
      </c>
      <c r="AA120">
        <v>66681991</v>
      </c>
      <c r="AB120">
        <v>66.681990999999996</v>
      </c>
    </row>
    <row r="121" spans="1:28" x14ac:dyDescent="0.2">
      <c r="A121">
        <v>30</v>
      </c>
      <c r="B121" t="s">
        <v>59</v>
      </c>
      <c r="C121" t="s">
        <v>24</v>
      </c>
      <c r="D121">
        <v>162</v>
      </c>
      <c r="E121">
        <v>59</v>
      </c>
      <c r="F121">
        <v>103</v>
      </c>
      <c r="G121">
        <v>0.36399999999999999</v>
      </c>
      <c r="H121">
        <v>4.5</v>
      </c>
      <c r="I121">
        <v>5.5</v>
      </c>
      <c r="J121">
        <v>-1</v>
      </c>
      <c r="K121">
        <v>0.1</v>
      </c>
      <c r="L121">
        <v>-0.9</v>
      </c>
      <c r="M121" t="s">
        <v>742</v>
      </c>
      <c r="N121">
        <v>-7</v>
      </c>
      <c r="O121" t="s">
        <v>279</v>
      </c>
      <c r="P121" t="s">
        <v>289</v>
      </c>
      <c r="Q121" t="s">
        <v>744</v>
      </c>
      <c r="R121" t="s">
        <v>428</v>
      </c>
      <c r="S121" t="s">
        <v>745</v>
      </c>
      <c r="T121" t="s">
        <v>746</v>
      </c>
      <c r="U121">
        <v>2016</v>
      </c>
      <c r="V121">
        <v>0</v>
      </c>
      <c r="W121">
        <v>0</v>
      </c>
      <c r="X121">
        <v>0.35802469100000001</v>
      </c>
      <c r="Y121">
        <v>0.45652173899999998</v>
      </c>
      <c r="Z121">
        <v>0.31818181800000001</v>
      </c>
      <c r="AA121">
        <v>105333700</v>
      </c>
      <c r="AB121">
        <v>105.33369999999999</v>
      </c>
    </row>
    <row r="122" spans="1:28" x14ac:dyDescent="0.2">
      <c r="A122">
        <v>1</v>
      </c>
      <c r="B122" t="s">
        <v>119</v>
      </c>
      <c r="C122" t="s">
        <v>37</v>
      </c>
      <c r="D122">
        <v>162</v>
      </c>
      <c r="E122">
        <v>100</v>
      </c>
      <c r="F122">
        <v>62</v>
      </c>
      <c r="G122">
        <v>0.61699999999999999</v>
      </c>
      <c r="H122">
        <v>4</v>
      </c>
      <c r="I122">
        <v>3.2</v>
      </c>
      <c r="J122">
        <v>0.8</v>
      </c>
      <c r="K122">
        <v>-0.3</v>
      </c>
      <c r="L122">
        <v>0.5</v>
      </c>
      <c r="M122" t="s">
        <v>501</v>
      </c>
      <c r="N122">
        <v>4</v>
      </c>
      <c r="O122" t="s">
        <v>64</v>
      </c>
      <c r="P122" t="s">
        <v>86</v>
      </c>
      <c r="Q122" t="s">
        <v>748</v>
      </c>
      <c r="R122" t="s">
        <v>749</v>
      </c>
      <c r="S122" t="s">
        <v>750</v>
      </c>
      <c r="T122" t="s">
        <v>751</v>
      </c>
      <c r="U122">
        <v>2015</v>
      </c>
      <c r="V122">
        <v>1</v>
      </c>
      <c r="W122">
        <v>1</v>
      </c>
      <c r="X122">
        <v>0.55555555599999995</v>
      </c>
      <c r="Y122">
        <v>0.58139534900000001</v>
      </c>
      <c r="Z122">
        <v>0.59740259699999998</v>
      </c>
      <c r="AA122">
        <v>122066500</v>
      </c>
      <c r="AB122">
        <v>122.0665</v>
      </c>
    </row>
    <row r="123" spans="1:28" x14ac:dyDescent="0.2">
      <c r="A123">
        <v>2</v>
      </c>
      <c r="B123" t="s">
        <v>250</v>
      </c>
      <c r="C123" t="s">
        <v>37</v>
      </c>
      <c r="D123">
        <v>162</v>
      </c>
      <c r="E123">
        <v>98</v>
      </c>
      <c r="F123">
        <v>64</v>
      </c>
      <c r="G123">
        <v>0.60499999999999998</v>
      </c>
      <c r="H123">
        <v>4.3</v>
      </c>
      <c r="I123">
        <v>3.7</v>
      </c>
      <c r="J123">
        <v>0.6</v>
      </c>
      <c r="K123">
        <v>-0.3</v>
      </c>
      <c r="L123">
        <v>0.3</v>
      </c>
      <c r="M123" t="s">
        <v>92</v>
      </c>
      <c r="N123">
        <v>5</v>
      </c>
      <c r="O123" t="s">
        <v>331</v>
      </c>
      <c r="P123" t="s">
        <v>86</v>
      </c>
      <c r="Q123" t="s">
        <v>755</v>
      </c>
      <c r="R123" t="s">
        <v>756</v>
      </c>
      <c r="S123" t="s">
        <v>757</v>
      </c>
      <c r="T123" t="s">
        <v>758</v>
      </c>
      <c r="U123">
        <v>2015</v>
      </c>
      <c r="V123">
        <v>1</v>
      </c>
      <c r="W123">
        <v>0</v>
      </c>
      <c r="X123">
        <v>0.55555555599999995</v>
      </c>
      <c r="Y123">
        <v>0.55555555599999995</v>
      </c>
      <c r="Z123">
        <v>0.56756756799999997</v>
      </c>
      <c r="AA123">
        <v>90303000</v>
      </c>
      <c r="AB123">
        <v>90.302999999999997</v>
      </c>
    </row>
    <row r="124" spans="1:28" x14ac:dyDescent="0.2">
      <c r="A124">
        <v>3</v>
      </c>
      <c r="B124" t="s">
        <v>166</v>
      </c>
      <c r="C124" t="s">
        <v>37</v>
      </c>
      <c r="D124">
        <v>162</v>
      </c>
      <c r="E124">
        <v>97</v>
      </c>
      <c r="F124">
        <v>65</v>
      </c>
      <c r="G124">
        <v>0.59899999999999998</v>
      </c>
      <c r="H124">
        <v>4.3</v>
      </c>
      <c r="I124">
        <v>3.8</v>
      </c>
      <c r="J124">
        <v>0.5</v>
      </c>
      <c r="K124">
        <v>-0.3</v>
      </c>
      <c r="L124">
        <v>0.2</v>
      </c>
      <c r="M124" t="s">
        <v>167</v>
      </c>
      <c r="N124">
        <v>7</v>
      </c>
      <c r="O124" t="s">
        <v>112</v>
      </c>
      <c r="P124" t="s">
        <v>94</v>
      </c>
      <c r="Q124" t="s">
        <v>761</v>
      </c>
      <c r="R124" t="s">
        <v>394</v>
      </c>
      <c r="S124" t="s">
        <v>84</v>
      </c>
      <c r="T124" t="s">
        <v>762</v>
      </c>
      <c r="U124">
        <v>2015</v>
      </c>
      <c r="V124">
        <v>1</v>
      </c>
      <c r="W124">
        <v>0</v>
      </c>
      <c r="X124">
        <v>0.592592593</v>
      </c>
      <c r="Y124">
        <v>0.58823529399999996</v>
      </c>
      <c r="Z124">
        <v>0.57894736800000002</v>
      </c>
      <c r="AA124">
        <v>120337385</v>
      </c>
      <c r="AB124">
        <v>120.337385</v>
      </c>
    </row>
    <row r="125" spans="1:28" x14ac:dyDescent="0.2">
      <c r="A125">
        <v>4</v>
      </c>
      <c r="B125" t="s">
        <v>269</v>
      </c>
      <c r="C125" t="s">
        <v>24</v>
      </c>
      <c r="D125">
        <v>162</v>
      </c>
      <c r="E125">
        <v>95</v>
      </c>
      <c r="F125">
        <v>67</v>
      </c>
      <c r="G125">
        <v>0.58599999999999997</v>
      </c>
      <c r="H125">
        <v>4.5</v>
      </c>
      <c r="I125">
        <v>4</v>
      </c>
      <c r="J125">
        <v>0.5</v>
      </c>
      <c r="K125">
        <v>0.2</v>
      </c>
      <c r="L125">
        <v>0.7</v>
      </c>
      <c r="M125" t="s">
        <v>167</v>
      </c>
      <c r="N125">
        <v>5</v>
      </c>
      <c r="O125" t="s">
        <v>170</v>
      </c>
      <c r="P125" t="s">
        <v>113</v>
      </c>
      <c r="Q125" t="s">
        <v>763</v>
      </c>
      <c r="R125" t="s">
        <v>764</v>
      </c>
      <c r="S125" t="s">
        <v>765</v>
      </c>
      <c r="T125" t="s">
        <v>766</v>
      </c>
      <c r="U125">
        <v>2015</v>
      </c>
      <c r="V125">
        <v>1</v>
      </c>
      <c r="W125">
        <v>1</v>
      </c>
      <c r="X125">
        <v>0.54320987700000001</v>
      </c>
      <c r="Y125">
        <v>0.53448275899999997</v>
      </c>
      <c r="Z125">
        <v>0.52222222200000001</v>
      </c>
      <c r="AA125">
        <v>112857025</v>
      </c>
      <c r="AB125">
        <v>112.85702499999999</v>
      </c>
    </row>
    <row r="126" spans="1:28" x14ac:dyDescent="0.2">
      <c r="A126">
        <v>5</v>
      </c>
      <c r="B126" t="s">
        <v>264</v>
      </c>
      <c r="C126" t="s">
        <v>24</v>
      </c>
      <c r="D126">
        <v>162</v>
      </c>
      <c r="E126">
        <v>93</v>
      </c>
      <c r="F126">
        <v>69</v>
      </c>
      <c r="G126">
        <v>0.57399999999999995</v>
      </c>
      <c r="H126">
        <v>5.5</v>
      </c>
      <c r="I126">
        <v>4.0999999999999996</v>
      </c>
      <c r="J126">
        <v>1.4</v>
      </c>
      <c r="K126">
        <v>0.2</v>
      </c>
      <c r="L126">
        <v>1.6</v>
      </c>
      <c r="M126" t="s">
        <v>487</v>
      </c>
      <c r="N126">
        <v>-9</v>
      </c>
      <c r="O126" t="s">
        <v>331</v>
      </c>
      <c r="P126" t="s">
        <v>131</v>
      </c>
      <c r="Q126" t="s">
        <v>768</v>
      </c>
      <c r="R126" t="s">
        <v>495</v>
      </c>
      <c r="S126" t="s">
        <v>762</v>
      </c>
      <c r="T126" t="s">
        <v>139</v>
      </c>
      <c r="U126">
        <v>2015</v>
      </c>
      <c r="V126">
        <v>1</v>
      </c>
      <c r="W126">
        <v>1</v>
      </c>
      <c r="X126">
        <v>0.49382715999999999</v>
      </c>
      <c r="Y126">
        <v>0.571428571</v>
      </c>
      <c r="Z126">
        <v>0.61627907000000004</v>
      </c>
      <c r="AA126">
        <v>125915800</v>
      </c>
      <c r="AB126">
        <v>125.9158</v>
      </c>
    </row>
    <row r="127" spans="1:28" x14ac:dyDescent="0.2">
      <c r="A127">
        <v>6</v>
      </c>
      <c r="B127" t="s">
        <v>36</v>
      </c>
      <c r="C127" t="s">
        <v>37</v>
      </c>
      <c r="D127">
        <v>162</v>
      </c>
      <c r="E127">
        <v>92</v>
      </c>
      <c r="F127">
        <v>70</v>
      </c>
      <c r="G127">
        <v>0.56799999999999995</v>
      </c>
      <c r="H127">
        <v>4.0999999999999996</v>
      </c>
      <c r="I127">
        <v>3.7</v>
      </c>
      <c r="J127">
        <v>0.4</v>
      </c>
      <c r="K127">
        <v>-0.3</v>
      </c>
      <c r="L127">
        <v>0.1</v>
      </c>
      <c r="M127" t="s">
        <v>379</v>
      </c>
      <c r="N127">
        <v>3</v>
      </c>
      <c r="O127" t="s">
        <v>64</v>
      </c>
      <c r="P127" t="s">
        <v>431</v>
      </c>
      <c r="Q127" t="s">
        <v>769</v>
      </c>
      <c r="R127" t="s">
        <v>155</v>
      </c>
      <c r="S127" t="s">
        <v>770</v>
      </c>
      <c r="T127" t="s">
        <v>771</v>
      </c>
      <c r="U127">
        <v>2015</v>
      </c>
      <c r="V127">
        <v>1</v>
      </c>
      <c r="W127">
        <v>1</v>
      </c>
      <c r="X127">
        <v>0.45679012299999999</v>
      </c>
      <c r="Y127">
        <v>0.56818181800000001</v>
      </c>
      <c r="Z127">
        <v>0.43076923099999997</v>
      </c>
      <c r="AA127">
        <v>282175296</v>
      </c>
      <c r="AB127">
        <v>282.175296</v>
      </c>
    </row>
    <row r="128" spans="1:28" x14ac:dyDescent="0.2">
      <c r="A128">
        <v>7</v>
      </c>
      <c r="B128" t="s">
        <v>137</v>
      </c>
      <c r="C128" t="s">
        <v>37</v>
      </c>
      <c r="D128">
        <v>162</v>
      </c>
      <c r="E128">
        <v>90</v>
      </c>
      <c r="F128">
        <v>72</v>
      </c>
      <c r="G128">
        <v>0.55600000000000005</v>
      </c>
      <c r="H128">
        <v>4.2</v>
      </c>
      <c r="I128">
        <v>3.8</v>
      </c>
      <c r="J128">
        <v>0.4</v>
      </c>
      <c r="K128">
        <v>-0.4</v>
      </c>
      <c r="L128">
        <v>0</v>
      </c>
      <c r="M128" t="s">
        <v>379</v>
      </c>
      <c r="N128">
        <v>1</v>
      </c>
      <c r="O128" t="s">
        <v>112</v>
      </c>
      <c r="P128" t="s">
        <v>121</v>
      </c>
      <c r="Q128" t="s">
        <v>772</v>
      </c>
      <c r="R128" t="s">
        <v>756</v>
      </c>
      <c r="S128" t="s">
        <v>773</v>
      </c>
      <c r="T128" t="s">
        <v>774</v>
      </c>
      <c r="U128">
        <v>2015</v>
      </c>
      <c r="V128">
        <v>1</v>
      </c>
      <c r="W128">
        <v>1</v>
      </c>
      <c r="X128">
        <v>0.50617283999999996</v>
      </c>
      <c r="Y128">
        <v>0.55555555599999995</v>
      </c>
      <c r="Z128">
        <v>0.42424242400000001</v>
      </c>
      <c r="AA128">
        <v>101344283</v>
      </c>
      <c r="AB128">
        <v>101.344283</v>
      </c>
    </row>
    <row r="129" spans="1:28" x14ac:dyDescent="0.2">
      <c r="A129">
        <v>8</v>
      </c>
      <c r="B129" t="s">
        <v>186</v>
      </c>
      <c r="C129" t="s">
        <v>24</v>
      </c>
      <c r="D129">
        <v>162</v>
      </c>
      <c r="E129">
        <v>88</v>
      </c>
      <c r="F129">
        <v>74</v>
      </c>
      <c r="G129">
        <v>0.54300000000000004</v>
      </c>
      <c r="H129">
        <v>4.5999999999999996</v>
      </c>
      <c r="I129">
        <v>4.5</v>
      </c>
      <c r="J129">
        <v>0.1</v>
      </c>
      <c r="K129">
        <v>0.2</v>
      </c>
      <c r="L129">
        <v>0.4</v>
      </c>
      <c r="M129" t="s">
        <v>537</v>
      </c>
      <c r="N129">
        <v>5</v>
      </c>
      <c r="O129" t="s">
        <v>104</v>
      </c>
      <c r="P129" t="s">
        <v>86</v>
      </c>
      <c r="Q129" t="s">
        <v>602</v>
      </c>
      <c r="R129" t="s">
        <v>775</v>
      </c>
      <c r="S129" t="s">
        <v>776</v>
      </c>
      <c r="T129" t="s">
        <v>533</v>
      </c>
      <c r="U129">
        <v>2015</v>
      </c>
      <c r="V129">
        <v>1</v>
      </c>
      <c r="W129">
        <v>1</v>
      </c>
      <c r="X129">
        <v>0.55555555599999995</v>
      </c>
      <c r="Y129">
        <v>0.53030303000000001</v>
      </c>
      <c r="Z129">
        <v>0.571428571</v>
      </c>
      <c r="AA129">
        <v>143733540</v>
      </c>
      <c r="AB129">
        <v>143.73354</v>
      </c>
    </row>
    <row r="130" spans="1:28" x14ac:dyDescent="0.2">
      <c r="A130">
        <v>9</v>
      </c>
      <c r="B130" t="s">
        <v>47</v>
      </c>
      <c r="C130" t="s">
        <v>24</v>
      </c>
      <c r="D130">
        <v>162</v>
      </c>
      <c r="E130">
        <v>87</v>
      </c>
      <c r="F130">
        <v>75</v>
      </c>
      <c r="G130">
        <v>0.53700000000000003</v>
      </c>
      <c r="H130">
        <v>4.7</v>
      </c>
      <c r="I130">
        <v>4.3</v>
      </c>
      <c r="J130">
        <v>0.4</v>
      </c>
      <c r="K130">
        <v>0.3</v>
      </c>
      <c r="L130">
        <v>0.8</v>
      </c>
      <c r="M130" t="s">
        <v>149</v>
      </c>
      <c r="N130">
        <v>-1</v>
      </c>
      <c r="O130" t="s">
        <v>86</v>
      </c>
      <c r="P130" t="s">
        <v>197</v>
      </c>
      <c r="Q130" t="s">
        <v>777</v>
      </c>
      <c r="R130" t="s">
        <v>510</v>
      </c>
      <c r="S130" t="s">
        <v>778</v>
      </c>
      <c r="T130" t="s">
        <v>779</v>
      </c>
      <c r="U130">
        <v>2015</v>
      </c>
      <c r="V130">
        <v>1</v>
      </c>
      <c r="W130">
        <v>0</v>
      </c>
      <c r="X130">
        <v>0.51851851900000001</v>
      </c>
      <c r="Y130">
        <v>0.54</v>
      </c>
      <c r="Z130">
        <v>0.45977011499999998</v>
      </c>
      <c r="AA130">
        <v>217758571</v>
      </c>
      <c r="AB130">
        <v>217.75857099999999</v>
      </c>
    </row>
    <row r="131" spans="1:28" x14ac:dyDescent="0.2">
      <c r="A131">
        <v>10</v>
      </c>
      <c r="B131" t="s">
        <v>23</v>
      </c>
      <c r="C131" t="s">
        <v>24</v>
      </c>
      <c r="D131">
        <v>162</v>
      </c>
      <c r="E131">
        <v>86</v>
      </c>
      <c r="F131">
        <v>76</v>
      </c>
      <c r="G131">
        <v>0.53100000000000003</v>
      </c>
      <c r="H131">
        <v>4.5</v>
      </c>
      <c r="I131">
        <v>3.8</v>
      </c>
      <c r="J131">
        <v>0.7</v>
      </c>
      <c r="K131">
        <v>0.2</v>
      </c>
      <c r="L131">
        <v>0.9</v>
      </c>
      <c r="M131" t="s">
        <v>92</v>
      </c>
      <c r="N131">
        <v>-7</v>
      </c>
      <c r="O131" t="s">
        <v>331</v>
      </c>
      <c r="P131" t="s">
        <v>171</v>
      </c>
      <c r="Q131" t="s">
        <v>781</v>
      </c>
      <c r="R131" t="s">
        <v>782</v>
      </c>
      <c r="S131" t="s">
        <v>783</v>
      </c>
      <c r="T131" t="s">
        <v>784</v>
      </c>
      <c r="U131">
        <v>2015</v>
      </c>
      <c r="V131">
        <v>1</v>
      </c>
      <c r="W131">
        <v>0</v>
      </c>
      <c r="X131">
        <v>0.407407407</v>
      </c>
      <c r="Y131">
        <v>0.49180327899999998</v>
      </c>
      <c r="Z131">
        <v>0.49411764699999999</v>
      </c>
      <c r="AA131">
        <v>72464200</v>
      </c>
      <c r="AB131">
        <v>72.464200000000005</v>
      </c>
    </row>
    <row r="132" spans="1:28" x14ac:dyDescent="0.2">
      <c r="A132">
        <v>11</v>
      </c>
      <c r="B132" t="s">
        <v>222</v>
      </c>
      <c r="C132" t="s">
        <v>24</v>
      </c>
      <c r="D132">
        <v>162</v>
      </c>
      <c r="E132">
        <v>85</v>
      </c>
      <c r="F132">
        <v>77</v>
      </c>
      <c r="G132">
        <v>0.52500000000000002</v>
      </c>
      <c r="H132">
        <v>4.0999999999999996</v>
      </c>
      <c r="I132">
        <v>4.2</v>
      </c>
      <c r="J132">
        <v>-0.1</v>
      </c>
      <c r="K132">
        <v>0.3</v>
      </c>
      <c r="L132">
        <v>0.2</v>
      </c>
      <c r="M132" t="s">
        <v>178</v>
      </c>
      <c r="N132">
        <v>6</v>
      </c>
      <c r="O132" t="s">
        <v>112</v>
      </c>
      <c r="P132" t="s">
        <v>180</v>
      </c>
      <c r="Q132" t="s">
        <v>786</v>
      </c>
      <c r="R132" t="s">
        <v>122</v>
      </c>
      <c r="S132" t="s">
        <v>787</v>
      </c>
      <c r="T132" t="s">
        <v>502</v>
      </c>
      <c r="U132">
        <v>2015</v>
      </c>
      <c r="V132">
        <v>0</v>
      </c>
      <c r="W132">
        <v>0</v>
      </c>
      <c r="X132">
        <v>0.44444444399999999</v>
      </c>
      <c r="Y132">
        <v>0.53191489400000003</v>
      </c>
      <c r="Z132">
        <v>0.44186046499999998</v>
      </c>
      <c r="AA132">
        <v>141650332</v>
      </c>
      <c r="AB132">
        <v>141.65033199999999</v>
      </c>
    </row>
    <row r="133" spans="1:28" x14ac:dyDescent="0.2">
      <c r="A133">
        <v>12</v>
      </c>
      <c r="B133" t="s">
        <v>194</v>
      </c>
      <c r="C133" t="s">
        <v>37</v>
      </c>
      <c r="D133">
        <v>162</v>
      </c>
      <c r="E133">
        <v>84</v>
      </c>
      <c r="F133">
        <v>78</v>
      </c>
      <c r="G133">
        <v>0.51800000000000002</v>
      </c>
      <c r="H133">
        <v>4.3</v>
      </c>
      <c r="I133">
        <v>3.9</v>
      </c>
      <c r="J133">
        <v>0.4</v>
      </c>
      <c r="K133">
        <v>-0.3</v>
      </c>
      <c r="L133">
        <v>0.1</v>
      </c>
      <c r="M133" t="s">
        <v>379</v>
      </c>
      <c r="N133">
        <v>-5</v>
      </c>
      <c r="O133" t="s">
        <v>30</v>
      </c>
      <c r="P133" t="s">
        <v>431</v>
      </c>
      <c r="Q133" t="s">
        <v>789</v>
      </c>
      <c r="R133" t="s">
        <v>358</v>
      </c>
      <c r="S133" t="s">
        <v>790</v>
      </c>
      <c r="T133" t="s">
        <v>569</v>
      </c>
      <c r="U133">
        <v>2015</v>
      </c>
      <c r="V133">
        <v>0</v>
      </c>
      <c r="W133">
        <v>0</v>
      </c>
      <c r="X133">
        <v>0.45679012299999999</v>
      </c>
      <c r="Y133">
        <v>0.5</v>
      </c>
      <c r="Z133">
        <v>0.467741935</v>
      </c>
      <c r="AA133">
        <v>173179277</v>
      </c>
      <c r="AB133">
        <v>173.17927700000001</v>
      </c>
    </row>
    <row r="134" spans="1:28" x14ac:dyDescent="0.2">
      <c r="A134">
        <v>13</v>
      </c>
      <c r="B134" t="s">
        <v>100</v>
      </c>
      <c r="C134" t="s">
        <v>37</v>
      </c>
      <c r="D134">
        <v>162</v>
      </c>
      <c r="E134">
        <v>83</v>
      </c>
      <c r="F134">
        <v>79</v>
      </c>
      <c r="G134">
        <v>0.51200000000000001</v>
      </c>
      <c r="H134">
        <v>4.3</v>
      </c>
      <c r="I134">
        <v>3.9</v>
      </c>
      <c r="J134">
        <v>0.4</v>
      </c>
      <c r="K134">
        <v>-0.4</v>
      </c>
      <c r="L134">
        <v>0</v>
      </c>
      <c r="M134" t="s">
        <v>379</v>
      </c>
      <c r="N134">
        <v>-6</v>
      </c>
      <c r="O134" t="s">
        <v>53</v>
      </c>
      <c r="P134" t="s">
        <v>431</v>
      </c>
      <c r="Q134" t="s">
        <v>791</v>
      </c>
      <c r="R134" t="s">
        <v>95</v>
      </c>
      <c r="S134" t="s">
        <v>770</v>
      </c>
      <c r="T134" t="s">
        <v>792</v>
      </c>
      <c r="U134">
        <v>2015</v>
      </c>
      <c r="V134">
        <v>0</v>
      </c>
      <c r="W134">
        <v>0</v>
      </c>
      <c r="X134">
        <v>0.45679012299999999</v>
      </c>
      <c r="Y134">
        <v>0.58974358999999998</v>
      </c>
      <c r="Z134">
        <v>0.43076923099999997</v>
      </c>
      <c r="AA134">
        <v>162014559</v>
      </c>
      <c r="AB134">
        <v>162.01455899999999</v>
      </c>
    </row>
    <row r="135" spans="1:28" x14ac:dyDescent="0.2">
      <c r="A135">
        <v>14</v>
      </c>
      <c r="B135" t="s">
        <v>59</v>
      </c>
      <c r="C135" t="s">
        <v>24</v>
      </c>
      <c r="D135">
        <v>162</v>
      </c>
      <c r="E135">
        <v>83</v>
      </c>
      <c r="F135">
        <v>79</v>
      </c>
      <c r="G135">
        <v>0.51200000000000001</v>
      </c>
      <c r="H135">
        <v>4.3</v>
      </c>
      <c r="I135">
        <v>4.3</v>
      </c>
      <c r="J135">
        <v>0</v>
      </c>
      <c r="K135">
        <v>0.2</v>
      </c>
      <c r="L135">
        <v>0.2</v>
      </c>
      <c r="M135" t="s">
        <v>127</v>
      </c>
      <c r="N135">
        <v>2</v>
      </c>
      <c r="O135" t="s">
        <v>53</v>
      </c>
      <c r="P135" t="s">
        <v>431</v>
      </c>
      <c r="Q135" t="s">
        <v>793</v>
      </c>
      <c r="R135" t="s">
        <v>794</v>
      </c>
      <c r="S135" t="s">
        <v>795</v>
      </c>
      <c r="T135" t="s">
        <v>136</v>
      </c>
      <c r="U135">
        <v>2015</v>
      </c>
      <c r="V135">
        <v>0</v>
      </c>
      <c r="W135">
        <v>0</v>
      </c>
      <c r="X135">
        <v>0.45679012299999999</v>
      </c>
      <c r="Y135">
        <v>0.51851851900000001</v>
      </c>
      <c r="Z135">
        <v>0.47727272700000001</v>
      </c>
      <c r="AA135">
        <v>108262500</v>
      </c>
      <c r="AB135">
        <v>108.2625</v>
      </c>
    </row>
    <row r="136" spans="1:28" x14ac:dyDescent="0.2">
      <c r="A136">
        <v>15</v>
      </c>
      <c r="B136" t="s">
        <v>110</v>
      </c>
      <c r="C136" t="s">
        <v>24</v>
      </c>
      <c r="D136">
        <v>161</v>
      </c>
      <c r="E136">
        <v>81</v>
      </c>
      <c r="F136">
        <v>80</v>
      </c>
      <c r="G136">
        <v>0.503</v>
      </c>
      <c r="H136">
        <v>4.2</v>
      </c>
      <c r="I136">
        <v>4</v>
      </c>
      <c r="J136">
        <v>0.2</v>
      </c>
      <c r="K136">
        <v>0.2</v>
      </c>
      <c r="L136">
        <v>0.4</v>
      </c>
      <c r="M136" t="s">
        <v>796</v>
      </c>
      <c r="N136">
        <v>-3</v>
      </c>
      <c r="O136" t="s">
        <v>217</v>
      </c>
      <c r="P136" t="s">
        <v>197</v>
      </c>
      <c r="Q136" t="s">
        <v>797</v>
      </c>
      <c r="R136" t="s">
        <v>798</v>
      </c>
      <c r="S136" t="s">
        <v>799</v>
      </c>
      <c r="T136" t="s">
        <v>800</v>
      </c>
      <c r="U136">
        <v>2015</v>
      </c>
      <c r="V136">
        <v>0</v>
      </c>
      <c r="W136">
        <v>0</v>
      </c>
      <c r="X136">
        <v>0.51851851900000001</v>
      </c>
      <c r="Y136">
        <v>0.436363636</v>
      </c>
      <c r="Z136">
        <v>0.47126436799999999</v>
      </c>
      <c r="AA136">
        <v>87997101</v>
      </c>
      <c r="AB136">
        <v>87.997101000000001</v>
      </c>
    </row>
    <row r="137" spans="1:28" x14ac:dyDescent="0.2">
      <c r="A137">
        <v>16</v>
      </c>
      <c r="B137" t="s">
        <v>286</v>
      </c>
      <c r="C137" t="s">
        <v>24</v>
      </c>
      <c r="D137">
        <v>162</v>
      </c>
      <c r="E137">
        <v>81</v>
      </c>
      <c r="F137">
        <v>81</v>
      </c>
      <c r="G137">
        <v>0.5</v>
      </c>
      <c r="H137">
        <v>4.4000000000000004</v>
      </c>
      <c r="I137">
        <v>4.3</v>
      </c>
      <c r="J137">
        <v>0.1</v>
      </c>
      <c r="K137">
        <v>0.4</v>
      </c>
      <c r="L137">
        <v>0.5</v>
      </c>
      <c r="M137" t="s">
        <v>537</v>
      </c>
      <c r="N137">
        <v>-2</v>
      </c>
      <c r="O137" t="s">
        <v>193</v>
      </c>
      <c r="P137" t="s">
        <v>801</v>
      </c>
      <c r="Q137" t="s">
        <v>802</v>
      </c>
      <c r="R137" t="s">
        <v>558</v>
      </c>
      <c r="S137" t="s">
        <v>803</v>
      </c>
      <c r="T137" t="s">
        <v>804</v>
      </c>
      <c r="U137">
        <v>2015</v>
      </c>
      <c r="V137">
        <v>0</v>
      </c>
      <c r="W137">
        <v>0</v>
      </c>
      <c r="X137">
        <v>0.40476190499999998</v>
      </c>
      <c r="Y137">
        <v>0.48888888899999999</v>
      </c>
      <c r="Z137">
        <v>0.42045454500000001</v>
      </c>
      <c r="AA137">
        <v>118975833</v>
      </c>
      <c r="AB137">
        <v>118.97583299999999</v>
      </c>
    </row>
    <row r="138" spans="1:28" x14ac:dyDescent="0.2">
      <c r="A138">
        <v>17</v>
      </c>
      <c r="B138" t="s">
        <v>91</v>
      </c>
      <c r="C138" t="s">
        <v>24</v>
      </c>
      <c r="D138">
        <v>162</v>
      </c>
      <c r="E138">
        <v>80</v>
      </c>
      <c r="F138">
        <v>82</v>
      </c>
      <c r="G138">
        <v>0.49399999999999999</v>
      </c>
      <c r="H138">
        <v>4</v>
      </c>
      <c r="I138">
        <v>4</v>
      </c>
      <c r="J138">
        <v>0</v>
      </c>
      <c r="K138">
        <v>0.4</v>
      </c>
      <c r="L138">
        <v>0.4</v>
      </c>
      <c r="M138" t="s">
        <v>127</v>
      </c>
      <c r="N138">
        <v>-1</v>
      </c>
      <c r="O138" t="s">
        <v>124</v>
      </c>
      <c r="P138" t="s">
        <v>377</v>
      </c>
      <c r="Q138" t="s">
        <v>805</v>
      </c>
      <c r="R138" t="s">
        <v>806</v>
      </c>
      <c r="S138" t="s">
        <v>807</v>
      </c>
      <c r="T138" t="s">
        <v>808</v>
      </c>
      <c r="U138">
        <v>2015</v>
      </c>
      <c r="V138">
        <v>0</v>
      </c>
      <c r="W138">
        <v>0</v>
      </c>
      <c r="X138">
        <v>0.48717948700000002</v>
      </c>
      <c r="Y138">
        <v>0.56603773599999996</v>
      </c>
      <c r="Z138">
        <v>0.44230769199999997</v>
      </c>
      <c r="AA138">
        <v>77294234</v>
      </c>
      <c r="AB138">
        <v>77.294234000000003</v>
      </c>
    </row>
    <row r="139" spans="1:28" x14ac:dyDescent="0.2">
      <c r="A139">
        <v>18</v>
      </c>
      <c r="B139" t="s">
        <v>148</v>
      </c>
      <c r="C139" t="s">
        <v>37</v>
      </c>
      <c r="D139">
        <v>162</v>
      </c>
      <c r="E139">
        <v>79</v>
      </c>
      <c r="F139">
        <v>83</v>
      </c>
      <c r="G139">
        <v>0.48799999999999999</v>
      </c>
      <c r="H139">
        <v>4.4000000000000004</v>
      </c>
      <c r="I139">
        <v>4.4000000000000004</v>
      </c>
      <c r="J139">
        <v>0</v>
      </c>
      <c r="K139">
        <v>-0.3</v>
      </c>
      <c r="L139">
        <v>-0.2</v>
      </c>
      <c r="M139" t="s">
        <v>634</v>
      </c>
      <c r="N139">
        <v>-3</v>
      </c>
      <c r="O139" t="s">
        <v>381</v>
      </c>
      <c r="P139" t="s">
        <v>131</v>
      </c>
      <c r="Q139" t="s">
        <v>809</v>
      </c>
      <c r="R139" t="s">
        <v>285</v>
      </c>
      <c r="S139" t="s">
        <v>810</v>
      </c>
      <c r="T139" t="s">
        <v>811</v>
      </c>
      <c r="U139">
        <v>2015</v>
      </c>
      <c r="V139">
        <v>0</v>
      </c>
      <c r="W139">
        <v>0</v>
      </c>
      <c r="X139">
        <v>0.49382715999999999</v>
      </c>
      <c r="Y139">
        <v>0.46341463399999999</v>
      </c>
      <c r="Z139">
        <v>0.37647058799999999</v>
      </c>
      <c r="AA139">
        <v>88187000</v>
      </c>
      <c r="AB139">
        <v>88.186999999999998</v>
      </c>
    </row>
    <row r="140" spans="1:28" x14ac:dyDescent="0.2">
      <c r="A140">
        <v>19</v>
      </c>
      <c r="B140" t="s">
        <v>158</v>
      </c>
      <c r="C140" t="s">
        <v>24</v>
      </c>
      <c r="D140">
        <v>162</v>
      </c>
      <c r="E140">
        <v>78</v>
      </c>
      <c r="F140">
        <v>84</v>
      </c>
      <c r="G140">
        <v>0.48099999999999998</v>
      </c>
      <c r="H140">
        <v>4.5999999999999996</v>
      </c>
      <c r="I140">
        <v>4.5999999999999996</v>
      </c>
      <c r="J140">
        <v>0</v>
      </c>
      <c r="K140">
        <v>0.4</v>
      </c>
      <c r="L140">
        <v>0.3</v>
      </c>
      <c r="M140" t="s">
        <v>127</v>
      </c>
      <c r="N140">
        <v>-3</v>
      </c>
      <c r="O140" t="s">
        <v>104</v>
      </c>
      <c r="P140" t="s">
        <v>196</v>
      </c>
      <c r="Q140" t="s">
        <v>427</v>
      </c>
      <c r="R140" t="s">
        <v>428</v>
      </c>
      <c r="S140" t="s">
        <v>813</v>
      </c>
      <c r="T140" t="s">
        <v>814</v>
      </c>
      <c r="U140">
        <v>2015</v>
      </c>
      <c r="V140">
        <v>0</v>
      </c>
      <c r="W140">
        <v>0</v>
      </c>
      <c r="X140">
        <v>0.432098765</v>
      </c>
      <c r="Y140">
        <v>0.45652173899999998</v>
      </c>
      <c r="Z140">
        <v>0.42718446599999998</v>
      </c>
      <c r="AA140">
        <v>180779329</v>
      </c>
      <c r="AB140">
        <v>180.77932899999999</v>
      </c>
    </row>
    <row r="141" spans="1:28" x14ac:dyDescent="0.2">
      <c r="A141">
        <v>20</v>
      </c>
      <c r="B141" t="s">
        <v>212</v>
      </c>
      <c r="C141" t="s">
        <v>24</v>
      </c>
      <c r="D141">
        <v>162</v>
      </c>
      <c r="E141">
        <v>76</v>
      </c>
      <c r="F141">
        <v>86</v>
      </c>
      <c r="G141">
        <v>0.46899999999999997</v>
      </c>
      <c r="H141">
        <v>3.8</v>
      </c>
      <c r="I141">
        <v>4.3</v>
      </c>
      <c r="J141">
        <v>-0.5</v>
      </c>
      <c r="K141">
        <v>0.3</v>
      </c>
      <c r="L141">
        <v>-0.2</v>
      </c>
      <c r="M141" t="s">
        <v>223</v>
      </c>
      <c r="N141">
        <v>4</v>
      </c>
      <c r="O141" t="s">
        <v>131</v>
      </c>
      <c r="P141" t="s">
        <v>180</v>
      </c>
      <c r="Q141" t="s">
        <v>816</v>
      </c>
      <c r="R141" t="s">
        <v>817</v>
      </c>
      <c r="S141" t="s">
        <v>818</v>
      </c>
      <c r="T141" t="s">
        <v>819</v>
      </c>
      <c r="U141">
        <v>2015</v>
      </c>
      <c r="V141">
        <v>0</v>
      </c>
      <c r="W141">
        <v>0</v>
      </c>
      <c r="X141">
        <v>0.44444444399999999</v>
      </c>
      <c r="Y141">
        <v>0.5</v>
      </c>
      <c r="Z141">
        <v>0.44545454499999998</v>
      </c>
      <c r="AA141">
        <v>118619177</v>
      </c>
      <c r="AB141">
        <v>118.61917699999999</v>
      </c>
    </row>
    <row r="142" spans="1:28" x14ac:dyDescent="0.2">
      <c r="A142">
        <v>21</v>
      </c>
      <c r="B142" t="s">
        <v>257</v>
      </c>
      <c r="C142" t="s">
        <v>24</v>
      </c>
      <c r="D142">
        <v>162</v>
      </c>
      <c r="E142">
        <v>76</v>
      </c>
      <c r="F142">
        <v>86</v>
      </c>
      <c r="G142">
        <v>0.46899999999999997</v>
      </c>
      <c r="H142">
        <v>4</v>
      </c>
      <c r="I142">
        <v>4.5</v>
      </c>
      <c r="J142">
        <v>-0.4</v>
      </c>
      <c r="K142">
        <v>0.3</v>
      </c>
      <c r="L142">
        <v>-0.1</v>
      </c>
      <c r="M142" t="s">
        <v>573</v>
      </c>
      <c r="N142">
        <v>2</v>
      </c>
      <c r="O142" t="s">
        <v>180</v>
      </c>
      <c r="P142" t="s">
        <v>131</v>
      </c>
      <c r="Q142" t="s">
        <v>821</v>
      </c>
      <c r="R142" t="s">
        <v>822</v>
      </c>
      <c r="S142" t="s">
        <v>823</v>
      </c>
      <c r="T142" t="s">
        <v>824</v>
      </c>
      <c r="U142">
        <v>2015</v>
      </c>
      <c r="V142">
        <v>0</v>
      </c>
      <c r="W142">
        <v>0</v>
      </c>
      <c r="X142">
        <v>0.49382715999999999</v>
      </c>
      <c r="Y142">
        <v>0.407407407</v>
      </c>
      <c r="Z142">
        <v>0.43137254899999999</v>
      </c>
      <c r="AA142">
        <v>123225843</v>
      </c>
      <c r="AB142">
        <v>123.225843</v>
      </c>
    </row>
    <row r="143" spans="1:28" x14ac:dyDescent="0.2">
      <c r="A143">
        <v>22</v>
      </c>
      <c r="B143" t="s">
        <v>294</v>
      </c>
      <c r="C143" t="s">
        <v>24</v>
      </c>
      <c r="D143">
        <v>161</v>
      </c>
      <c r="E143">
        <v>74</v>
      </c>
      <c r="F143">
        <v>87</v>
      </c>
      <c r="G143">
        <v>0.46</v>
      </c>
      <c r="H143">
        <v>4.3</v>
      </c>
      <c r="I143">
        <v>5</v>
      </c>
      <c r="J143">
        <v>-0.7</v>
      </c>
      <c r="K143">
        <v>0.3</v>
      </c>
      <c r="L143">
        <v>-0.4</v>
      </c>
      <c r="M143" t="s">
        <v>213</v>
      </c>
      <c r="N143">
        <v>5</v>
      </c>
      <c r="O143" t="s">
        <v>142</v>
      </c>
      <c r="P143" t="s">
        <v>738</v>
      </c>
      <c r="Q143" t="s">
        <v>826</v>
      </c>
      <c r="R143" t="s">
        <v>827</v>
      </c>
      <c r="S143" t="s">
        <v>828</v>
      </c>
      <c r="T143" t="s">
        <v>713</v>
      </c>
      <c r="U143">
        <v>2015</v>
      </c>
      <c r="V143">
        <v>0</v>
      </c>
      <c r="W143">
        <v>0</v>
      </c>
      <c r="X143">
        <v>0.45</v>
      </c>
      <c r="Y143">
        <v>0.55263157900000004</v>
      </c>
      <c r="Z143">
        <v>0.46363636400000002</v>
      </c>
      <c r="AA143">
        <v>172792250</v>
      </c>
      <c r="AB143">
        <v>172.79225</v>
      </c>
    </row>
    <row r="144" spans="1:28" x14ac:dyDescent="0.2">
      <c r="A144">
        <v>23</v>
      </c>
      <c r="B144" t="s">
        <v>241</v>
      </c>
      <c r="C144" t="s">
        <v>37</v>
      </c>
      <c r="D144">
        <v>162</v>
      </c>
      <c r="E144">
        <v>74</v>
      </c>
      <c r="F144">
        <v>88</v>
      </c>
      <c r="G144">
        <v>0.45700000000000002</v>
      </c>
      <c r="H144">
        <v>4</v>
      </c>
      <c r="I144">
        <v>4.5</v>
      </c>
      <c r="J144">
        <v>-0.5</v>
      </c>
      <c r="K144">
        <v>-0.2</v>
      </c>
      <c r="L144">
        <v>-0.7</v>
      </c>
      <c r="M144" t="s">
        <v>223</v>
      </c>
      <c r="N144">
        <v>2</v>
      </c>
      <c r="O144" t="s">
        <v>381</v>
      </c>
      <c r="P144" t="s">
        <v>196</v>
      </c>
      <c r="Q144" t="s">
        <v>829</v>
      </c>
      <c r="R144" t="s">
        <v>469</v>
      </c>
      <c r="S144" t="s">
        <v>830</v>
      </c>
      <c r="T144" t="s">
        <v>328</v>
      </c>
      <c r="U144">
        <v>2015</v>
      </c>
      <c r="V144">
        <v>0</v>
      </c>
      <c r="W144">
        <v>0</v>
      </c>
      <c r="X144">
        <v>0.432098765</v>
      </c>
      <c r="Y144">
        <v>0.47499999999999998</v>
      </c>
      <c r="Z144">
        <v>0.397590361</v>
      </c>
      <c r="AA144">
        <v>108387033</v>
      </c>
      <c r="AB144">
        <v>108.387033</v>
      </c>
    </row>
    <row r="145" spans="1:28" x14ac:dyDescent="0.2">
      <c r="A145">
        <v>24</v>
      </c>
      <c r="B145" t="s">
        <v>276</v>
      </c>
      <c r="C145" t="s">
        <v>37</v>
      </c>
      <c r="D145">
        <v>162</v>
      </c>
      <c r="E145">
        <v>71</v>
      </c>
      <c r="F145">
        <v>91</v>
      </c>
      <c r="G145">
        <v>0.438</v>
      </c>
      <c r="H145">
        <v>3.8</v>
      </c>
      <c r="I145">
        <v>4.2</v>
      </c>
      <c r="J145">
        <v>-0.4</v>
      </c>
      <c r="K145">
        <v>-0.3</v>
      </c>
      <c r="L145">
        <v>-0.7</v>
      </c>
      <c r="M145" t="s">
        <v>573</v>
      </c>
      <c r="N145">
        <v>-3</v>
      </c>
      <c r="O145" t="s">
        <v>121</v>
      </c>
      <c r="P145" t="s">
        <v>279</v>
      </c>
      <c r="Q145" t="s">
        <v>832</v>
      </c>
      <c r="R145" t="s">
        <v>140</v>
      </c>
      <c r="S145" t="s">
        <v>833</v>
      </c>
      <c r="T145" t="s">
        <v>834</v>
      </c>
      <c r="U145">
        <v>2015</v>
      </c>
      <c r="V145">
        <v>0</v>
      </c>
      <c r="W145">
        <v>0</v>
      </c>
      <c r="X145">
        <v>0.37037037</v>
      </c>
      <c r="Y145">
        <v>0.42424242400000001</v>
      </c>
      <c r="Z145">
        <v>0.41249999999999998</v>
      </c>
      <c r="AA145">
        <v>69031500</v>
      </c>
      <c r="AB145">
        <v>69.031499999999994</v>
      </c>
    </row>
    <row r="146" spans="1:28" x14ac:dyDescent="0.2">
      <c r="A146">
        <v>25</v>
      </c>
      <c r="B146" t="s">
        <v>126</v>
      </c>
      <c r="C146" t="s">
        <v>37</v>
      </c>
      <c r="D146">
        <v>162</v>
      </c>
      <c r="E146">
        <v>68</v>
      </c>
      <c r="F146">
        <v>94</v>
      </c>
      <c r="G146">
        <v>0.42</v>
      </c>
      <c r="H146">
        <v>4</v>
      </c>
      <c r="I146">
        <v>4.5</v>
      </c>
      <c r="J146">
        <v>-0.5</v>
      </c>
      <c r="K146">
        <v>-0.2</v>
      </c>
      <c r="L146">
        <v>-0.7</v>
      </c>
      <c r="M146" t="s">
        <v>223</v>
      </c>
      <c r="N146">
        <v>-4</v>
      </c>
      <c r="O146" t="s">
        <v>206</v>
      </c>
      <c r="P146" t="s">
        <v>206</v>
      </c>
      <c r="Q146" t="s">
        <v>835</v>
      </c>
      <c r="R146" t="s">
        <v>836</v>
      </c>
      <c r="S146" t="s">
        <v>837</v>
      </c>
      <c r="T146" t="s">
        <v>838</v>
      </c>
      <c r="U146">
        <v>2015</v>
      </c>
      <c r="V146">
        <v>0</v>
      </c>
      <c r="W146">
        <v>0</v>
      </c>
      <c r="X146">
        <v>0.419753086</v>
      </c>
      <c r="Y146">
        <v>0.48717948700000002</v>
      </c>
      <c r="Z146">
        <v>0.37113402099999998</v>
      </c>
      <c r="AA146">
        <v>104237000</v>
      </c>
      <c r="AB146">
        <v>104.23699999999999</v>
      </c>
    </row>
    <row r="147" spans="1:28" x14ac:dyDescent="0.2">
      <c r="A147">
        <v>26</v>
      </c>
      <c r="B147" t="s">
        <v>232</v>
      </c>
      <c r="C147" t="s">
        <v>37</v>
      </c>
      <c r="D147">
        <v>162</v>
      </c>
      <c r="E147">
        <v>68</v>
      </c>
      <c r="F147">
        <v>94</v>
      </c>
      <c r="G147">
        <v>0.42</v>
      </c>
      <c r="H147">
        <v>4.5</v>
      </c>
      <c r="I147">
        <v>5.2</v>
      </c>
      <c r="J147">
        <v>-0.7</v>
      </c>
      <c r="K147">
        <v>-0.2</v>
      </c>
      <c r="L147">
        <v>-0.9</v>
      </c>
      <c r="M147" t="s">
        <v>195</v>
      </c>
      <c r="N147">
        <v>-3</v>
      </c>
      <c r="O147" t="s">
        <v>180</v>
      </c>
      <c r="P147" t="s">
        <v>266</v>
      </c>
      <c r="Q147" t="s">
        <v>839</v>
      </c>
      <c r="R147" s="11" t="s">
        <v>901</v>
      </c>
      <c r="S147" t="s">
        <v>840</v>
      </c>
      <c r="T147" t="s">
        <v>217</v>
      </c>
      <c r="U147">
        <v>2015</v>
      </c>
      <c r="V147">
        <v>0</v>
      </c>
      <c r="W147">
        <v>0</v>
      </c>
      <c r="X147">
        <v>0.395061728</v>
      </c>
      <c r="Y147">
        <v>0.25581395299999998</v>
      </c>
      <c r="Z147">
        <v>0.353658537</v>
      </c>
      <c r="AA147">
        <v>97069630</v>
      </c>
      <c r="AB147">
        <v>97.069630000000004</v>
      </c>
    </row>
    <row r="148" spans="1:28" x14ac:dyDescent="0.2">
      <c r="A148">
        <v>27</v>
      </c>
      <c r="B148" t="s">
        <v>81</v>
      </c>
      <c r="C148" t="s">
        <v>24</v>
      </c>
      <c r="D148">
        <v>162</v>
      </c>
      <c r="E148">
        <v>68</v>
      </c>
      <c r="F148">
        <v>94</v>
      </c>
      <c r="G148">
        <v>0.42</v>
      </c>
      <c r="H148">
        <v>4.3</v>
      </c>
      <c r="I148">
        <v>4.5</v>
      </c>
      <c r="J148">
        <v>-0.2</v>
      </c>
      <c r="K148">
        <v>0.3</v>
      </c>
      <c r="L148">
        <v>0.1</v>
      </c>
      <c r="M148" t="s">
        <v>386</v>
      </c>
      <c r="N148">
        <v>-9</v>
      </c>
      <c r="O148" t="s">
        <v>206</v>
      </c>
      <c r="P148" t="s">
        <v>206</v>
      </c>
      <c r="Q148" t="s">
        <v>842</v>
      </c>
      <c r="R148" t="s">
        <v>843</v>
      </c>
      <c r="S148" t="s">
        <v>844</v>
      </c>
      <c r="T148" t="s">
        <v>845</v>
      </c>
      <c r="U148">
        <v>2015</v>
      </c>
      <c r="V148">
        <v>0</v>
      </c>
      <c r="W148">
        <v>0</v>
      </c>
      <c r="X148">
        <v>0.419753086</v>
      </c>
      <c r="Y148">
        <v>0.31914893599999999</v>
      </c>
      <c r="Z148">
        <v>0.42056074799999998</v>
      </c>
      <c r="AA148">
        <v>82389167</v>
      </c>
      <c r="AB148">
        <v>82.389167</v>
      </c>
    </row>
    <row r="149" spans="1:28" x14ac:dyDescent="0.2">
      <c r="A149">
        <v>28</v>
      </c>
      <c r="B149" t="s">
        <v>70</v>
      </c>
      <c r="C149" t="s">
        <v>37</v>
      </c>
      <c r="D149">
        <v>162</v>
      </c>
      <c r="E149">
        <v>67</v>
      </c>
      <c r="F149">
        <v>95</v>
      </c>
      <c r="G149">
        <v>0.41399999999999998</v>
      </c>
      <c r="H149">
        <v>3.5</v>
      </c>
      <c r="I149">
        <v>4.7</v>
      </c>
      <c r="J149">
        <v>-1.2</v>
      </c>
      <c r="K149">
        <v>-0.2</v>
      </c>
      <c r="L149">
        <v>-1.4</v>
      </c>
      <c r="M149" t="s">
        <v>277</v>
      </c>
      <c r="N149">
        <v>6</v>
      </c>
      <c r="O149" t="s">
        <v>197</v>
      </c>
      <c r="P149" t="s">
        <v>288</v>
      </c>
      <c r="Q149" t="s">
        <v>847</v>
      </c>
      <c r="R149" t="s">
        <v>848</v>
      </c>
      <c r="S149" t="s">
        <v>840</v>
      </c>
      <c r="T149" t="s">
        <v>701</v>
      </c>
      <c r="U149">
        <v>2015</v>
      </c>
      <c r="V149">
        <v>0</v>
      </c>
      <c r="W149">
        <v>0</v>
      </c>
      <c r="X149">
        <v>0.30864197500000001</v>
      </c>
      <c r="Y149">
        <v>0.36111111099999998</v>
      </c>
      <c r="Z149">
        <v>0.353658537</v>
      </c>
      <c r="AA149">
        <v>97443604</v>
      </c>
      <c r="AB149">
        <v>97.443603999999993</v>
      </c>
    </row>
    <row r="150" spans="1:28" x14ac:dyDescent="0.2">
      <c r="A150">
        <v>29</v>
      </c>
      <c r="B150" t="s">
        <v>204</v>
      </c>
      <c r="C150" t="s">
        <v>37</v>
      </c>
      <c r="D150">
        <v>162</v>
      </c>
      <c r="E150">
        <v>64</v>
      </c>
      <c r="F150">
        <v>98</v>
      </c>
      <c r="G150">
        <v>0.39500000000000002</v>
      </c>
      <c r="H150">
        <v>4</v>
      </c>
      <c r="I150">
        <v>4.7</v>
      </c>
      <c r="J150">
        <v>-0.7</v>
      </c>
      <c r="K150">
        <v>-0.1</v>
      </c>
      <c r="L150">
        <v>-0.8</v>
      </c>
      <c r="M150" t="s">
        <v>258</v>
      </c>
      <c r="N150">
        <v>-5</v>
      </c>
      <c r="O150" t="s">
        <v>206</v>
      </c>
      <c r="P150" t="s">
        <v>279</v>
      </c>
      <c r="Q150" t="s">
        <v>850</v>
      </c>
      <c r="R150" t="s">
        <v>851</v>
      </c>
      <c r="S150" t="s">
        <v>852</v>
      </c>
      <c r="T150" t="s">
        <v>472</v>
      </c>
      <c r="U150">
        <v>2015</v>
      </c>
      <c r="V150">
        <v>0</v>
      </c>
      <c r="W150">
        <v>0</v>
      </c>
      <c r="X150">
        <v>0.37037037</v>
      </c>
      <c r="Y150">
        <v>0.35714285699999998</v>
      </c>
      <c r="Z150">
        <v>0.36082474199999998</v>
      </c>
      <c r="AA150">
        <v>115373953</v>
      </c>
      <c r="AB150">
        <v>115.373953</v>
      </c>
    </row>
    <row r="151" spans="1:28" x14ac:dyDescent="0.2">
      <c r="A151">
        <v>30</v>
      </c>
      <c r="B151" t="s">
        <v>177</v>
      </c>
      <c r="C151" t="s">
        <v>37</v>
      </c>
      <c r="D151">
        <v>162</v>
      </c>
      <c r="E151">
        <v>63</v>
      </c>
      <c r="F151">
        <v>99</v>
      </c>
      <c r="G151">
        <v>0.38900000000000001</v>
      </c>
      <c r="H151">
        <v>3.9</v>
      </c>
      <c r="I151">
        <v>5</v>
      </c>
      <c r="J151">
        <v>-1.1000000000000001</v>
      </c>
      <c r="K151">
        <v>-0.2</v>
      </c>
      <c r="L151">
        <v>-1.4</v>
      </c>
      <c r="M151" t="s">
        <v>473</v>
      </c>
      <c r="N151">
        <v>1</v>
      </c>
      <c r="O151" t="s">
        <v>431</v>
      </c>
      <c r="P151" t="s">
        <v>461</v>
      </c>
      <c r="Q151" t="s">
        <v>853</v>
      </c>
      <c r="R151" t="s">
        <v>854</v>
      </c>
      <c r="S151" t="s">
        <v>855</v>
      </c>
      <c r="T151" t="s">
        <v>856</v>
      </c>
      <c r="U151">
        <v>2015</v>
      </c>
      <c r="V151">
        <v>0</v>
      </c>
      <c r="W151">
        <v>0</v>
      </c>
      <c r="X151">
        <v>0.32098765400000001</v>
      </c>
      <c r="Y151">
        <v>0.47368421100000002</v>
      </c>
      <c r="Z151">
        <v>0.34939758999999998</v>
      </c>
      <c r="AA151">
        <v>147889666</v>
      </c>
      <c r="AB151">
        <v>147.88966600000001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6B04-E639-DF4F-BCA3-3561A546EA54}">
  <dimension ref="A1:AB151"/>
  <sheetViews>
    <sheetView topLeftCell="A67" workbookViewId="0">
      <selection activeCell="R1" sqref="R1:R1048576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308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17</v>
      </c>
      <c r="P1" t="s">
        <v>18</v>
      </c>
      <c r="Q1" t="s">
        <v>21</v>
      </c>
      <c r="R1" t="s">
        <v>22</v>
      </c>
      <c r="S1" t="s">
        <v>309</v>
      </c>
      <c r="T1" t="s">
        <v>310</v>
      </c>
      <c r="U1" t="s">
        <v>313</v>
      </c>
      <c r="V1" t="s">
        <v>307</v>
      </c>
      <c r="W1" t="s">
        <v>312</v>
      </c>
      <c r="X1" t="s">
        <v>311</v>
      </c>
      <c r="Y1" t="s">
        <v>893</v>
      </c>
      <c r="Z1" t="s">
        <v>894</v>
      </c>
      <c r="AA1" t="s">
        <v>887</v>
      </c>
      <c r="AB1" t="s">
        <v>888</v>
      </c>
    </row>
    <row r="2" spans="1:28" x14ac:dyDescent="0.2">
      <c r="A2">
        <v>1</v>
      </c>
      <c r="B2" t="s">
        <v>23</v>
      </c>
      <c r="C2" t="s">
        <v>24</v>
      </c>
      <c r="D2">
        <v>162</v>
      </c>
      <c r="E2">
        <v>107</v>
      </c>
      <c r="F2">
        <v>55</v>
      </c>
      <c r="G2">
        <v>0.66</v>
      </c>
      <c r="H2">
        <v>5.7</v>
      </c>
      <c r="I2">
        <v>4</v>
      </c>
      <c r="J2">
        <v>1.7</v>
      </c>
      <c r="K2">
        <v>-0.3</v>
      </c>
      <c r="L2">
        <v>1.4</v>
      </c>
      <c r="M2" t="s">
        <v>25</v>
      </c>
      <c r="N2">
        <v>0</v>
      </c>
      <c r="O2" t="s">
        <v>29</v>
      </c>
      <c r="P2" t="s">
        <v>30</v>
      </c>
      <c r="Q2" t="s">
        <v>32</v>
      </c>
      <c r="R2" t="s">
        <v>33</v>
      </c>
      <c r="S2" t="s">
        <v>34</v>
      </c>
      <c r="T2" t="s">
        <v>35</v>
      </c>
      <c r="U2">
        <v>2019</v>
      </c>
      <c r="V2">
        <v>1</v>
      </c>
      <c r="W2">
        <v>1</v>
      </c>
      <c r="X2">
        <v>0.58024691399999995</v>
      </c>
      <c r="Y2">
        <v>0.77551020400000004</v>
      </c>
      <c r="Z2">
        <v>0.55555555599999995</v>
      </c>
      <c r="AA2">
        <v>158043000</v>
      </c>
      <c r="AB2">
        <v>158.04300000000001</v>
      </c>
    </row>
    <row r="3" spans="1:28" x14ac:dyDescent="0.2">
      <c r="A3">
        <v>2</v>
      </c>
      <c r="B3" t="s">
        <v>36</v>
      </c>
      <c r="C3" t="s">
        <v>37</v>
      </c>
      <c r="D3">
        <v>162</v>
      </c>
      <c r="E3">
        <v>106</v>
      </c>
      <c r="F3">
        <v>56</v>
      </c>
      <c r="G3">
        <v>0.65400000000000003</v>
      </c>
      <c r="H3">
        <v>5.5</v>
      </c>
      <c r="I3">
        <v>3.8</v>
      </c>
      <c r="J3">
        <v>1.7</v>
      </c>
      <c r="K3">
        <v>0</v>
      </c>
      <c r="L3">
        <v>1.7</v>
      </c>
      <c r="M3" t="s">
        <v>25</v>
      </c>
      <c r="N3">
        <v>-1</v>
      </c>
      <c r="O3" t="s">
        <v>41</v>
      </c>
      <c r="P3" t="s">
        <v>30</v>
      </c>
      <c r="Q3" t="s">
        <v>43</v>
      </c>
      <c r="R3" t="s">
        <v>44</v>
      </c>
      <c r="S3" t="s">
        <v>45</v>
      </c>
      <c r="T3" t="s">
        <v>46</v>
      </c>
      <c r="U3">
        <v>2019</v>
      </c>
      <c r="V3">
        <v>1</v>
      </c>
      <c r="W3">
        <v>1</v>
      </c>
      <c r="X3">
        <v>0.58024691399999995</v>
      </c>
      <c r="Y3">
        <v>0.57692307700000001</v>
      </c>
      <c r="Z3">
        <v>0.58441558400000004</v>
      </c>
      <c r="AA3">
        <v>196279677</v>
      </c>
      <c r="AB3">
        <v>196.27967699999999</v>
      </c>
    </row>
    <row r="4" spans="1:28" x14ac:dyDescent="0.2">
      <c r="A4">
        <v>3</v>
      </c>
      <c r="B4" t="s">
        <v>47</v>
      </c>
      <c r="C4" t="s">
        <v>24</v>
      </c>
      <c r="D4">
        <v>162</v>
      </c>
      <c r="E4">
        <v>103</v>
      </c>
      <c r="F4">
        <v>59</v>
      </c>
      <c r="G4">
        <v>0.63600000000000001</v>
      </c>
      <c r="H4">
        <v>5.8</v>
      </c>
      <c r="I4">
        <v>4.5999999999999996</v>
      </c>
      <c r="J4">
        <v>1.3</v>
      </c>
      <c r="K4">
        <v>-0.3</v>
      </c>
      <c r="L4">
        <v>1</v>
      </c>
      <c r="M4" t="s">
        <v>48</v>
      </c>
      <c r="N4">
        <v>4</v>
      </c>
      <c r="O4" t="s">
        <v>52</v>
      </c>
      <c r="P4" t="s">
        <v>53</v>
      </c>
      <c r="Q4" t="s">
        <v>55</v>
      </c>
      <c r="R4" t="s">
        <v>56</v>
      </c>
      <c r="S4" t="s">
        <v>57</v>
      </c>
      <c r="T4" t="s">
        <v>58</v>
      </c>
      <c r="U4">
        <v>2019</v>
      </c>
      <c r="V4">
        <v>1</v>
      </c>
      <c r="W4">
        <v>1</v>
      </c>
      <c r="X4">
        <v>0.567901235</v>
      </c>
      <c r="Y4">
        <v>0.64705882400000003</v>
      </c>
      <c r="Z4">
        <v>0.573333333</v>
      </c>
      <c r="AA4">
        <v>203897446</v>
      </c>
      <c r="AB4">
        <v>203.897446</v>
      </c>
    </row>
    <row r="5" spans="1:28" x14ac:dyDescent="0.2">
      <c r="A5">
        <v>4</v>
      </c>
      <c r="B5" t="s">
        <v>59</v>
      </c>
      <c r="C5" t="s">
        <v>24</v>
      </c>
      <c r="D5">
        <v>162</v>
      </c>
      <c r="E5">
        <v>101</v>
      </c>
      <c r="F5">
        <v>61</v>
      </c>
      <c r="G5">
        <v>0.624</v>
      </c>
      <c r="H5">
        <v>5.8</v>
      </c>
      <c r="I5">
        <v>4.7</v>
      </c>
      <c r="J5">
        <v>1.1000000000000001</v>
      </c>
      <c r="K5">
        <v>-0.5</v>
      </c>
      <c r="L5">
        <v>0.7</v>
      </c>
      <c r="M5" t="s">
        <v>60</v>
      </c>
      <c r="N5">
        <v>4</v>
      </c>
      <c r="O5" t="s">
        <v>53</v>
      </c>
      <c r="P5" t="s">
        <v>64</v>
      </c>
      <c r="Q5" t="s">
        <v>66</v>
      </c>
      <c r="R5" t="s">
        <v>67</v>
      </c>
      <c r="S5" t="s">
        <v>68</v>
      </c>
      <c r="T5" t="s">
        <v>69</v>
      </c>
      <c r="U5">
        <v>2019</v>
      </c>
      <c r="V5">
        <v>1</v>
      </c>
      <c r="W5">
        <v>1</v>
      </c>
      <c r="X5">
        <v>0.67901234600000004</v>
      </c>
      <c r="Y5">
        <v>0.56410256400000003</v>
      </c>
      <c r="Z5">
        <v>0.46376811600000001</v>
      </c>
      <c r="AA5">
        <v>119651933</v>
      </c>
      <c r="AB5">
        <v>119.651933</v>
      </c>
    </row>
    <row r="6" spans="1:28" x14ac:dyDescent="0.2">
      <c r="A6">
        <v>5</v>
      </c>
      <c r="B6" t="s">
        <v>70</v>
      </c>
      <c r="C6" t="s">
        <v>37</v>
      </c>
      <c r="D6">
        <v>162</v>
      </c>
      <c r="E6">
        <v>97</v>
      </c>
      <c r="F6">
        <v>65</v>
      </c>
      <c r="G6">
        <v>0.59899999999999998</v>
      </c>
      <c r="H6">
        <v>5.3</v>
      </c>
      <c r="I6">
        <v>4.5999999999999996</v>
      </c>
      <c r="J6">
        <v>0.7</v>
      </c>
      <c r="K6">
        <v>0.1</v>
      </c>
      <c r="L6">
        <v>0.8</v>
      </c>
      <c r="M6" t="s">
        <v>71</v>
      </c>
      <c r="N6">
        <v>6</v>
      </c>
      <c r="O6" t="s">
        <v>75</v>
      </c>
      <c r="P6" t="s">
        <v>30</v>
      </c>
      <c r="Q6" t="s">
        <v>77</v>
      </c>
      <c r="R6" t="s">
        <v>78</v>
      </c>
      <c r="S6" t="s">
        <v>79</v>
      </c>
      <c r="T6" t="s">
        <v>80</v>
      </c>
      <c r="U6">
        <v>2019</v>
      </c>
      <c r="V6">
        <v>1</v>
      </c>
      <c r="W6">
        <v>1</v>
      </c>
      <c r="X6">
        <v>0.58024691399999995</v>
      </c>
      <c r="Y6">
        <v>0.62162162200000004</v>
      </c>
      <c r="Z6">
        <v>0.54736842100000005</v>
      </c>
      <c r="AA6">
        <v>128247089</v>
      </c>
      <c r="AB6">
        <v>128.24708899999999</v>
      </c>
    </row>
    <row r="7" spans="1:28" x14ac:dyDescent="0.2">
      <c r="A7">
        <v>6</v>
      </c>
      <c r="B7" t="s">
        <v>81</v>
      </c>
      <c r="C7" t="s">
        <v>24</v>
      </c>
      <c r="D7">
        <v>162</v>
      </c>
      <c r="E7">
        <v>97</v>
      </c>
      <c r="F7">
        <v>65</v>
      </c>
      <c r="G7">
        <v>0.59899999999999998</v>
      </c>
      <c r="H7">
        <v>5.2</v>
      </c>
      <c r="I7">
        <v>4.2</v>
      </c>
      <c r="J7">
        <v>1</v>
      </c>
      <c r="K7">
        <v>-0.2</v>
      </c>
      <c r="L7">
        <v>0.8</v>
      </c>
      <c r="M7" t="s">
        <v>60</v>
      </c>
      <c r="N7">
        <v>0</v>
      </c>
      <c r="O7" t="s">
        <v>85</v>
      </c>
      <c r="P7" t="s">
        <v>86</v>
      </c>
      <c r="Q7" t="s">
        <v>87</v>
      </c>
      <c r="R7" t="s">
        <v>88</v>
      </c>
      <c r="S7" t="s">
        <v>89</v>
      </c>
      <c r="T7" t="s">
        <v>90</v>
      </c>
      <c r="U7">
        <v>2019</v>
      </c>
      <c r="V7">
        <v>1</v>
      </c>
      <c r="W7">
        <v>0</v>
      </c>
      <c r="X7">
        <v>0.55555555599999995</v>
      </c>
      <c r="Y7">
        <v>0.71428571399999996</v>
      </c>
      <c r="Z7">
        <v>0.56451612900000003</v>
      </c>
      <c r="AA7">
        <v>89135833</v>
      </c>
      <c r="AB7">
        <v>89.135833000000005</v>
      </c>
    </row>
    <row r="8" spans="1:28" x14ac:dyDescent="0.2">
      <c r="A8">
        <v>7</v>
      </c>
      <c r="B8" t="s">
        <v>91</v>
      </c>
      <c r="C8" t="s">
        <v>24</v>
      </c>
      <c r="D8">
        <v>162</v>
      </c>
      <c r="E8">
        <v>96</v>
      </c>
      <c r="F8">
        <v>66</v>
      </c>
      <c r="G8">
        <v>0.59299999999999997</v>
      </c>
      <c r="H8">
        <v>4.7</v>
      </c>
      <c r="I8">
        <v>4</v>
      </c>
      <c r="J8">
        <v>0.7</v>
      </c>
      <c r="K8">
        <v>-0.2</v>
      </c>
      <c r="L8">
        <v>0.5</v>
      </c>
      <c r="M8" t="s">
        <v>92</v>
      </c>
      <c r="N8">
        <v>3</v>
      </c>
      <c r="O8" t="s">
        <v>94</v>
      </c>
      <c r="P8" t="s">
        <v>94</v>
      </c>
      <c r="Q8" t="s">
        <v>96</v>
      </c>
      <c r="R8" t="s">
        <v>97</v>
      </c>
      <c r="S8" t="s">
        <v>98</v>
      </c>
      <c r="T8" t="s">
        <v>99</v>
      </c>
      <c r="U8">
        <v>2019</v>
      </c>
      <c r="V8">
        <v>1</v>
      </c>
      <c r="W8">
        <v>0</v>
      </c>
      <c r="X8">
        <v>0.592592593</v>
      </c>
      <c r="Y8">
        <v>0.56140350900000002</v>
      </c>
      <c r="Z8">
        <v>0.52054794500000001</v>
      </c>
      <c r="AA8">
        <v>60084133</v>
      </c>
      <c r="AB8">
        <v>60.084133000000001</v>
      </c>
    </row>
    <row r="9" spans="1:28" x14ac:dyDescent="0.2">
      <c r="A9">
        <v>8</v>
      </c>
      <c r="B9" t="s">
        <v>100</v>
      </c>
      <c r="C9" t="s">
        <v>37</v>
      </c>
      <c r="D9">
        <v>162</v>
      </c>
      <c r="E9">
        <v>93</v>
      </c>
      <c r="F9">
        <v>69</v>
      </c>
      <c r="G9">
        <v>0.57399999999999995</v>
      </c>
      <c r="H9">
        <v>5.4</v>
      </c>
      <c r="I9">
        <v>4.5</v>
      </c>
      <c r="J9">
        <v>0.9</v>
      </c>
      <c r="K9">
        <v>0</v>
      </c>
      <c r="L9">
        <v>1</v>
      </c>
      <c r="M9" t="s">
        <v>101</v>
      </c>
      <c r="N9">
        <v>-2</v>
      </c>
      <c r="O9" t="s">
        <v>75</v>
      </c>
      <c r="P9" t="s">
        <v>104</v>
      </c>
      <c r="Q9" t="s">
        <v>106</v>
      </c>
      <c r="R9" t="s">
        <v>107</v>
      </c>
      <c r="S9" t="s">
        <v>108</v>
      </c>
      <c r="T9" t="s">
        <v>109</v>
      </c>
      <c r="U9">
        <v>2019</v>
      </c>
      <c r="V9">
        <v>1</v>
      </c>
      <c r="W9">
        <v>0</v>
      </c>
      <c r="X9">
        <v>0.53086419799999995</v>
      </c>
      <c r="Y9">
        <v>0.58536585399999996</v>
      </c>
      <c r="Z9">
        <v>0.5</v>
      </c>
      <c r="AA9">
        <v>197203691</v>
      </c>
      <c r="AB9">
        <v>197.20369099999999</v>
      </c>
    </row>
    <row r="10" spans="1:28" x14ac:dyDescent="0.2">
      <c r="A10">
        <v>9</v>
      </c>
      <c r="B10" t="s">
        <v>110</v>
      </c>
      <c r="C10" t="s">
        <v>24</v>
      </c>
      <c r="D10">
        <v>162</v>
      </c>
      <c r="E10">
        <v>93</v>
      </c>
      <c r="F10">
        <v>69</v>
      </c>
      <c r="G10">
        <v>0.57399999999999995</v>
      </c>
      <c r="H10">
        <v>4.7</v>
      </c>
      <c r="I10">
        <v>4.0999999999999996</v>
      </c>
      <c r="J10">
        <v>0.7</v>
      </c>
      <c r="K10">
        <v>-0.4</v>
      </c>
      <c r="L10">
        <v>0.2</v>
      </c>
      <c r="M10" t="s">
        <v>92</v>
      </c>
      <c r="N10">
        <v>0</v>
      </c>
      <c r="O10" t="s">
        <v>112</v>
      </c>
      <c r="P10" t="s">
        <v>113</v>
      </c>
      <c r="Q10" t="s">
        <v>115</v>
      </c>
      <c r="R10" t="s">
        <v>116</v>
      </c>
      <c r="S10" t="s">
        <v>117</v>
      </c>
      <c r="T10" t="s">
        <v>118</v>
      </c>
      <c r="U10">
        <v>2019</v>
      </c>
      <c r="V10">
        <v>1</v>
      </c>
      <c r="W10">
        <v>0</v>
      </c>
      <c r="X10">
        <v>0.54320987700000001</v>
      </c>
      <c r="Y10">
        <v>0.6</v>
      </c>
      <c r="Z10">
        <v>0.390625</v>
      </c>
      <c r="AA10">
        <v>119575034</v>
      </c>
      <c r="AB10">
        <v>119.575034</v>
      </c>
    </row>
    <row r="11" spans="1:28" x14ac:dyDescent="0.2">
      <c r="A11">
        <v>10</v>
      </c>
      <c r="B11" t="s">
        <v>119</v>
      </c>
      <c r="C11" t="s">
        <v>37</v>
      </c>
      <c r="D11">
        <v>162</v>
      </c>
      <c r="E11">
        <v>91</v>
      </c>
      <c r="F11">
        <v>71</v>
      </c>
      <c r="G11">
        <v>0.56200000000000006</v>
      </c>
      <c r="H11">
        <v>4.7</v>
      </c>
      <c r="I11">
        <v>4.0999999999999996</v>
      </c>
      <c r="J11">
        <v>0.6</v>
      </c>
      <c r="K11">
        <v>0.2</v>
      </c>
      <c r="L11">
        <v>0.8</v>
      </c>
      <c r="M11" t="s">
        <v>120</v>
      </c>
      <c r="N11">
        <v>-1</v>
      </c>
      <c r="O11" t="s">
        <v>75</v>
      </c>
      <c r="P11" t="s">
        <v>121</v>
      </c>
      <c r="Q11" t="s">
        <v>123</v>
      </c>
      <c r="R11" t="s">
        <v>103</v>
      </c>
      <c r="S11" t="s">
        <v>124</v>
      </c>
      <c r="T11" t="s">
        <v>125</v>
      </c>
      <c r="U11">
        <v>2019</v>
      </c>
      <c r="V11">
        <v>1</v>
      </c>
      <c r="W11">
        <v>1</v>
      </c>
      <c r="X11">
        <v>0.50617283999999996</v>
      </c>
      <c r="Y11">
        <v>0.52941176499999998</v>
      </c>
      <c r="Z11">
        <v>0.5</v>
      </c>
      <c r="AA11">
        <v>162620267</v>
      </c>
      <c r="AB11">
        <v>162.62026700000001</v>
      </c>
    </row>
    <row r="12" spans="1:28" x14ac:dyDescent="0.2">
      <c r="A12">
        <v>11</v>
      </c>
      <c r="B12" t="s">
        <v>126</v>
      </c>
      <c r="C12" t="s">
        <v>37</v>
      </c>
      <c r="D12">
        <v>162</v>
      </c>
      <c r="E12">
        <v>89</v>
      </c>
      <c r="F12">
        <v>73</v>
      </c>
      <c r="G12">
        <v>0.54900000000000004</v>
      </c>
      <c r="H12">
        <v>4.7</v>
      </c>
      <c r="I12">
        <v>4.7</v>
      </c>
      <c r="J12">
        <v>0</v>
      </c>
      <c r="K12">
        <v>0.3</v>
      </c>
      <c r="L12">
        <v>0.3</v>
      </c>
      <c r="M12" t="s">
        <v>127</v>
      </c>
      <c r="N12">
        <v>8</v>
      </c>
      <c r="O12" t="s">
        <v>112</v>
      </c>
      <c r="P12" t="s">
        <v>131</v>
      </c>
      <c r="Q12" t="s">
        <v>133</v>
      </c>
      <c r="R12" t="s">
        <v>134</v>
      </c>
      <c r="S12" t="s">
        <v>135</v>
      </c>
      <c r="T12" t="s">
        <v>136</v>
      </c>
      <c r="U12">
        <v>2019</v>
      </c>
      <c r="V12">
        <v>0</v>
      </c>
      <c r="W12">
        <v>0</v>
      </c>
      <c r="X12">
        <v>0.49382715999999999</v>
      </c>
      <c r="Y12">
        <v>0.510204082</v>
      </c>
      <c r="Z12">
        <v>0.54545454500000001</v>
      </c>
      <c r="AA12">
        <v>123430400</v>
      </c>
      <c r="AB12">
        <v>123.43040000000001</v>
      </c>
    </row>
    <row r="13" spans="1:28" x14ac:dyDescent="0.2">
      <c r="A13">
        <v>12</v>
      </c>
      <c r="B13" t="s">
        <v>137</v>
      </c>
      <c r="C13" t="s">
        <v>37</v>
      </c>
      <c r="D13">
        <v>162</v>
      </c>
      <c r="E13">
        <v>86</v>
      </c>
      <c r="F13">
        <v>76</v>
      </c>
      <c r="G13">
        <v>0.53100000000000003</v>
      </c>
      <c r="H13">
        <v>4.9000000000000004</v>
      </c>
      <c r="I13">
        <v>4.5</v>
      </c>
      <c r="J13">
        <v>0.3</v>
      </c>
      <c r="K13">
        <v>0.2</v>
      </c>
      <c r="L13">
        <v>0.5</v>
      </c>
      <c r="M13" t="s">
        <v>138</v>
      </c>
      <c r="N13">
        <v>0</v>
      </c>
      <c r="O13" t="s">
        <v>94</v>
      </c>
      <c r="P13" t="s">
        <v>142</v>
      </c>
      <c r="Q13" t="s">
        <v>144</v>
      </c>
      <c r="R13" t="s">
        <v>145</v>
      </c>
      <c r="S13" t="s">
        <v>146</v>
      </c>
      <c r="T13" t="s">
        <v>147</v>
      </c>
      <c r="U13">
        <v>2019</v>
      </c>
      <c r="V13">
        <v>0</v>
      </c>
      <c r="W13">
        <v>0</v>
      </c>
      <c r="X13">
        <v>0.46913580199999999</v>
      </c>
      <c r="Y13">
        <v>0.43902438999999999</v>
      </c>
      <c r="Z13">
        <v>0.46078431399999997</v>
      </c>
      <c r="AA13">
        <v>157052231</v>
      </c>
      <c r="AB13">
        <v>157.05223100000001</v>
      </c>
    </row>
    <row r="14" spans="1:28" x14ac:dyDescent="0.2">
      <c r="A14">
        <v>13</v>
      </c>
      <c r="B14" t="s">
        <v>148</v>
      </c>
      <c r="C14" t="s">
        <v>37</v>
      </c>
      <c r="D14">
        <v>162</v>
      </c>
      <c r="E14">
        <v>85</v>
      </c>
      <c r="F14">
        <v>77</v>
      </c>
      <c r="G14">
        <v>0.52500000000000002</v>
      </c>
      <c r="H14">
        <v>5</v>
      </c>
      <c r="I14">
        <v>4.5999999999999996</v>
      </c>
      <c r="J14">
        <v>0.4</v>
      </c>
      <c r="K14">
        <v>0.2</v>
      </c>
      <c r="L14">
        <v>0.6</v>
      </c>
      <c r="M14" t="s">
        <v>149</v>
      </c>
      <c r="N14">
        <v>-3</v>
      </c>
      <c r="O14" t="s">
        <v>113</v>
      </c>
      <c r="P14" t="s">
        <v>121</v>
      </c>
      <c r="Q14" t="s">
        <v>154</v>
      </c>
      <c r="R14" t="s">
        <v>155</v>
      </c>
      <c r="S14" t="s">
        <v>156</v>
      </c>
      <c r="T14" t="s">
        <v>157</v>
      </c>
      <c r="U14">
        <v>2019</v>
      </c>
      <c r="V14">
        <v>0</v>
      </c>
      <c r="W14">
        <v>0</v>
      </c>
      <c r="X14">
        <v>0.50617283999999996</v>
      </c>
      <c r="Y14">
        <v>0.56818181800000001</v>
      </c>
      <c r="Z14">
        <v>0.46666666699999998</v>
      </c>
      <c r="AA14">
        <v>123815766</v>
      </c>
      <c r="AB14">
        <v>123.815766</v>
      </c>
    </row>
    <row r="15" spans="1:28" x14ac:dyDescent="0.2">
      <c r="A15">
        <v>14</v>
      </c>
      <c r="B15" t="s">
        <v>158</v>
      </c>
      <c r="C15" t="s">
        <v>24</v>
      </c>
      <c r="D15">
        <v>162</v>
      </c>
      <c r="E15">
        <v>84</v>
      </c>
      <c r="F15">
        <v>78</v>
      </c>
      <c r="G15">
        <v>0.51800000000000002</v>
      </c>
      <c r="H15">
        <v>5.6</v>
      </c>
      <c r="I15">
        <v>5.0999999999999996</v>
      </c>
      <c r="J15">
        <v>0.5</v>
      </c>
      <c r="K15">
        <v>-0.2</v>
      </c>
      <c r="L15">
        <v>0.2</v>
      </c>
      <c r="M15" t="s">
        <v>159</v>
      </c>
      <c r="N15">
        <v>-3</v>
      </c>
      <c r="O15" t="s">
        <v>142</v>
      </c>
      <c r="P15" t="s">
        <v>53</v>
      </c>
      <c r="Q15" t="s">
        <v>162</v>
      </c>
      <c r="R15" t="s">
        <v>163</v>
      </c>
      <c r="S15" t="s">
        <v>164</v>
      </c>
      <c r="T15" t="s">
        <v>165</v>
      </c>
      <c r="U15">
        <v>2019</v>
      </c>
      <c r="V15">
        <v>0</v>
      </c>
      <c r="W15">
        <v>0</v>
      </c>
      <c r="X15">
        <v>0.567901235</v>
      </c>
      <c r="Y15">
        <v>0.44444444399999999</v>
      </c>
      <c r="Z15">
        <v>0.38356164399999998</v>
      </c>
      <c r="AA15">
        <v>236171428</v>
      </c>
      <c r="AB15">
        <v>236.17142799999999</v>
      </c>
    </row>
    <row r="16" spans="1:28" x14ac:dyDescent="0.2">
      <c r="A16">
        <v>15</v>
      </c>
      <c r="B16" t="s">
        <v>166</v>
      </c>
      <c r="C16" t="s">
        <v>37</v>
      </c>
      <c r="D16">
        <v>162</v>
      </c>
      <c r="E16">
        <v>84</v>
      </c>
      <c r="F16">
        <v>78</v>
      </c>
      <c r="G16">
        <v>0.51800000000000002</v>
      </c>
      <c r="H16">
        <v>5</v>
      </c>
      <c r="I16">
        <v>4.4000000000000004</v>
      </c>
      <c r="J16">
        <v>0.6</v>
      </c>
      <c r="K16">
        <v>0.2</v>
      </c>
      <c r="L16">
        <v>0.8</v>
      </c>
      <c r="M16" t="s">
        <v>167</v>
      </c>
      <c r="N16">
        <v>-6</v>
      </c>
      <c r="O16" t="s">
        <v>170</v>
      </c>
      <c r="P16" t="s">
        <v>171</v>
      </c>
      <c r="Q16" t="s">
        <v>173</v>
      </c>
      <c r="R16" t="s">
        <v>174</v>
      </c>
      <c r="S16" t="s">
        <v>175</v>
      </c>
      <c r="T16" t="s">
        <v>176</v>
      </c>
      <c r="U16">
        <v>2019</v>
      </c>
      <c r="V16">
        <v>0</v>
      </c>
      <c r="W16">
        <v>0</v>
      </c>
      <c r="X16">
        <v>0.407407407</v>
      </c>
      <c r="Y16">
        <v>0.4375</v>
      </c>
      <c r="Z16">
        <v>0.46428571400000002</v>
      </c>
      <c r="AA16">
        <v>214246988</v>
      </c>
      <c r="AB16">
        <v>214.24698799999999</v>
      </c>
    </row>
    <row r="17" spans="1:28" x14ac:dyDescent="0.2">
      <c r="A17">
        <v>16</v>
      </c>
      <c r="B17" t="s">
        <v>177</v>
      </c>
      <c r="C17" t="s">
        <v>37</v>
      </c>
      <c r="D17">
        <v>162</v>
      </c>
      <c r="E17">
        <v>81</v>
      </c>
      <c r="F17">
        <v>81</v>
      </c>
      <c r="G17">
        <v>0.5</v>
      </c>
      <c r="H17">
        <v>4.8</v>
      </c>
      <c r="I17">
        <v>4.9000000000000004</v>
      </c>
      <c r="J17">
        <v>-0.1</v>
      </c>
      <c r="K17">
        <v>0.2</v>
      </c>
      <c r="L17">
        <v>0.1</v>
      </c>
      <c r="M17" t="s">
        <v>178</v>
      </c>
      <c r="N17">
        <v>2</v>
      </c>
      <c r="O17" t="s">
        <v>86</v>
      </c>
      <c r="P17" t="s">
        <v>180</v>
      </c>
      <c r="Q17" t="s">
        <v>182</v>
      </c>
      <c r="R17" t="s">
        <v>183</v>
      </c>
      <c r="S17" t="s">
        <v>184</v>
      </c>
      <c r="T17" t="s">
        <v>185</v>
      </c>
      <c r="U17">
        <v>2019</v>
      </c>
      <c r="V17">
        <v>0</v>
      </c>
      <c r="W17">
        <v>0</v>
      </c>
      <c r="X17">
        <v>0.44444444399999999</v>
      </c>
      <c r="Y17">
        <v>0.41860465099999999</v>
      </c>
      <c r="Z17">
        <v>0.48</v>
      </c>
      <c r="AA17">
        <v>140611962</v>
      </c>
      <c r="AB17">
        <v>140.61196200000001</v>
      </c>
    </row>
    <row r="18" spans="1:28" x14ac:dyDescent="0.2">
      <c r="A18">
        <v>17</v>
      </c>
      <c r="B18" t="s">
        <v>186</v>
      </c>
      <c r="C18" t="s">
        <v>24</v>
      </c>
      <c r="D18">
        <v>162</v>
      </c>
      <c r="E18">
        <v>78</v>
      </c>
      <c r="F18">
        <v>84</v>
      </c>
      <c r="G18">
        <v>0.48099999999999998</v>
      </c>
      <c r="H18">
        <v>5</v>
      </c>
      <c r="I18">
        <v>5.4</v>
      </c>
      <c r="J18">
        <v>-0.4</v>
      </c>
      <c r="K18">
        <v>0</v>
      </c>
      <c r="L18">
        <v>-0.5</v>
      </c>
      <c r="M18" t="s">
        <v>187</v>
      </c>
      <c r="N18">
        <v>3</v>
      </c>
      <c r="O18" t="s">
        <v>86</v>
      </c>
      <c r="P18" t="s">
        <v>171</v>
      </c>
      <c r="Q18" t="s">
        <v>190</v>
      </c>
      <c r="R18" t="s">
        <v>191</v>
      </c>
      <c r="S18" t="s">
        <v>192</v>
      </c>
      <c r="T18" t="s">
        <v>193</v>
      </c>
      <c r="U18">
        <v>2019</v>
      </c>
      <c r="V18">
        <v>0</v>
      </c>
      <c r="W18">
        <v>0</v>
      </c>
      <c r="X18">
        <v>0.407407407</v>
      </c>
      <c r="Y18">
        <v>0.44827586200000002</v>
      </c>
      <c r="Z18">
        <v>0.36904761899999999</v>
      </c>
      <c r="AA18">
        <v>118274435</v>
      </c>
      <c r="AB18">
        <v>118.274435</v>
      </c>
    </row>
    <row r="19" spans="1:28" x14ac:dyDescent="0.2">
      <c r="A19">
        <v>18</v>
      </c>
      <c r="B19" t="s">
        <v>194</v>
      </c>
      <c r="C19" t="s">
        <v>37</v>
      </c>
      <c r="D19">
        <v>162</v>
      </c>
      <c r="E19">
        <v>77</v>
      </c>
      <c r="F19">
        <v>85</v>
      </c>
      <c r="G19">
        <v>0.47499999999999998</v>
      </c>
      <c r="H19">
        <v>4.2</v>
      </c>
      <c r="I19">
        <v>4.8</v>
      </c>
      <c r="J19">
        <v>-0.6</v>
      </c>
      <c r="K19">
        <v>0.3</v>
      </c>
      <c r="L19">
        <v>-0.3</v>
      </c>
      <c r="M19" t="s">
        <v>195</v>
      </c>
      <c r="N19">
        <v>6</v>
      </c>
      <c r="O19" t="s">
        <v>196</v>
      </c>
      <c r="P19" t="s">
        <v>197</v>
      </c>
      <c r="Q19" t="s">
        <v>200</v>
      </c>
      <c r="R19" t="s">
        <v>201</v>
      </c>
      <c r="S19" t="s">
        <v>202</v>
      </c>
      <c r="T19" t="s">
        <v>203</v>
      </c>
      <c r="U19">
        <v>2019</v>
      </c>
      <c r="V19">
        <v>0</v>
      </c>
      <c r="W19">
        <v>0</v>
      </c>
      <c r="X19">
        <v>0.51851851900000001</v>
      </c>
      <c r="Y19">
        <v>0.408163265</v>
      </c>
      <c r="Z19">
        <v>0.43298969100000001</v>
      </c>
      <c r="AA19">
        <v>170179653</v>
      </c>
      <c r="AB19">
        <v>170.179653</v>
      </c>
    </row>
    <row r="20" spans="1:28" x14ac:dyDescent="0.2">
      <c r="A20">
        <v>19</v>
      </c>
      <c r="B20" t="s">
        <v>204</v>
      </c>
      <c r="C20" t="s">
        <v>37</v>
      </c>
      <c r="D20">
        <v>162</v>
      </c>
      <c r="E20">
        <v>75</v>
      </c>
      <c r="F20">
        <v>87</v>
      </c>
      <c r="G20">
        <v>0.46300000000000002</v>
      </c>
      <c r="H20">
        <v>4.3</v>
      </c>
      <c r="I20">
        <v>4.4000000000000004</v>
      </c>
      <c r="J20">
        <v>-0.1</v>
      </c>
      <c r="K20">
        <v>0.2</v>
      </c>
      <c r="L20">
        <v>0.2</v>
      </c>
      <c r="M20" t="s">
        <v>205</v>
      </c>
      <c r="N20">
        <v>-5</v>
      </c>
      <c r="O20" t="s">
        <v>121</v>
      </c>
      <c r="P20" t="s">
        <v>206</v>
      </c>
      <c r="Q20" t="s">
        <v>208</v>
      </c>
      <c r="R20" t="s">
        <v>209</v>
      </c>
      <c r="S20" t="s">
        <v>210</v>
      </c>
      <c r="T20" t="s">
        <v>211</v>
      </c>
      <c r="U20">
        <v>2019</v>
      </c>
      <c r="V20">
        <v>0</v>
      </c>
      <c r="W20">
        <v>0</v>
      </c>
      <c r="X20">
        <v>0.419753086</v>
      </c>
      <c r="Y20">
        <v>0.42499999999999999</v>
      </c>
      <c r="Z20">
        <v>0.43396226399999999</v>
      </c>
      <c r="AA20">
        <v>127218214</v>
      </c>
      <c r="AB20">
        <v>127.218214</v>
      </c>
    </row>
    <row r="21" spans="1:28" x14ac:dyDescent="0.2">
      <c r="A21">
        <v>20</v>
      </c>
      <c r="B21" t="s">
        <v>212</v>
      </c>
      <c r="C21" t="s">
        <v>24</v>
      </c>
      <c r="D21">
        <v>161</v>
      </c>
      <c r="E21">
        <v>72</v>
      </c>
      <c r="F21">
        <v>89</v>
      </c>
      <c r="G21">
        <v>0.44700000000000001</v>
      </c>
      <c r="H21">
        <v>4.4000000000000004</v>
      </c>
      <c r="I21">
        <v>5.2</v>
      </c>
      <c r="J21">
        <v>-0.8</v>
      </c>
      <c r="K21">
        <v>-0.3</v>
      </c>
      <c r="L21">
        <v>-1</v>
      </c>
      <c r="M21" t="s">
        <v>213</v>
      </c>
      <c r="N21">
        <v>3</v>
      </c>
      <c r="O21" t="s">
        <v>217</v>
      </c>
      <c r="P21" t="s">
        <v>171</v>
      </c>
      <c r="Q21" t="s">
        <v>218</v>
      </c>
      <c r="R21" t="s">
        <v>219</v>
      </c>
      <c r="S21" t="s">
        <v>220</v>
      </c>
      <c r="T21" t="s">
        <v>221</v>
      </c>
      <c r="U21">
        <v>2019</v>
      </c>
      <c r="V21">
        <v>0</v>
      </c>
      <c r="W21">
        <v>0</v>
      </c>
      <c r="X21">
        <v>0.407407407</v>
      </c>
      <c r="Y21">
        <v>0.50909090899999998</v>
      </c>
      <c r="Z21">
        <v>0.39772727299999999</v>
      </c>
      <c r="AA21">
        <v>88902000</v>
      </c>
      <c r="AB21">
        <v>88.902000000000001</v>
      </c>
    </row>
    <row r="22" spans="1:28" x14ac:dyDescent="0.2">
      <c r="A22">
        <v>21</v>
      </c>
      <c r="B22" t="s">
        <v>222</v>
      </c>
      <c r="C22" t="s">
        <v>24</v>
      </c>
      <c r="D22">
        <v>162</v>
      </c>
      <c r="E22">
        <v>72</v>
      </c>
      <c r="F22">
        <v>90</v>
      </c>
      <c r="G22">
        <v>0.44400000000000001</v>
      </c>
      <c r="H22">
        <v>4.7</v>
      </c>
      <c r="I22">
        <v>5.4</v>
      </c>
      <c r="J22">
        <v>-0.6</v>
      </c>
      <c r="K22">
        <v>0</v>
      </c>
      <c r="L22">
        <v>-0.6</v>
      </c>
      <c r="M22" t="s">
        <v>223</v>
      </c>
      <c r="N22">
        <v>0</v>
      </c>
      <c r="O22" t="s">
        <v>142</v>
      </c>
      <c r="P22" t="s">
        <v>206</v>
      </c>
      <c r="Q22" t="s">
        <v>228</v>
      </c>
      <c r="R22" t="s">
        <v>229</v>
      </c>
      <c r="S22" t="s">
        <v>230</v>
      </c>
      <c r="T22" t="s">
        <v>231</v>
      </c>
      <c r="U22">
        <v>2019</v>
      </c>
      <c r="V22">
        <v>0</v>
      </c>
      <c r="W22">
        <v>0</v>
      </c>
      <c r="X22">
        <v>0.419753086</v>
      </c>
      <c r="Y22">
        <v>0.43396226399999999</v>
      </c>
      <c r="Z22">
        <v>0.34523809500000002</v>
      </c>
      <c r="AA22">
        <v>158878583</v>
      </c>
      <c r="AB22">
        <v>158.87858299999999</v>
      </c>
    </row>
    <row r="23" spans="1:28" x14ac:dyDescent="0.2">
      <c r="A23">
        <v>22</v>
      </c>
      <c r="B23" t="s">
        <v>232</v>
      </c>
      <c r="C23" t="s">
        <v>37</v>
      </c>
      <c r="D23">
        <v>162</v>
      </c>
      <c r="E23">
        <v>71</v>
      </c>
      <c r="F23">
        <v>91</v>
      </c>
      <c r="G23">
        <v>0.438</v>
      </c>
      <c r="H23">
        <v>5.2</v>
      </c>
      <c r="I23">
        <v>5.9</v>
      </c>
      <c r="J23">
        <v>-0.8</v>
      </c>
      <c r="K23">
        <v>0.3</v>
      </c>
      <c r="L23">
        <v>-0.4</v>
      </c>
      <c r="M23" t="s">
        <v>195</v>
      </c>
      <c r="N23">
        <v>0</v>
      </c>
      <c r="O23" t="s">
        <v>104</v>
      </c>
      <c r="P23" t="s">
        <v>235</v>
      </c>
      <c r="Q23" t="s">
        <v>237</v>
      </c>
      <c r="R23" t="s">
        <v>238</v>
      </c>
      <c r="S23" t="s">
        <v>239</v>
      </c>
      <c r="T23" t="s">
        <v>240</v>
      </c>
      <c r="U23">
        <v>2019</v>
      </c>
      <c r="V23">
        <v>0</v>
      </c>
      <c r="W23">
        <v>0</v>
      </c>
      <c r="X23">
        <v>0.34567901200000001</v>
      </c>
      <c r="Y23">
        <v>0.409836066</v>
      </c>
      <c r="Z23">
        <v>0.38775510200000002</v>
      </c>
      <c r="AA23">
        <v>145248500</v>
      </c>
      <c r="AB23">
        <v>145.24850000000001</v>
      </c>
    </row>
    <row r="24" spans="1:28" x14ac:dyDescent="0.2">
      <c r="A24">
        <v>23</v>
      </c>
      <c r="B24" t="s">
        <v>241</v>
      </c>
      <c r="C24" t="s">
        <v>37</v>
      </c>
      <c r="D24">
        <v>162</v>
      </c>
      <c r="E24">
        <v>70</v>
      </c>
      <c r="F24">
        <v>92</v>
      </c>
      <c r="G24">
        <v>0.432</v>
      </c>
      <c r="H24">
        <v>4.2</v>
      </c>
      <c r="I24">
        <v>4.9000000000000004</v>
      </c>
      <c r="J24">
        <v>-0.7</v>
      </c>
      <c r="K24">
        <v>0.3</v>
      </c>
      <c r="L24">
        <v>-0.4</v>
      </c>
      <c r="M24" t="s">
        <v>242</v>
      </c>
      <c r="N24">
        <v>0</v>
      </c>
      <c r="O24" t="s">
        <v>180</v>
      </c>
      <c r="P24" t="s">
        <v>206</v>
      </c>
      <c r="Q24" t="s">
        <v>246</v>
      </c>
      <c r="R24" t="s">
        <v>247</v>
      </c>
      <c r="S24" t="s">
        <v>248</v>
      </c>
      <c r="T24" t="s">
        <v>249</v>
      </c>
      <c r="U24">
        <v>2019</v>
      </c>
      <c r="V24">
        <v>0</v>
      </c>
      <c r="W24">
        <v>0</v>
      </c>
      <c r="X24">
        <v>0.419753086</v>
      </c>
      <c r="Y24">
        <v>0.38888888900000002</v>
      </c>
      <c r="Z24">
        <v>0.43010752699999999</v>
      </c>
      <c r="AA24">
        <v>100804100</v>
      </c>
      <c r="AB24">
        <v>100.80410000000001</v>
      </c>
    </row>
    <row r="25" spans="1:28" x14ac:dyDescent="0.2">
      <c r="A25">
        <v>24</v>
      </c>
      <c r="B25" t="s">
        <v>250</v>
      </c>
      <c r="C25" t="s">
        <v>37</v>
      </c>
      <c r="D25">
        <v>162</v>
      </c>
      <c r="E25">
        <v>69</v>
      </c>
      <c r="F25">
        <v>93</v>
      </c>
      <c r="G25">
        <v>0.42599999999999999</v>
      </c>
      <c r="H25">
        <v>4.7</v>
      </c>
      <c r="I25">
        <v>5.6</v>
      </c>
      <c r="J25">
        <v>-0.9</v>
      </c>
      <c r="K25">
        <v>0.3</v>
      </c>
      <c r="L25">
        <v>-0.7</v>
      </c>
      <c r="M25" t="s">
        <v>251</v>
      </c>
      <c r="N25">
        <v>1</v>
      </c>
      <c r="O25" t="s">
        <v>196</v>
      </c>
      <c r="P25" t="s">
        <v>206</v>
      </c>
      <c r="Q25" t="s">
        <v>254</v>
      </c>
      <c r="R25" t="s">
        <v>255</v>
      </c>
      <c r="S25" t="s">
        <v>256</v>
      </c>
      <c r="T25" t="s">
        <v>147</v>
      </c>
      <c r="U25">
        <v>2019</v>
      </c>
      <c r="V25">
        <v>0</v>
      </c>
      <c r="W25">
        <v>0</v>
      </c>
      <c r="X25">
        <v>0.419753086</v>
      </c>
      <c r="Y25">
        <v>0.37209302300000002</v>
      </c>
      <c r="Z25">
        <v>0.29411764699999998</v>
      </c>
      <c r="AA25">
        <v>74808000</v>
      </c>
      <c r="AB25">
        <v>74.808000000000007</v>
      </c>
    </row>
    <row r="26" spans="1:28" x14ac:dyDescent="0.2">
      <c r="A26">
        <v>25</v>
      </c>
      <c r="B26" t="s">
        <v>257</v>
      </c>
      <c r="C26" t="s">
        <v>24</v>
      </c>
      <c r="D26">
        <v>162</v>
      </c>
      <c r="E26">
        <v>68</v>
      </c>
      <c r="F26">
        <v>94</v>
      </c>
      <c r="G26">
        <v>0.42</v>
      </c>
      <c r="H26">
        <v>4.7</v>
      </c>
      <c r="I26">
        <v>5.5</v>
      </c>
      <c r="J26">
        <v>-0.8</v>
      </c>
      <c r="K26">
        <v>0</v>
      </c>
      <c r="L26">
        <v>-0.9</v>
      </c>
      <c r="M26" t="s">
        <v>258</v>
      </c>
      <c r="N26">
        <v>-1</v>
      </c>
      <c r="O26" t="s">
        <v>196</v>
      </c>
      <c r="P26" t="s">
        <v>171</v>
      </c>
      <c r="Q26" t="s">
        <v>261</v>
      </c>
      <c r="R26" t="s">
        <v>262</v>
      </c>
      <c r="S26" t="s">
        <v>263</v>
      </c>
      <c r="T26" t="s">
        <v>53</v>
      </c>
      <c r="U26">
        <v>2019</v>
      </c>
      <c r="V26">
        <v>0</v>
      </c>
      <c r="W26">
        <v>0</v>
      </c>
      <c r="X26">
        <v>0.407407407</v>
      </c>
      <c r="Y26">
        <v>0.30769230800000003</v>
      </c>
      <c r="Z26">
        <v>0.27160493800000002</v>
      </c>
      <c r="AA26">
        <v>146498473</v>
      </c>
      <c r="AB26">
        <v>146.49847299999999</v>
      </c>
    </row>
    <row r="27" spans="1:28" x14ac:dyDescent="0.2">
      <c r="A27">
        <v>26</v>
      </c>
      <c r="B27" t="s">
        <v>264</v>
      </c>
      <c r="C27" t="s">
        <v>24</v>
      </c>
      <c r="D27">
        <v>162</v>
      </c>
      <c r="E27">
        <v>67</v>
      </c>
      <c r="F27">
        <v>95</v>
      </c>
      <c r="G27">
        <v>0.41399999999999998</v>
      </c>
      <c r="H27">
        <v>4.5</v>
      </c>
      <c r="I27">
        <v>5.0999999999999996</v>
      </c>
      <c r="J27">
        <v>-0.6</v>
      </c>
      <c r="K27">
        <v>-0.1</v>
      </c>
      <c r="L27">
        <v>-0.7</v>
      </c>
      <c r="M27" t="s">
        <v>195</v>
      </c>
      <c r="N27">
        <v>-4</v>
      </c>
      <c r="O27" t="s">
        <v>196</v>
      </c>
      <c r="P27" t="s">
        <v>266</v>
      </c>
      <c r="Q27" t="s">
        <v>267</v>
      </c>
      <c r="R27" t="s">
        <v>163</v>
      </c>
      <c r="S27" t="s">
        <v>268</v>
      </c>
      <c r="T27" t="s">
        <v>68</v>
      </c>
      <c r="U27">
        <v>2019</v>
      </c>
      <c r="V27">
        <v>0</v>
      </c>
      <c r="W27">
        <v>0</v>
      </c>
      <c r="X27">
        <v>0.395061728</v>
      </c>
      <c r="Y27">
        <v>0.44444444399999999</v>
      </c>
      <c r="Z27">
        <v>0.37634408600000002</v>
      </c>
      <c r="AA27">
        <v>117546171</v>
      </c>
      <c r="AB27">
        <v>117.546171</v>
      </c>
    </row>
    <row r="28" spans="1:28" x14ac:dyDescent="0.2">
      <c r="A28">
        <v>27</v>
      </c>
      <c r="B28" t="s">
        <v>269</v>
      </c>
      <c r="C28" t="s">
        <v>24</v>
      </c>
      <c r="D28">
        <v>162</v>
      </c>
      <c r="E28">
        <v>59</v>
      </c>
      <c r="F28">
        <v>103</v>
      </c>
      <c r="G28">
        <v>0.36399999999999999</v>
      </c>
      <c r="H28">
        <v>4.3</v>
      </c>
      <c r="I28">
        <v>5.4</v>
      </c>
      <c r="J28">
        <v>-1.1000000000000001</v>
      </c>
      <c r="K28">
        <v>-0.2</v>
      </c>
      <c r="L28">
        <v>-1.3</v>
      </c>
      <c r="M28" t="s">
        <v>270</v>
      </c>
      <c r="N28">
        <v>-5</v>
      </c>
      <c r="O28" t="s">
        <v>271</v>
      </c>
      <c r="P28" t="s">
        <v>235</v>
      </c>
      <c r="Q28" t="s">
        <v>273</v>
      </c>
      <c r="R28" t="s">
        <v>255</v>
      </c>
      <c r="S28" t="s">
        <v>274</v>
      </c>
      <c r="T28" t="s">
        <v>275</v>
      </c>
      <c r="U28">
        <v>2019</v>
      </c>
      <c r="V28">
        <v>0</v>
      </c>
      <c r="W28">
        <v>0</v>
      </c>
      <c r="X28">
        <v>0.34567901200000001</v>
      </c>
      <c r="Y28">
        <v>0.37209302300000002</v>
      </c>
      <c r="Z28">
        <v>0.31818181800000001</v>
      </c>
      <c r="AA28">
        <v>96470066</v>
      </c>
      <c r="AB28">
        <v>96.470066000000003</v>
      </c>
    </row>
    <row r="29" spans="1:28" x14ac:dyDescent="0.2">
      <c r="A29">
        <v>28</v>
      </c>
      <c r="B29" t="s">
        <v>276</v>
      </c>
      <c r="C29" t="s">
        <v>37</v>
      </c>
      <c r="D29">
        <v>162</v>
      </c>
      <c r="E29">
        <v>57</v>
      </c>
      <c r="F29">
        <v>105</v>
      </c>
      <c r="G29">
        <v>0.35199999999999998</v>
      </c>
      <c r="H29">
        <v>3.8</v>
      </c>
      <c r="I29">
        <v>5</v>
      </c>
      <c r="J29">
        <v>-1.2</v>
      </c>
      <c r="K29">
        <v>0.3</v>
      </c>
      <c r="L29">
        <v>-0.9</v>
      </c>
      <c r="M29" t="s">
        <v>277</v>
      </c>
      <c r="N29">
        <v>-4</v>
      </c>
      <c r="O29" t="s">
        <v>279</v>
      </c>
      <c r="P29" t="s">
        <v>280</v>
      </c>
      <c r="Q29" t="s">
        <v>282</v>
      </c>
      <c r="R29" t="s">
        <v>283</v>
      </c>
      <c r="S29" t="s">
        <v>284</v>
      </c>
      <c r="T29" t="s">
        <v>285</v>
      </c>
      <c r="U29">
        <v>2019</v>
      </c>
      <c r="V29">
        <v>0</v>
      </c>
      <c r="W29">
        <v>0</v>
      </c>
      <c r="X29">
        <v>0.33333333300000001</v>
      </c>
      <c r="Y29">
        <v>0.428571429</v>
      </c>
      <c r="Z29">
        <v>0.31404958700000002</v>
      </c>
      <c r="AA29">
        <v>71903319</v>
      </c>
      <c r="AB29">
        <v>71.903318999999996</v>
      </c>
    </row>
    <row r="30" spans="1:28" x14ac:dyDescent="0.2">
      <c r="A30">
        <v>29</v>
      </c>
      <c r="B30" t="s">
        <v>286</v>
      </c>
      <c r="C30" t="s">
        <v>24</v>
      </c>
      <c r="D30">
        <v>162</v>
      </c>
      <c r="E30">
        <v>54</v>
      </c>
      <c r="F30">
        <v>108</v>
      </c>
      <c r="G30">
        <v>0.33300000000000002</v>
      </c>
      <c r="H30">
        <v>4.5</v>
      </c>
      <c r="I30">
        <v>6.1</v>
      </c>
      <c r="J30">
        <v>-1.6</v>
      </c>
      <c r="K30">
        <v>0</v>
      </c>
      <c r="L30">
        <v>-1.5</v>
      </c>
      <c r="M30" t="s">
        <v>287</v>
      </c>
      <c r="N30">
        <v>-6</v>
      </c>
      <c r="O30" t="s">
        <v>288</v>
      </c>
      <c r="P30" t="s">
        <v>289</v>
      </c>
      <c r="Q30" t="s">
        <v>290</v>
      </c>
      <c r="R30" t="s">
        <v>291</v>
      </c>
      <c r="S30" t="s">
        <v>292</v>
      </c>
      <c r="T30" t="s">
        <v>293</v>
      </c>
      <c r="U30">
        <v>2019</v>
      </c>
      <c r="V30">
        <v>0</v>
      </c>
      <c r="W30">
        <v>0</v>
      </c>
      <c r="X30">
        <v>0.35802469100000001</v>
      </c>
      <c r="Y30">
        <v>0.33870967699999999</v>
      </c>
      <c r="Z30">
        <v>0.27956989199999999</v>
      </c>
      <c r="AA30">
        <v>80814882</v>
      </c>
      <c r="AB30">
        <v>80.814881999999997</v>
      </c>
    </row>
    <row r="31" spans="1:28" x14ac:dyDescent="0.2">
      <c r="A31">
        <v>30</v>
      </c>
      <c r="B31" t="s">
        <v>294</v>
      </c>
      <c r="C31" t="s">
        <v>24</v>
      </c>
      <c r="D31">
        <v>161</v>
      </c>
      <c r="E31">
        <v>47</v>
      </c>
      <c r="F31">
        <v>114</v>
      </c>
      <c r="G31">
        <v>0.29199999999999998</v>
      </c>
      <c r="H31">
        <v>3.6</v>
      </c>
      <c r="I31">
        <v>5.7</v>
      </c>
      <c r="J31">
        <v>-2.1</v>
      </c>
      <c r="K31">
        <v>-0.2</v>
      </c>
      <c r="L31">
        <v>-2.2000000000000002</v>
      </c>
      <c r="M31" t="s">
        <v>295</v>
      </c>
      <c r="N31">
        <v>-2</v>
      </c>
      <c r="O31" t="s">
        <v>263</v>
      </c>
      <c r="P31" t="s">
        <v>297</v>
      </c>
      <c r="Q31" t="s">
        <v>298</v>
      </c>
      <c r="R31" t="s">
        <v>299</v>
      </c>
      <c r="S31" t="s">
        <v>300</v>
      </c>
      <c r="T31" t="s">
        <v>301</v>
      </c>
      <c r="U31">
        <v>2019</v>
      </c>
      <c r="V31">
        <v>0</v>
      </c>
      <c r="W31">
        <v>0</v>
      </c>
      <c r="X31">
        <v>0.3125</v>
      </c>
      <c r="Y31">
        <v>0.35135135099999998</v>
      </c>
      <c r="Z31">
        <v>0.226190476</v>
      </c>
      <c r="AA31">
        <v>115673500</v>
      </c>
      <c r="AB31">
        <v>115.6735</v>
      </c>
    </row>
    <row r="32" spans="1:28" x14ac:dyDescent="0.2">
      <c r="A32">
        <v>1</v>
      </c>
      <c r="B32" t="s">
        <v>158</v>
      </c>
      <c r="C32" t="s">
        <v>24</v>
      </c>
      <c r="D32">
        <v>162</v>
      </c>
      <c r="E32">
        <v>108</v>
      </c>
      <c r="F32">
        <v>54</v>
      </c>
      <c r="G32">
        <v>0.66700000000000004</v>
      </c>
      <c r="H32">
        <v>5.4</v>
      </c>
      <c r="I32">
        <v>4</v>
      </c>
      <c r="J32">
        <v>1.4</v>
      </c>
      <c r="K32">
        <v>-0.2</v>
      </c>
      <c r="L32">
        <v>1.2</v>
      </c>
      <c r="M32" t="s">
        <v>314</v>
      </c>
      <c r="N32">
        <v>5</v>
      </c>
      <c r="O32" t="s">
        <v>52</v>
      </c>
      <c r="P32" t="s">
        <v>170</v>
      </c>
      <c r="Q32" t="s">
        <v>319</v>
      </c>
      <c r="R32" t="s">
        <v>320</v>
      </c>
      <c r="S32" t="s">
        <v>136</v>
      </c>
      <c r="T32" t="s">
        <v>321</v>
      </c>
      <c r="U32">
        <v>2018</v>
      </c>
      <c r="V32">
        <v>1</v>
      </c>
      <c r="W32">
        <v>1</v>
      </c>
      <c r="X32">
        <v>0.62962963000000005</v>
      </c>
      <c r="Y32">
        <v>0.56756756799999997</v>
      </c>
      <c r="Z32">
        <v>0.55405405399999996</v>
      </c>
      <c r="AA32">
        <v>233200428</v>
      </c>
      <c r="AB32">
        <v>233.20042799999999</v>
      </c>
    </row>
    <row r="33" spans="1:28" x14ac:dyDescent="0.2">
      <c r="A33">
        <v>2</v>
      </c>
      <c r="B33" t="s">
        <v>23</v>
      </c>
      <c r="C33" t="s">
        <v>24</v>
      </c>
      <c r="D33">
        <v>162</v>
      </c>
      <c r="E33">
        <v>103</v>
      </c>
      <c r="F33">
        <v>59</v>
      </c>
      <c r="G33">
        <v>0.63600000000000001</v>
      </c>
      <c r="H33">
        <v>4.9000000000000004</v>
      </c>
      <c r="I33">
        <v>3.3</v>
      </c>
      <c r="J33">
        <v>1.6</v>
      </c>
      <c r="K33">
        <v>-0.1</v>
      </c>
      <c r="L33">
        <v>1.5</v>
      </c>
      <c r="M33" t="s">
        <v>322</v>
      </c>
      <c r="N33">
        <v>-6</v>
      </c>
      <c r="O33" t="s">
        <v>53</v>
      </c>
      <c r="P33" t="s">
        <v>52</v>
      </c>
      <c r="Q33" t="s">
        <v>326</v>
      </c>
      <c r="R33" t="s">
        <v>327</v>
      </c>
      <c r="S33" t="s">
        <v>328</v>
      </c>
      <c r="T33" t="s">
        <v>329</v>
      </c>
      <c r="U33">
        <v>2018</v>
      </c>
      <c r="V33">
        <v>1</v>
      </c>
      <c r="W33">
        <v>1</v>
      </c>
      <c r="X33">
        <v>0.70370370400000004</v>
      </c>
      <c r="Y33">
        <v>0.61666666699999995</v>
      </c>
      <c r="Z33">
        <v>0.51898734199999996</v>
      </c>
      <c r="AA33">
        <v>160393900</v>
      </c>
      <c r="AB33">
        <v>160.3939</v>
      </c>
    </row>
    <row r="34" spans="1:28" x14ac:dyDescent="0.2">
      <c r="A34">
        <v>3</v>
      </c>
      <c r="B34" t="s">
        <v>47</v>
      </c>
      <c r="C34" t="s">
        <v>24</v>
      </c>
      <c r="D34">
        <v>162</v>
      </c>
      <c r="E34">
        <v>100</v>
      </c>
      <c r="F34">
        <v>62</v>
      </c>
      <c r="G34">
        <v>0.61699999999999999</v>
      </c>
      <c r="H34">
        <v>5.3</v>
      </c>
      <c r="I34">
        <v>4.0999999999999996</v>
      </c>
      <c r="J34">
        <v>1.1000000000000001</v>
      </c>
      <c r="K34">
        <v>-0.2</v>
      </c>
      <c r="L34">
        <v>0.9</v>
      </c>
      <c r="M34" t="s">
        <v>48</v>
      </c>
      <c r="N34">
        <v>1</v>
      </c>
      <c r="O34" t="s">
        <v>331</v>
      </c>
      <c r="P34" t="s">
        <v>30</v>
      </c>
      <c r="Q34" t="s">
        <v>333</v>
      </c>
      <c r="R34" t="s">
        <v>334</v>
      </c>
      <c r="S34" t="s">
        <v>335</v>
      </c>
      <c r="T34" t="s">
        <v>336</v>
      </c>
      <c r="U34">
        <v>2018</v>
      </c>
      <c r="V34">
        <v>1</v>
      </c>
      <c r="W34">
        <v>0</v>
      </c>
      <c r="X34">
        <v>0.58024691399999995</v>
      </c>
      <c r="Y34">
        <v>0.66666666699999999</v>
      </c>
      <c r="Z34">
        <v>0.57746478899999998</v>
      </c>
      <c r="AA34">
        <v>166111632</v>
      </c>
      <c r="AB34">
        <v>166.11163199999999</v>
      </c>
    </row>
    <row r="35" spans="1:28" x14ac:dyDescent="0.2">
      <c r="A35">
        <v>4</v>
      </c>
      <c r="B35" t="s">
        <v>81</v>
      </c>
      <c r="C35" t="s">
        <v>24</v>
      </c>
      <c r="D35">
        <v>162</v>
      </c>
      <c r="E35">
        <v>97</v>
      </c>
      <c r="F35">
        <v>65</v>
      </c>
      <c r="G35">
        <v>0.59899999999999998</v>
      </c>
      <c r="H35">
        <v>5</v>
      </c>
      <c r="I35">
        <v>4.2</v>
      </c>
      <c r="J35">
        <v>0.9</v>
      </c>
      <c r="K35">
        <v>0</v>
      </c>
      <c r="L35">
        <v>0.8</v>
      </c>
      <c r="M35" t="s">
        <v>101</v>
      </c>
      <c r="N35">
        <v>2</v>
      </c>
      <c r="O35" t="s">
        <v>75</v>
      </c>
      <c r="P35" t="s">
        <v>30</v>
      </c>
      <c r="Q35" t="s">
        <v>340</v>
      </c>
      <c r="R35" t="s">
        <v>97</v>
      </c>
      <c r="S35" t="s">
        <v>341</v>
      </c>
      <c r="T35" t="s">
        <v>342</v>
      </c>
      <c r="U35">
        <v>2018</v>
      </c>
      <c r="V35">
        <v>1</v>
      </c>
      <c r="W35">
        <v>0</v>
      </c>
      <c r="X35">
        <v>0.58024691399999995</v>
      </c>
      <c r="Y35">
        <v>0.56140350900000002</v>
      </c>
      <c r="Z35">
        <v>0.45205479500000001</v>
      </c>
      <c r="AA35">
        <v>65985833</v>
      </c>
      <c r="AB35">
        <v>65.985833</v>
      </c>
    </row>
    <row r="36" spans="1:28" x14ac:dyDescent="0.2">
      <c r="A36">
        <v>5</v>
      </c>
      <c r="B36" t="s">
        <v>126</v>
      </c>
      <c r="C36" t="s">
        <v>37</v>
      </c>
      <c r="D36">
        <v>163</v>
      </c>
      <c r="E36">
        <v>96</v>
      </c>
      <c r="F36">
        <v>67</v>
      </c>
      <c r="G36">
        <v>0.58899999999999997</v>
      </c>
      <c r="H36">
        <v>4.5999999999999996</v>
      </c>
      <c r="I36">
        <v>4</v>
      </c>
      <c r="J36">
        <v>0.6</v>
      </c>
      <c r="K36">
        <v>0</v>
      </c>
      <c r="L36">
        <v>0.6</v>
      </c>
      <c r="M36" t="s">
        <v>343</v>
      </c>
      <c r="N36">
        <v>5</v>
      </c>
      <c r="O36" t="s">
        <v>170</v>
      </c>
      <c r="P36" t="s">
        <v>345</v>
      </c>
      <c r="Q36" t="s">
        <v>347</v>
      </c>
      <c r="R36" t="s">
        <v>31</v>
      </c>
      <c r="S36" t="s">
        <v>348</v>
      </c>
      <c r="T36" t="s">
        <v>349</v>
      </c>
      <c r="U36">
        <v>2018</v>
      </c>
      <c r="V36">
        <v>1</v>
      </c>
      <c r="W36">
        <v>1</v>
      </c>
      <c r="X36">
        <v>0.54878048800000001</v>
      </c>
      <c r="Y36">
        <v>0.55813953500000002</v>
      </c>
      <c r="Z36">
        <v>0.51578947399999997</v>
      </c>
      <c r="AA36">
        <v>90964571</v>
      </c>
      <c r="AB36">
        <v>90.964571000000007</v>
      </c>
    </row>
    <row r="37" spans="1:28" x14ac:dyDescent="0.2">
      <c r="A37">
        <v>6</v>
      </c>
      <c r="B37" t="s">
        <v>166</v>
      </c>
      <c r="C37" t="s">
        <v>37</v>
      </c>
      <c r="D37">
        <v>163</v>
      </c>
      <c r="E37">
        <v>95</v>
      </c>
      <c r="F37">
        <v>68</v>
      </c>
      <c r="G37">
        <v>0.58299999999999996</v>
      </c>
      <c r="H37">
        <v>4.7</v>
      </c>
      <c r="I37">
        <v>4</v>
      </c>
      <c r="J37">
        <v>0.7</v>
      </c>
      <c r="K37">
        <v>0</v>
      </c>
      <c r="L37">
        <v>0.7</v>
      </c>
      <c r="M37" t="s">
        <v>350</v>
      </c>
      <c r="N37">
        <v>1</v>
      </c>
      <c r="O37" t="s">
        <v>352</v>
      </c>
      <c r="P37" t="s">
        <v>113</v>
      </c>
      <c r="Q37" t="s">
        <v>123</v>
      </c>
      <c r="R37" t="s">
        <v>354</v>
      </c>
      <c r="S37" t="s">
        <v>348</v>
      </c>
      <c r="T37" t="s">
        <v>355</v>
      </c>
      <c r="U37">
        <v>2018</v>
      </c>
      <c r="V37">
        <v>1</v>
      </c>
      <c r="W37">
        <v>0</v>
      </c>
      <c r="X37">
        <v>0.54320987700000001</v>
      </c>
      <c r="Y37">
        <v>0.62857142899999996</v>
      </c>
      <c r="Z37">
        <v>0.51578947399999997</v>
      </c>
      <c r="AA37">
        <v>183156139</v>
      </c>
      <c r="AB37">
        <v>183.156139</v>
      </c>
    </row>
    <row r="38" spans="1:28" x14ac:dyDescent="0.2">
      <c r="A38">
        <v>7</v>
      </c>
      <c r="B38" t="s">
        <v>36</v>
      </c>
      <c r="C38" t="s">
        <v>37</v>
      </c>
      <c r="D38">
        <v>163</v>
      </c>
      <c r="E38">
        <v>92</v>
      </c>
      <c r="F38">
        <v>71</v>
      </c>
      <c r="G38">
        <v>0.56399999999999995</v>
      </c>
      <c r="H38">
        <v>4.9000000000000004</v>
      </c>
      <c r="I38">
        <v>3.7</v>
      </c>
      <c r="J38">
        <v>1.2</v>
      </c>
      <c r="K38">
        <v>0.1</v>
      </c>
      <c r="L38">
        <v>1.2</v>
      </c>
      <c r="M38" t="s">
        <v>356</v>
      </c>
      <c r="N38">
        <v>-10</v>
      </c>
      <c r="O38" t="s">
        <v>345</v>
      </c>
      <c r="P38" t="s">
        <v>30</v>
      </c>
      <c r="Q38" t="s">
        <v>359</v>
      </c>
      <c r="R38" t="s">
        <v>360</v>
      </c>
      <c r="S38" t="s">
        <v>361</v>
      </c>
      <c r="T38" t="s">
        <v>136</v>
      </c>
      <c r="U38">
        <v>2018</v>
      </c>
      <c r="V38">
        <v>1</v>
      </c>
      <c r="W38">
        <v>1</v>
      </c>
      <c r="X38">
        <v>0.58024691399999995</v>
      </c>
      <c r="Y38">
        <v>0.61538461499999997</v>
      </c>
      <c r="Z38">
        <v>0.57303370799999997</v>
      </c>
      <c r="AA38">
        <v>186220715</v>
      </c>
      <c r="AB38">
        <v>186.22071500000001</v>
      </c>
    </row>
    <row r="39" spans="1:28" x14ac:dyDescent="0.2">
      <c r="A39">
        <v>8</v>
      </c>
      <c r="B39" t="s">
        <v>110</v>
      </c>
      <c r="C39" t="s">
        <v>24</v>
      </c>
      <c r="D39">
        <v>162</v>
      </c>
      <c r="E39">
        <v>91</v>
      </c>
      <c r="F39">
        <v>71</v>
      </c>
      <c r="G39">
        <v>0.56200000000000006</v>
      </c>
      <c r="H39">
        <v>5</v>
      </c>
      <c r="I39">
        <v>4</v>
      </c>
      <c r="J39">
        <v>1</v>
      </c>
      <c r="K39">
        <v>-0.4</v>
      </c>
      <c r="L39">
        <v>0.6</v>
      </c>
      <c r="M39" t="s">
        <v>362</v>
      </c>
      <c r="N39">
        <v>-7</v>
      </c>
      <c r="O39" t="s">
        <v>112</v>
      </c>
      <c r="P39" t="s">
        <v>197</v>
      </c>
      <c r="Q39" t="s">
        <v>365</v>
      </c>
      <c r="R39" t="s">
        <v>236</v>
      </c>
      <c r="S39" t="s">
        <v>366</v>
      </c>
      <c r="T39" t="s">
        <v>367</v>
      </c>
      <c r="U39">
        <v>2018</v>
      </c>
      <c r="V39">
        <v>1</v>
      </c>
      <c r="W39">
        <v>1</v>
      </c>
      <c r="X39">
        <v>0.51851851900000001</v>
      </c>
      <c r="Y39">
        <v>0.51162790700000005</v>
      </c>
      <c r="Z39">
        <v>0.42592592600000001</v>
      </c>
      <c r="AA39">
        <v>134851566</v>
      </c>
      <c r="AB39">
        <v>134.85156599999999</v>
      </c>
    </row>
    <row r="40" spans="1:28" x14ac:dyDescent="0.2">
      <c r="A40">
        <v>9</v>
      </c>
      <c r="B40" t="s">
        <v>232</v>
      </c>
      <c r="C40" t="s">
        <v>37</v>
      </c>
      <c r="D40">
        <v>163</v>
      </c>
      <c r="E40">
        <v>91</v>
      </c>
      <c r="F40">
        <v>72</v>
      </c>
      <c r="G40">
        <v>0.55800000000000005</v>
      </c>
      <c r="H40">
        <v>4.8</v>
      </c>
      <c r="I40">
        <v>4.5999999999999996</v>
      </c>
      <c r="J40">
        <v>0.2</v>
      </c>
      <c r="K40">
        <v>0.2</v>
      </c>
      <c r="L40">
        <v>0.4</v>
      </c>
      <c r="M40" t="s">
        <v>368</v>
      </c>
      <c r="N40">
        <v>6</v>
      </c>
      <c r="O40" t="s">
        <v>30</v>
      </c>
      <c r="P40" t="s">
        <v>369</v>
      </c>
      <c r="Q40" t="s">
        <v>371</v>
      </c>
      <c r="R40" t="s">
        <v>372</v>
      </c>
      <c r="S40" t="s">
        <v>373</v>
      </c>
      <c r="T40" t="s">
        <v>374</v>
      </c>
      <c r="U40">
        <v>2018</v>
      </c>
      <c r="V40">
        <v>1</v>
      </c>
      <c r="W40">
        <v>0</v>
      </c>
      <c r="X40">
        <v>0.53658536599999995</v>
      </c>
      <c r="Y40">
        <v>0.55000000000000004</v>
      </c>
      <c r="Z40">
        <v>0.52173913000000005</v>
      </c>
      <c r="AA40">
        <v>136953500</v>
      </c>
      <c r="AB40">
        <v>136.95349999999999</v>
      </c>
    </row>
    <row r="41" spans="1:28" x14ac:dyDescent="0.2">
      <c r="A41">
        <v>10</v>
      </c>
      <c r="B41" t="s">
        <v>70</v>
      </c>
      <c r="C41" t="s">
        <v>37</v>
      </c>
      <c r="D41">
        <v>162</v>
      </c>
      <c r="E41">
        <v>90</v>
      </c>
      <c r="F41">
        <v>72</v>
      </c>
      <c r="G41">
        <v>0.55600000000000005</v>
      </c>
      <c r="H41">
        <v>4.7</v>
      </c>
      <c r="I41">
        <v>4.0999999999999996</v>
      </c>
      <c r="J41">
        <v>0.6</v>
      </c>
      <c r="K41">
        <v>0</v>
      </c>
      <c r="L41">
        <v>0.6</v>
      </c>
      <c r="M41" t="s">
        <v>120</v>
      </c>
      <c r="N41">
        <v>-2</v>
      </c>
      <c r="O41" t="s">
        <v>104</v>
      </c>
      <c r="P41" t="s">
        <v>30</v>
      </c>
      <c r="Q41" t="s">
        <v>375</v>
      </c>
      <c r="R41" t="s">
        <v>376</v>
      </c>
      <c r="S41" t="s">
        <v>377</v>
      </c>
      <c r="T41" t="s">
        <v>378</v>
      </c>
      <c r="U41">
        <v>2018</v>
      </c>
      <c r="V41">
        <v>1</v>
      </c>
      <c r="W41">
        <v>1</v>
      </c>
      <c r="X41">
        <v>0.58024691399999995</v>
      </c>
      <c r="Y41">
        <v>0.44680851100000002</v>
      </c>
      <c r="Z41">
        <v>0.48717948700000002</v>
      </c>
      <c r="AA41">
        <v>118284851</v>
      </c>
      <c r="AB41">
        <v>118.284851</v>
      </c>
    </row>
    <row r="42" spans="1:28" x14ac:dyDescent="0.2">
      <c r="A42">
        <v>11</v>
      </c>
      <c r="B42" t="s">
        <v>91</v>
      </c>
      <c r="C42" t="s">
        <v>24</v>
      </c>
      <c r="D42">
        <v>162</v>
      </c>
      <c r="E42">
        <v>90</v>
      </c>
      <c r="F42">
        <v>72</v>
      </c>
      <c r="G42">
        <v>0.55600000000000005</v>
      </c>
      <c r="H42">
        <v>4.4000000000000004</v>
      </c>
      <c r="I42">
        <v>4</v>
      </c>
      <c r="J42">
        <v>0.4</v>
      </c>
      <c r="K42">
        <v>-0.1</v>
      </c>
      <c r="L42">
        <v>0.3</v>
      </c>
      <c r="M42" t="s">
        <v>379</v>
      </c>
      <c r="N42">
        <v>1</v>
      </c>
      <c r="O42" t="s">
        <v>170</v>
      </c>
      <c r="P42" t="s">
        <v>381</v>
      </c>
      <c r="Q42" t="s">
        <v>383</v>
      </c>
      <c r="R42" t="s">
        <v>384</v>
      </c>
      <c r="S42" t="s">
        <v>385</v>
      </c>
      <c r="T42" t="s">
        <v>165</v>
      </c>
      <c r="U42">
        <v>2018</v>
      </c>
      <c r="V42">
        <v>0</v>
      </c>
      <c r="W42">
        <v>0</v>
      </c>
      <c r="X42">
        <v>0.48148148099999999</v>
      </c>
      <c r="Y42">
        <v>0.57446808500000002</v>
      </c>
      <c r="Z42">
        <v>0.465753425</v>
      </c>
      <c r="AA42">
        <v>76007496</v>
      </c>
      <c r="AB42">
        <v>76.007496000000003</v>
      </c>
    </row>
    <row r="43" spans="1:28" x14ac:dyDescent="0.2">
      <c r="A43">
        <v>12</v>
      </c>
      <c r="B43" t="s">
        <v>257</v>
      </c>
      <c r="C43" t="s">
        <v>24</v>
      </c>
      <c r="D43">
        <v>162</v>
      </c>
      <c r="E43">
        <v>89</v>
      </c>
      <c r="F43">
        <v>73</v>
      </c>
      <c r="G43">
        <v>0.54900000000000004</v>
      </c>
      <c r="H43">
        <v>4.2</v>
      </c>
      <c r="I43">
        <v>4.4000000000000004</v>
      </c>
      <c r="J43">
        <v>-0.2</v>
      </c>
      <c r="K43">
        <v>0.1</v>
      </c>
      <c r="L43">
        <v>-0.1</v>
      </c>
      <c r="M43" t="s">
        <v>386</v>
      </c>
      <c r="N43">
        <v>12</v>
      </c>
      <c r="O43" t="s">
        <v>86</v>
      </c>
      <c r="P43" t="s">
        <v>113</v>
      </c>
      <c r="Q43" t="s">
        <v>390</v>
      </c>
      <c r="R43" t="s">
        <v>391</v>
      </c>
      <c r="S43" t="s">
        <v>392</v>
      </c>
      <c r="T43" t="s">
        <v>393</v>
      </c>
      <c r="U43">
        <v>2018</v>
      </c>
      <c r="V43">
        <v>0</v>
      </c>
      <c r="W43">
        <v>0</v>
      </c>
      <c r="X43">
        <v>0.54320987700000001</v>
      </c>
      <c r="Y43">
        <v>0.55555555599999995</v>
      </c>
      <c r="Z43">
        <v>0.50649350599999998</v>
      </c>
      <c r="AA43">
        <v>157903943</v>
      </c>
      <c r="AB43">
        <v>157.903943</v>
      </c>
    </row>
    <row r="44" spans="1:28" x14ac:dyDescent="0.2">
      <c r="A44">
        <v>13</v>
      </c>
      <c r="B44" t="s">
        <v>119</v>
      </c>
      <c r="C44" t="s">
        <v>37</v>
      </c>
      <c r="D44">
        <v>162</v>
      </c>
      <c r="E44">
        <v>88</v>
      </c>
      <c r="F44">
        <v>74</v>
      </c>
      <c r="G44">
        <v>0.54300000000000004</v>
      </c>
      <c r="H44">
        <v>4.7</v>
      </c>
      <c r="I44">
        <v>4.3</v>
      </c>
      <c r="J44">
        <v>0.4</v>
      </c>
      <c r="K44">
        <v>0</v>
      </c>
      <c r="L44">
        <v>0.4</v>
      </c>
      <c r="M44" t="s">
        <v>149</v>
      </c>
      <c r="N44">
        <v>0</v>
      </c>
      <c r="O44" t="s">
        <v>104</v>
      </c>
      <c r="P44" t="s">
        <v>86</v>
      </c>
      <c r="Q44" t="s">
        <v>395</v>
      </c>
      <c r="R44" t="s">
        <v>42</v>
      </c>
      <c r="S44" t="s">
        <v>396</v>
      </c>
      <c r="T44" t="s">
        <v>397</v>
      </c>
      <c r="U44">
        <v>2018</v>
      </c>
      <c r="V44">
        <v>0</v>
      </c>
      <c r="W44">
        <v>0</v>
      </c>
      <c r="X44">
        <v>0.55555555599999995</v>
      </c>
      <c r="Y44">
        <v>0.55102040799999996</v>
      </c>
      <c r="Z44">
        <v>0.53763440900000004</v>
      </c>
      <c r="AA44">
        <v>159698667</v>
      </c>
      <c r="AB44">
        <v>159.698667</v>
      </c>
    </row>
    <row r="45" spans="1:28" x14ac:dyDescent="0.2">
      <c r="A45">
        <v>14</v>
      </c>
      <c r="B45" t="s">
        <v>250</v>
      </c>
      <c r="C45" t="s">
        <v>37</v>
      </c>
      <c r="D45">
        <v>161</v>
      </c>
      <c r="E45">
        <v>82</v>
      </c>
      <c r="F45">
        <v>79</v>
      </c>
      <c r="G45">
        <v>0.50900000000000001</v>
      </c>
      <c r="H45">
        <v>4.3</v>
      </c>
      <c r="I45">
        <v>4.3</v>
      </c>
      <c r="J45">
        <v>0</v>
      </c>
      <c r="K45">
        <v>0.1</v>
      </c>
      <c r="L45">
        <v>0.1</v>
      </c>
      <c r="M45" t="s">
        <v>398</v>
      </c>
      <c r="N45">
        <v>2</v>
      </c>
      <c r="O45" t="s">
        <v>400</v>
      </c>
      <c r="P45" t="s">
        <v>142</v>
      </c>
      <c r="Q45" t="s">
        <v>395</v>
      </c>
      <c r="R45" t="s">
        <v>402</v>
      </c>
      <c r="S45" t="s">
        <v>403</v>
      </c>
      <c r="T45" t="s">
        <v>404</v>
      </c>
      <c r="U45">
        <v>2018</v>
      </c>
      <c r="V45">
        <v>0</v>
      </c>
      <c r="W45">
        <v>0</v>
      </c>
      <c r="X45">
        <v>0.46913580199999999</v>
      </c>
      <c r="Y45">
        <v>0.4375</v>
      </c>
      <c r="Z45">
        <v>0.42391304299999999</v>
      </c>
      <c r="AA45">
        <v>86340001</v>
      </c>
      <c r="AB45">
        <v>86.340001000000001</v>
      </c>
    </row>
    <row r="46" spans="1:28" x14ac:dyDescent="0.2">
      <c r="A46">
        <v>15</v>
      </c>
      <c r="B46" t="s">
        <v>100</v>
      </c>
      <c r="C46" t="s">
        <v>37</v>
      </c>
      <c r="D46">
        <v>162</v>
      </c>
      <c r="E46">
        <v>82</v>
      </c>
      <c r="F46">
        <v>80</v>
      </c>
      <c r="G46">
        <v>0.50600000000000001</v>
      </c>
      <c r="H46">
        <v>4.8</v>
      </c>
      <c r="I46">
        <v>4.2</v>
      </c>
      <c r="J46">
        <v>0.5</v>
      </c>
      <c r="K46">
        <v>0</v>
      </c>
      <c r="L46">
        <v>0.5</v>
      </c>
      <c r="M46" t="s">
        <v>167</v>
      </c>
      <c r="N46">
        <v>-8</v>
      </c>
      <c r="O46" t="s">
        <v>121</v>
      </c>
      <c r="P46" t="s">
        <v>121</v>
      </c>
      <c r="Q46" t="s">
        <v>405</v>
      </c>
      <c r="R46" t="s">
        <v>406</v>
      </c>
      <c r="S46" t="s">
        <v>407</v>
      </c>
      <c r="T46" t="s">
        <v>408</v>
      </c>
      <c r="U46">
        <v>2018</v>
      </c>
      <c r="V46">
        <v>0</v>
      </c>
      <c r="W46">
        <v>0</v>
      </c>
      <c r="X46">
        <v>0.50617283999999996</v>
      </c>
      <c r="Y46">
        <v>0.39130434800000002</v>
      </c>
      <c r="Z46">
        <v>0.428571429</v>
      </c>
      <c r="AA46">
        <v>180849056</v>
      </c>
      <c r="AB46">
        <v>180.84905599999999</v>
      </c>
    </row>
    <row r="47" spans="1:28" x14ac:dyDescent="0.2">
      <c r="A47">
        <v>16</v>
      </c>
      <c r="B47" t="s">
        <v>148</v>
      </c>
      <c r="C47" t="s">
        <v>37</v>
      </c>
      <c r="D47">
        <v>162</v>
      </c>
      <c r="E47">
        <v>82</v>
      </c>
      <c r="F47">
        <v>80</v>
      </c>
      <c r="G47">
        <v>0.50600000000000001</v>
      </c>
      <c r="H47">
        <v>4.3</v>
      </c>
      <c r="I47">
        <v>4</v>
      </c>
      <c r="J47">
        <v>0.3</v>
      </c>
      <c r="K47">
        <v>0.2</v>
      </c>
      <c r="L47">
        <v>0.5</v>
      </c>
      <c r="M47" t="s">
        <v>138</v>
      </c>
      <c r="N47">
        <v>-4</v>
      </c>
      <c r="O47" t="s">
        <v>131</v>
      </c>
      <c r="P47" t="s">
        <v>197</v>
      </c>
      <c r="Q47" t="s">
        <v>411</v>
      </c>
      <c r="R47" t="s">
        <v>412</v>
      </c>
      <c r="S47" t="s">
        <v>413</v>
      </c>
      <c r="T47" t="s">
        <v>414</v>
      </c>
      <c r="U47">
        <v>2018</v>
      </c>
      <c r="V47">
        <v>0</v>
      </c>
      <c r="W47">
        <v>0</v>
      </c>
      <c r="X47">
        <v>0.51851851900000001</v>
      </c>
      <c r="Y47">
        <v>0.482758621</v>
      </c>
      <c r="Z47">
        <v>0.46666666699999998</v>
      </c>
      <c r="AA47">
        <v>131965116</v>
      </c>
      <c r="AB47">
        <v>131.96511599999999</v>
      </c>
    </row>
    <row r="48" spans="1:28" x14ac:dyDescent="0.2">
      <c r="A48">
        <v>17</v>
      </c>
      <c r="B48" t="s">
        <v>177</v>
      </c>
      <c r="C48" t="s">
        <v>37</v>
      </c>
      <c r="D48">
        <v>162</v>
      </c>
      <c r="E48">
        <v>80</v>
      </c>
      <c r="F48">
        <v>82</v>
      </c>
      <c r="G48">
        <v>0.49399999999999999</v>
      </c>
      <c r="H48">
        <v>4.2</v>
      </c>
      <c r="I48">
        <v>4.5</v>
      </c>
      <c r="J48">
        <v>-0.3</v>
      </c>
      <c r="K48">
        <v>0.1</v>
      </c>
      <c r="L48">
        <v>-0.3</v>
      </c>
      <c r="M48" t="s">
        <v>415</v>
      </c>
      <c r="N48">
        <v>4</v>
      </c>
      <c r="O48" t="s">
        <v>112</v>
      </c>
      <c r="P48" t="s">
        <v>271</v>
      </c>
      <c r="Q48" t="s">
        <v>418</v>
      </c>
      <c r="R48" t="s">
        <v>320</v>
      </c>
      <c r="S48" t="s">
        <v>419</v>
      </c>
      <c r="T48" t="s">
        <v>420</v>
      </c>
      <c r="U48">
        <v>2018</v>
      </c>
      <c r="V48">
        <v>0</v>
      </c>
      <c r="W48">
        <v>0</v>
      </c>
      <c r="X48">
        <v>0.382716049</v>
      </c>
      <c r="Y48">
        <v>0.56756756799999997</v>
      </c>
      <c r="Z48">
        <v>0.46808510599999997</v>
      </c>
      <c r="AA48">
        <v>95270301</v>
      </c>
      <c r="AB48">
        <v>95.270301000000003</v>
      </c>
    </row>
    <row r="49" spans="1:28" x14ac:dyDescent="0.2">
      <c r="A49">
        <v>18</v>
      </c>
      <c r="B49" t="s">
        <v>222</v>
      </c>
      <c r="C49" t="s">
        <v>24</v>
      </c>
      <c r="D49">
        <v>162</v>
      </c>
      <c r="E49">
        <v>80</v>
      </c>
      <c r="F49">
        <v>82</v>
      </c>
      <c r="G49">
        <v>0.49399999999999999</v>
      </c>
      <c r="H49">
        <v>4.5</v>
      </c>
      <c r="I49">
        <v>4.5</v>
      </c>
      <c r="J49">
        <v>0</v>
      </c>
      <c r="K49">
        <v>0.1</v>
      </c>
      <c r="L49">
        <v>0.1</v>
      </c>
      <c r="M49" t="s">
        <v>127</v>
      </c>
      <c r="N49">
        <v>-1</v>
      </c>
      <c r="O49" t="s">
        <v>197</v>
      </c>
      <c r="P49" t="s">
        <v>142</v>
      </c>
      <c r="Q49" t="s">
        <v>422</v>
      </c>
      <c r="R49" t="s">
        <v>423</v>
      </c>
      <c r="S49" t="s">
        <v>424</v>
      </c>
      <c r="T49" t="s">
        <v>109</v>
      </c>
      <c r="U49">
        <v>2018</v>
      </c>
      <c r="V49">
        <v>0</v>
      </c>
      <c r="W49">
        <v>0</v>
      </c>
      <c r="X49">
        <v>0.46913580199999999</v>
      </c>
      <c r="Y49">
        <v>0.43137254899999999</v>
      </c>
      <c r="Z49">
        <v>0.36458333300000001</v>
      </c>
      <c r="AA49">
        <v>166649999</v>
      </c>
      <c r="AB49">
        <v>166.64999900000001</v>
      </c>
    </row>
    <row r="50" spans="1:28" x14ac:dyDescent="0.2">
      <c r="A50">
        <v>19</v>
      </c>
      <c r="B50" t="s">
        <v>59</v>
      </c>
      <c r="C50" t="s">
        <v>24</v>
      </c>
      <c r="D50">
        <v>162</v>
      </c>
      <c r="E50">
        <v>78</v>
      </c>
      <c r="F50">
        <v>84</v>
      </c>
      <c r="G50">
        <v>0.48099999999999998</v>
      </c>
      <c r="H50">
        <v>4.5999999999999996</v>
      </c>
      <c r="I50">
        <v>4.8</v>
      </c>
      <c r="J50">
        <v>-0.2</v>
      </c>
      <c r="K50">
        <v>-0.3</v>
      </c>
      <c r="L50">
        <v>-0.5</v>
      </c>
      <c r="M50" t="s">
        <v>386</v>
      </c>
      <c r="N50">
        <v>1</v>
      </c>
      <c r="O50" t="s">
        <v>112</v>
      </c>
      <c r="P50" t="s">
        <v>289</v>
      </c>
      <c r="Q50" t="s">
        <v>427</v>
      </c>
      <c r="R50" t="s">
        <v>428</v>
      </c>
      <c r="S50" t="s">
        <v>252</v>
      </c>
      <c r="T50" t="s">
        <v>429</v>
      </c>
      <c r="U50">
        <v>2018</v>
      </c>
      <c r="V50">
        <v>0</v>
      </c>
      <c r="W50">
        <v>0</v>
      </c>
      <c r="X50">
        <v>0.35802469100000001</v>
      </c>
      <c r="Y50">
        <v>0.45652173899999998</v>
      </c>
      <c r="Z50">
        <v>0.381578947</v>
      </c>
      <c r="AA50">
        <v>128713226</v>
      </c>
      <c r="AB50">
        <v>128.71322599999999</v>
      </c>
    </row>
    <row r="51" spans="1:28" x14ac:dyDescent="0.2">
      <c r="A51">
        <v>20</v>
      </c>
      <c r="B51" t="s">
        <v>137</v>
      </c>
      <c r="C51" t="s">
        <v>37</v>
      </c>
      <c r="D51">
        <v>162</v>
      </c>
      <c r="E51">
        <v>77</v>
      </c>
      <c r="F51">
        <v>85</v>
      </c>
      <c r="G51">
        <v>0.47499999999999998</v>
      </c>
      <c r="H51">
        <v>4.2</v>
      </c>
      <c r="I51">
        <v>4.4000000000000004</v>
      </c>
      <c r="J51">
        <v>-0.2</v>
      </c>
      <c r="K51">
        <v>0.1</v>
      </c>
      <c r="L51">
        <v>-0.1</v>
      </c>
      <c r="M51" t="s">
        <v>430</v>
      </c>
      <c r="N51">
        <v>-1</v>
      </c>
      <c r="O51" t="s">
        <v>431</v>
      </c>
      <c r="P51" t="s">
        <v>131</v>
      </c>
      <c r="Q51" t="s">
        <v>433</v>
      </c>
      <c r="R51" t="s">
        <v>283</v>
      </c>
      <c r="S51" t="s">
        <v>434</v>
      </c>
      <c r="T51" t="s">
        <v>435</v>
      </c>
      <c r="U51">
        <v>2018</v>
      </c>
      <c r="V51">
        <v>0</v>
      </c>
      <c r="W51">
        <v>0</v>
      </c>
      <c r="X51">
        <v>0.49382715999999999</v>
      </c>
      <c r="Y51">
        <v>0.428571429</v>
      </c>
      <c r="Z51">
        <v>0.41237113399999997</v>
      </c>
      <c r="AA51">
        <v>150558844</v>
      </c>
      <c r="AB51">
        <v>150.55884399999999</v>
      </c>
    </row>
    <row r="52" spans="1:28" x14ac:dyDescent="0.2">
      <c r="A52">
        <v>21</v>
      </c>
      <c r="B52" t="s">
        <v>264</v>
      </c>
      <c r="C52" t="s">
        <v>24</v>
      </c>
      <c r="D52">
        <v>162</v>
      </c>
      <c r="E52">
        <v>73</v>
      </c>
      <c r="F52">
        <v>89</v>
      </c>
      <c r="G52">
        <v>0.45100000000000001</v>
      </c>
      <c r="H52">
        <v>4.4000000000000004</v>
      </c>
      <c r="I52">
        <v>5.0999999999999996</v>
      </c>
      <c r="J52">
        <v>-0.8</v>
      </c>
      <c r="K52">
        <v>0</v>
      </c>
      <c r="L52">
        <v>-0.7</v>
      </c>
      <c r="M52" t="s">
        <v>258</v>
      </c>
      <c r="N52">
        <v>4</v>
      </c>
      <c r="O52" t="s">
        <v>131</v>
      </c>
      <c r="P52" t="s">
        <v>171</v>
      </c>
      <c r="Q52" t="s">
        <v>436</v>
      </c>
      <c r="R52" t="s">
        <v>437</v>
      </c>
      <c r="S52" t="s">
        <v>438</v>
      </c>
      <c r="T52" t="s">
        <v>439</v>
      </c>
      <c r="U52">
        <v>2018</v>
      </c>
      <c r="V52">
        <v>0</v>
      </c>
      <c r="W52">
        <v>0</v>
      </c>
      <c r="X52">
        <v>0.407407407</v>
      </c>
      <c r="Y52">
        <v>0.28301886799999998</v>
      </c>
      <c r="Z52">
        <v>0.340659341</v>
      </c>
      <c r="AA52">
        <v>162037223</v>
      </c>
      <c r="AB52">
        <v>162.03722300000001</v>
      </c>
    </row>
    <row r="53" spans="1:28" x14ac:dyDescent="0.2">
      <c r="A53">
        <v>22</v>
      </c>
      <c r="B53" t="s">
        <v>194</v>
      </c>
      <c r="C53" t="s">
        <v>37</v>
      </c>
      <c r="D53">
        <v>162</v>
      </c>
      <c r="E53">
        <v>73</v>
      </c>
      <c r="F53">
        <v>89</v>
      </c>
      <c r="G53">
        <v>0.45100000000000001</v>
      </c>
      <c r="H53">
        <v>3.7</v>
      </c>
      <c r="I53">
        <v>4.3</v>
      </c>
      <c r="J53">
        <v>-0.6</v>
      </c>
      <c r="K53">
        <v>0.3</v>
      </c>
      <c r="L53">
        <v>-0.3</v>
      </c>
      <c r="M53" t="s">
        <v>242</v>
      </c>
      <c r="N53">
        <v>3</v>
      </c>
      <c r="O53" t="s">
        <v>197</v>
      </c>
      <c r="P53" t="s">
        <v>271</v>
      </c>
      <c r="Q53" t="s">
        <v>441</v>
      </c>
      <c r="R53" t="s">
        <v>442</v>
      </c>
      <c r="S53" t="s">
        <v>443</v>
      </c>
      <c r="T53" t="s">
        <v>444</v>
      </c>
      <c r="U53">
        <v>2018</v>
      </c>
      <c r="V53">
        <v>0</v>
      </c>
      <c r="W53">
        <v>0</v>
      </c>
      <c r="X53">
        <v>0.382716049</v>
      </c>
      <c r="Y53">
        <v>0.453125</v>
      </c>
      <c r="Z53">
        <v>0.42727272700000002</v>
      </c>
      <c r="AA53">
        <v>200505278</v>
      </c>
      <c r="AB53">
        <v>200.505278</v>
      </c>
    </row>
    <row r="54" spans="1:28" x14ac:dyDescent="0.2">
      <c r="A54">
        <v>23</v>
      </c>
      <c r="B54" t="s">
        <v>204</v>
      </c>
      <c r="C54" t="s">
        <v>37</v>
      </c>
      <c r="D54">
        <v>162</v>
      </c>
      <c r="E54">
        <v>67</v>
      </c>
      <c r="F54">
        <v>95</v>
      </c>
      <c r="G54">
        <v>0.41399999999999998</v>
      </c>
      <c r="H54">
        <v>4.3</v>
      </c>
      <c r="I54">
        <v>5.0999999999999996</v>
      </c>
      <c r="J54">
        <v>-0.8</v>
      </c>
      <c r="K54">
        <v>0.2</v>
      </c>
      <c r="L54">
        <v>-0.6</v>
      </c>
      <c r="M54" t="s">
        <v>258</v>
      </c>
      <c r="N54">
        <v>-2</v>
      </c>
      <c r="O54" t="s">
        <v>431</v>
      </c>
      <c r="P54" t="s">
        <v>279</v>
      </c>
      <c r="Q54" t="s">
        <v>447</v>
      </c>
      <c r="R54" t="s">
        <v>448</v>
      </c>
      <c r="S54" t="s">
        <v>449</v>
      </c>
      <c r="T54" t="s">
        <v>450</v>
      </c>
      <c r="U54">
        <v>2018</v>
      </c>
      <c r="V54">
        <v>0</v>
      </c>
      <c r="W54">
        <v>0</v>
      </c>
      <c r="X54">
        <v>0.37037037</v>
      </c>
      <c r="Y54">
        <v>0.45833333300000001</v>
      </c>
      <c r="Z54">
        <v>0.38260869600000003</v>
      </c>
      <c r="AA54">
        <v>101337500</v>
      </c>
      <c r="AB54">
        <v>101.33750000000001</v>
      </c>
    </row>
    <row r="55" spans="1:28" x14ac:dyDescent="0.2">
      <c r="A55">
        <v>24</v>
      </c>
      <c r="B55" t="s">
        <v>186</v>
      </c>
      <c r="C55" t="s">
        <v>24</v>
      </c>
      <c r="D55">
        <v>162</v>
      </c>
      <c r="E55">
        <v>67</v>
      </c>
      <c r="F55">
        <v>95</v>
      </c>
      <c r="G55">
        <v>0.41399999999999998</v>
      </c>
      <c r="H55">
        <v>4.5</v>
      </c>
      <c r="I55">
        <v>5.2</v>
      </c>
      <c r="J55">
        <v>-0.7</v>
      </c>
      <c r="K55">
        <v>0.1</v>
      </c>
      <c r="L55">
        <v>-0.6</v>
      </c>
      <c r="M55" t="s">
        <v>195</v>
      </c>
      <c r="N55">
        <v>-4</v>
      </c>
      <c r="O55" t="s">
        <v>206</v>
      </c>
      <c r="P55" t="s">
        <v>171</v>
      </c>
      <c r="Q55" t="s">
        <v>452</v>
      </c>
      <c r="R55" t="s">
        <v>453</v>
      </c>
      <c r="S55" t="s">
        <v>454</v>
      </c>
      <c r="T55" t="s">
        <v>455</v>
      </c>
      <c r="U55">
        <v>2018</v>
      </c>
      <c r="V55">
        <v>0</v>
      </c>
      <c r="W55">
        <v>0</v>
      </c>
      <c r="X55">
        <v>0.407407407</v>
      </c>
      <c r="Y55">
        <v>0.38596491199999999</v>
      </c>
      <c r="Z55">
        <v>0.35106383000000002</v>
      </c>
      <c r="AA55">
        <v>133137626</v>
      </c>
      <c r="AB55">
        <v>133.13762600000001</v>
      </c>
    </row>
    <row r="56" spans="1:28" x14ac:dyDescent="0.2">
      <c r="A56">
        <v>25</v>
      </c>
      <c r="B56" t="s">
        <v>241</v>
      </c>
      <c r="C56" t="s">
        <v>37</v>
      </c>
      <c r="D56">
        <v>162</v>
      </c>
      <c r="E56">
        <v>66</v>
      </c>
      <c r="F56">
        <v>96</v>
      </c>
      <c r="G56">
        <v>0.40699999999999997</v>
      </c>
      <c r="H56">
        <v>3.8</v>
      </c>
      <c r="I56">
        <v>4.7</v>
      </c>
      <c r="J56">
        <v>-0.9</v>
      </c>
      <c r="K56">
        <v>0.3</v>
      </c>
      <c r="L56">
        <v>-0.7</v>
      </c>
      <c r="M56" t="s">
        <v>456</v>
      </c>
      <c r="N56">
        <v>1</v>
      </c>
      <c r="O56" t="s">
        <v>271</v>
      </c>
      <c r="P56" t="s">
        <v>196</v>
      </c>
      <c r="Q56" t="s">
        <v>458</v>
      </c>
      <c r="R56" t="s">
        <v>459</v>
      </c>
      <c r="S56" t="s">
        <v>460</v>
      </c>
      <c r="T56" t="s">
        <v>163</v>
      </c>
      <c r="U56">
        <v>2018</v>
      </c>
      <c r="V56">
        <v>0</v>
      </c>
      <c r="W56">
        <v>0</v>
      </c>
      <c r="X56">
        <v>0.432098765</v>
      </c>
      <c r="Y56">
        <v>0.33928571400000002</v>
      </c>
      <c r="Z56">
        <v>0.38888888900000002</v>
      </c>
      <c r="AA56">
        <v>94037733</v>
      </c>
      <c r="AB56">
        <v>94.037733000000003</v>
      </c>
    </row>
    <row r="57" spans="1:28" x14ac:dyDescent="0.2">
      <c r="A57">
        <v>26</v>
      </c>
      <c r="B57" t="s">
        <v>294</v>
      </c>
      <c r="C57" t="s">
        <v>24</v>
      </c>
      <c r="D57">
        <v>162</v>
      </c>
      <c r="E57">
        <v>64</v>
      </c>
      <c r="F57">
        <v>98</v>
      </c>
      <c r="G57">
        <v>0.39500000000000002</v>
      </c>
      <c r="H57">
        <v>3.9</v>
      </c>
      <c r="I57">
        <v>4.9000000000000004</v>
      </c>
      <c r="J57">
        <v>-1</v>
      </c>
      <c r="K57">
        <v>-0.2</v>
      </c>
      <c r="L57">
        <v>-1.2</v>
      </c>
      <c r="M57" t="s">
        <v>270</v>
      </c>
      <c r="N57">
        <v>0</v>
      </c>
      <c r="O57" t="s">
        <v>142</v>
      </c>
      <c r="P57" t="s">
        <v>461</v>
      </c>
      <c r="Q57" t="s">
        <v>463</v>
      </c>
      <c r="R57" t="s">
        <v>464</v>
      </c>
      <c r="S57" t="s">
        <v>465</v>
      </c>
      <c r="T57" t="s">
        <v>466</v>
      </c>
      <c r="U57">
        <v>2018</v>
      </c>
      <c r="V57">
        <v>0</v>
      </c>
      <c r="W57">
        <v>0</v>
      </c>
      <c r="X57">
        <v>0.32098765400000001</v>
      </c>
      <c r="Y57">
        <v>0.44186046499999998</v>
      </c>
      <c r="Z57">
        <v>0.28378378399999998</v>
      </c>
      <c r="AA57">
        <v>125286000</v>
      </c>
      <c r="AB57">
        <v>125.286</v>
      </c>
    </row>
    <row r="58" spans="1:28" x14ac:dyDescent="0.2">
      <c r="A58">
        <v>27</v>
      </c>
      <c r="B58" t="s">
        <v>276</v>
      </c>
      <c r="C58" t="s">
        <v>37</v>
      </c>
      <c r="D58">
        <v>161</v>
      </c>
      <c r="E58">
        <v>63</v>
      </c>
      <c r="F58">
        <v>98</v>
      </c>
      <c r="G58">
        <v>0.39100000000000001</v>
      </c>
      <c r="H58">
        <v>3.7</v>
      </c>
      <c r="I58">
        <v>5</v>
      </c>
      <c r="J58">
        <v>-1.4</v>
      </c>
      <c r="K58">
        <v>0.2</v>
      </c>
      <c r="L58">
        <v>-1.2</v>
      </c>
      <c r="M58" t="s">
        <v>467</v>
      </c>
      <c r="N58">
        <v>5</v>
      </c>
      <c r="O58" t="s">
        <v>142</v>
      </c>
      <c r="P58" t="s">
        <v>297</v>
      </c>
      <c r="Q58" t="s">
        <v>470</v>
      </c>
      <c r="R58" s="5">
        <v>44556</v>
      </c>
      <c r="S58" t="s">
        <v>471</v>
      </c>
      <c r="T58" t="s">
        <v>472</v>
      </c>
      <c r="U58">
        <v>2018</v>
      </c>
      <c r="V58">
        <v>0</v>
      </c>
      <c r="W58">
        <v>0</v>
      </c>
      <c r="X58">
        <v>0.3125</v>
      </c>
      <c r="Y58">
        <v>0.31578947400000001</v>
      </c>
      <c r="Z58">
        <v>0.35416666699999999</v>
      </c>
      <c r="AA58">
        <v>99510143</v>
      </c>
      <c r="AB58">
        <v>99.510142999999999</v>
      </c>
    </row>
    <row r="59" spans="1:28" x14ac:dyDescent="0.2">
      <c r="A59">
        <v>28</v>
      </c>
      <c r="B59" t="s">
        <v>212</v>
      </c>
      <c r="C59" t="s">
        <v>24</v>
      </c>
      <c r="D59">
        <v>162</v>
      </c>
      <c r="E59">
        <v>62</v>
      </c>
      <c r="F59">
        <v>100</v>
      </c>
      <c r="G59">
        <v>0.38300000000000001</v>
      </c>
      <c r="H59">
        <v>4</v>
      </c>
      <c r="I59">
        <v>5.2</v>
      </c>
      <c r="J59">
        <v>-1.2</v>
      </c>
      <c r="K59">
        <v>-0.2</v>
      </c>
      <c r="L59">
        <v>-1.4</v>
      </c>
      <c r="M59" t="s">
        <v>473</v>
      </c>
      <c r="N59">
        <v>0</v>
      </c>
      <c r="O59" t="s">
        <v>279</v>
      </c>
      <c r="P59" t="s">
        <v>266</v>
      </c>
      <c r="Q59" t="s">
        <v>474</v>
      </c>
      <c r="R59" t="s">
        <v>272</v>
      </c>
      <c r="S59" t="s">
        <v>475</v>
      </c>
      <c r="T59" t="s">
        <v>476</v>
      </c>
      <c r="U59">
        <v>2018</v>
      </c>
      <c r="V59">
        <v>0</v>
      </c>
      <c r="W59">
        <v>0</v>
      </c>
      <c r="X59">
        <v>0.395061728</v>
      </c>
      <c r="Y59">
        <v>0.375</v>
      </c>
      <c r="Z59">
        <v>0.32</v>
      </c>
      <c r="AA59">
        <v>71217000</v>
      </c>
      <c r="AB59">
        <v>71.216999999999999</v>
      </c>
    </row>
    <row r="60" spans="1:28" x14ac:dyDescent="0.2">
      <c r="A60">
        <v>29</v>
      </c>
      <c r="B60" t="s">
        <v>269</v>
      </c>
      <c r="C60" t="s">
        <v>24</v>
      </c>
      <c r="D60">
        <v>162</v>
      </c>
      <c r="E60">
        <v>58</v>
      </c>
      <c r="F60">
        <v>104</v>
      </c>
      <c r="G60">
        <v>0.35799999999999998</v>
      </c>
      <c r="H60">
        <v>3.9</v>
      </c>
      <c r="I60">
        <v>5.0999999999999996</v>
      </c>
      <c r="J60">
        <v>-1.2</v>
      </c>
      <c r="K60">
        <v>-0.2</v>
      </c>
      <c r="L60">
        <v>-1.4</v>
      </c>
      <c r="M60" t="s">
        <v>473</v>
      </c>
      <c r="N60">
        <v>-4</v>
      </c>
      <c r="O60" t="s">
        <v>266</v>
      </c>
      <c r="P60" t="s">
        <v>461</v>
      </c>
      <c r="Q60" t="s">
        <v>478</v>
      </c>
      <c r="R60" t="s">
        <v>477</v>
      </c>
      <c r="S60" t="s">
        <v>479</v>
      </c>
      <c r="T60" t="s">
        <v>480</v>
      </c>
      <c r="U60">
        <v>2018</v>
      </c>
      <c r="V60">
        <v>0</v>
      </c>
      <c r="W60">
        <v>0</v>
      </c>
      <c r="X60">
        <v>0.32098765400000001</v>
      </c>
      <c r="Y60">
        <v>0.38775510200000002</v>
      </c>
      <c r="Z60">
        <v>0.243243243</v>
      </c>
      <c r="AA60">
        <v>124733117</v>
      </c>
      <c r="AB60">
        <v>124.73311699999999</v>
      </c>
    </row>
    <row r="61" spans="1:28" x14ac:dyDescent="0.2">
      <c r="A61">
        <v>30</v>
      </c>
      <c r="B61" t="s">
        <v>286</v>
      </c>
      <c r="C61" t="s">
        <v>24</v>
      </c>
      <c r="D61">
        <v>162</v>
      </c>
      <c r="E61">
        <v>47</v>
      </c>
      <c r="F61">
        <v>115</v>
      </c>
      <c r="G61">
        <v>0.28999999999999998</v>
      </c>
      <c r="H61">
        <v>3.8</v>
      </c>
      <c r="I61">
        <v>5.5</v>
      </c>
      <c r="J61">
        <v>-1.7</v>
      </c>
      <c r="K61">
        <v>0.1</v>
      </c>
      <c r="L61">
        <v>-1.5</v>
      </c>
      <c r="M61" t="s">
        <v>481</v>
      </c>
      <c r="N61">
        <v>-8</v>
      </c>
      <c r="O61" t="s">
        <v>235</v>
      </c>
      <c r="P61" t="s">
        <v>483</v>
      </c>
      <c r="Q61" t="s">
        <v>484</v>
      </c>
      <c r="R61" t="s">
        <v>485</v>
      </c>
      <c r="S61" t="s">
        <v>292</v>
      </c>
      <c r="T61" t="s">
        <v>486</v>
      </c>
      <c r="U61">
        <v>2018</v>
      </c>
      <c r="V61">
        <v>0</v>
      </c>
      <c r="W61">
        <v>0</v>
      </c>
      <c r="X61">
        <v>0.234567901</v>
      </c>
      <c r="Y61">
        <v>0.38888888900000002</v>
      </c>
      <c r="Z61">
        <v>0.27956989199999999</v>
      </c>
      <c r="AA61">
        <v>148574615</v>
      </c>
      <c r="AB61">
        <v>148.57461499999999</v>
      </c>
    </row>
    <row r="62" spans="1:28" x14ac:dyDescent="0.2">
      <c r="A62">
        <v>1</v>
      </c>
      <c r="B62" t="s">
        <v>36</v>
      </c>
      <c r="C62" t="s">
        <v>37</v>
      </c>
      <c r="D62">
        <v>162</v>
      </c>
      <c r="E62">
        <v>104</v>
      </c>
      <c r="F62">
        <v>58</v>
      </c>
      <c r="G62">
        <v>0.64200000000000002</v>
      </c>
      <c r="H62">
        <v>4.8</v>
      </c>
      <c r="I62">
        <v>3.6</v>
      </c>
      <c r="J62">
        <v>1.2</v>
      </c>
      <c r="K62">
        <v>-0.2</v>
      </c>
      <c r="L62">
        <v>0.9</v>
      </c>
      <c r="M62" t="s">
        <v>487</v>
      </c>
      <c r="N62">
        <v>2</v>
      </c>
      <c r="O62" t="s">
        <v>52</v>
      </c>
      <c r="P62" t="s">
        <v>30</v>
      </c>
      <c r="Q62" t="s">
        <v>489</v>
      </c>
      <c r="R62" t="s">
        <v>490</v>
      </c>
      <c r="S62" t="s">
        <v>491</v>
      </c>
      <c r="T62" t="s">
        <v>492</v>
      </c>
      <c r="U62">
        <v>2017</v>
      </c>
      <c r="V62">
        <v>1</v>
      </c>
      <c r="W62">
        <v>1</v>
      </c>
      <c r="X62">
        <v>0.58024691399999995</v>
      </c>
      <c r="Y62">
        <v>0.6875</v>
      </c>
      <c r="Z62">
        <v>0.52173913000000005</v>
      </c>
      <c r="AA62">
        <v>241149169</v>
      </c>
      <c r="AB62">
        <v>241.149169</v>
      </c>
    </row>
    <row r="63" spans="1:28" x14ac:dyDescent="0.2">
      <c r="A63">
        <v>2</v>
      </c>
      <c r="B63" t="s">
        <v>110</v>
      </c>
      <c r="C63" t="s">
        <v>24</v>
      </c>
      <c r="D63">
        <v>162</v>
      </c>
      <c r="E63">
        <v>102</v>
      </c>
      <c r="F63">
        <v>60</v>
      </c>
      <c r="G63">
        <v>0.63</v>
      </c>
      <c r="H63">
        <v>5</v>
      </c>
      <c r="I63">
        <v>3.5</v>
      </c>
      <c r="J63">
        <v>1.6</v>
      </c>
      <c r="K63">
        <v>-0.1</v>
      </c>
      <c r="L63">
        <v>1.5</v>
      </c>
      <c r="M63" t="s">
        <v>493</v>
      </c>
      <c r="N63">
        <v>-6</v>
      </c>
      <c r="O63" t="s">
        <v>112</v>
      </c>
      <c r="P63" t="s">
        <v>331</v>
      </c>
      <c r="Q63" t="s">
        <v>326</v>
      </c>
      <c r="R63" t="s">
        <v>496</v>
      </c>
      <c r="S63" t="s">
        <v>42</v>
      </c>
      <c r="T63" t="s">
        <v>497</v>
      </c>
      <c r="U63">
        <v>2017</v>
      </c>
      <c r="V63">
        <v>1</v>
      </c>
      <c r="W63">
        <v>1</v>
      </c>
      <c r="X63">
        <v>0.65432098800000005</v>
      </c>
      <c r="Y63">
        <v>0.6</v>
      </c>
      <c r="Z63">
        <v>0.55102040799999996</v>
      </c>
      <c r="AA63">
        <v>124116166</v>
      </c>
      <c r="AB63">
        <v>124.11616600000001</v>
      </c>
    </row>
    <row r="64" spans="1:28" x14ac:dyDescent="0.2">
      <c r="A64">
        <v>3</v>
      </c>
      <c r="B64" t="s">
        <v>23</v>
      </c>
      <c r="C64" t="s">
        <v>24</v>
      </c>
      <c r="D64">
        <v>162</v>
      </c>
      <c r="E64">
        <v>101</v>
      </c>
      <c r="F64">
        <v>61</v>
      </c>
      <c r="G64">
        <v>0.624</v>
      </c>
      <c r="H64">
        <v>5.5</v>
      </c>
      <c r="I64">
        <v>4.3</v>
      </c>
      <c r="J64">
        <v>1.2</v>
      </c>
      <c r="K64">
        <v>0</v>
      </c>
      <c r="L64">
        <v>1.2</v>
      </c>
      <c r="M64" t="s">
        <v>48</v>
      </c>
      <c r="N64">
        <v>2</v>
      </c>
      <c r="O64" t="s">
        <v>94</v>
      </c>
      <c r="P64" t="s">
        <v>331</v>
      </c>
      <c r="Q64" t="s">
        <v>498</v>
      </c>
      <c r="R64" t="s">
        <v>499</v>
      </c>
      <c r="S64" t="s">
        <v>50</v>
      </c>
      <c r="T64" t="s">
        <v>500</v>
      </c>
      <c r="U64">
        <v>2017</v>
      </c>
      <c r="V64">
        <v>1</v>
      </c>
      <c r="W64">
        <v>1</v>
      </c>
      <c r="X64">
        <v>0.65432098800000005</v>
      </c>
      <c r="Y64">
        <v>0.46666666699999998</v>
      </c>
      <c r="Z64">
        <v>0.54545454500000001</v>
      </c>
      <c r="AA64">
        <v>124343900</v>
      </c>
      <c r="AB64">
        <v>124.3439</v>
      </c>
    </row>
    <row r="65" spans="1:28" x14ac:dyDescent="0.2">
      <c r="A65">
        <v>4</v>
      </c>
      <c r="B65" t="s">
        <v>100</v>
      </c>
      <c r="C65" t="s">
        <v>37</v>
      </c>
      <c r="D65">
        <v>162</v>
      </c>
      <c r="E65">
        <v>97</v>
      </c>
      <c r="F65">
        <v>65</v>
      </c>
      <c r="G65">
        <v>0.59899999999999998</v>
      </c>
      <c r="H65">
        <v>5.0999999999999996</v>
      </c>
      <c r="I65">
        <v>4.0999999999999996</v>
      </c>
      <c r="J65">
        <v>0.9</v>
      </c>
      <c r="K65">
        <v>-0.3</v>
      </c>
      <c r="L65">
        <v>0.6</v>
      </c>
      <c r="M65" t="s">
        <v>501</v>
      </c>
      <c r="N65">
        <v>1</v>
      </c>
      <c r="O65" t="s">
        <v>30</v>
      </c>
      <c r="P65" t="s">
        <v>75</v>
      </c>
      <c r="Q65" t="s">
        <v>504</v>
      </c>
      <c r="R65" t="s">
        <v>505</v>
      </c>
      <c r="S65" t="s">
        <v>506</v>
      </c>
      <c r="T65" t="s">
        <v>507</v>
      </c>
      <c r="U65">
        <v>2017</v>
      </c>
      <c r="V65">
        <v>1</v>
      </c>
      <c r="W65">
        <v>1</v>
      </c>
      <c r="X65">
        <v>0.617283951</v>
      </c>
      <c r="Y65">
        <v>0.594594595</v>
      </c>
      <c r="Z65">
        <v>0.54761904800000005</v>
      </c>
      <c r="AA65">
        <v>164335444</v>
      </c>
      <c r="AB65">
        <v>164.335444</v>
      </c>
    </row>
    <row r="66" spans="1:28" x14ac:dyDescent="0.2">
      <c r="A66">
        <v>5</v>
      </c>
      <c r="B66" t="s">
        <v>158</v>
      </c>
      <c r="C66" t="s">
        <v>24</v>
      </c>
      <c r="D66">
        <v>162</v>
      </c>
      <c r="E66">
        <v>93</v>
      </c>
      <c r="F66">
        <v>69</v>
      </c>
      <c r="G66">
        <v>0.57399999999999995</v>
      </c>
      <c r="H66">
        <v>4.8</v>
      </c>
      <c r="I66">
        <v>4.0999999999999996</v>
      </c>
      <c r="J66">
        <v>0.7</v>
      </c>
      <c r="K66">
        <v>0.1</v>
      </c>
      <c r="L66">
        <v>0.8</v>
      </c>
      <c r="M66" t="s">
        <v>92</v>
      </c>
      <c r="N66">
        <v>0</v>
      </c>
      <c r="O66" t="s">
        <v>94</v>
      </c>
      <c r="P66" t="s">
        <v>86</v>
      </c>
      <c r="Q66" t="s">
        <v>504</v>
      </c>
      <c r="R66" t="s">
        <v>54</v>
      </c>
      <c r="S66" t="s">
        <v>510</v>
      </c>
      <c r="T66" t="s">
        <v>511</v>
      </c>
      <c r="U66">
        <v>2017</v>
      </c>
      <c r="V66">
        <v>1</v>
      </c>
      <c r="W66">
        <v>1</v>
      </c>
      <c r="X66">
        <v>0.55555555599999995</v>
      </c>
      <c r="Y66">
        <v>0.486486486</v>
      </c>
      <c r="Z66">
        <v>0.54</v>
      </c>
      <c r="AA66">
        <v>197041179</v>
      </c>
      <c r="AB66">
        <v>197.041179</v>
      </c>
    </row>
    <row r="67" spans="1:28" x14ac:dyDescent="0.2">
      <c r="A67">
        <v>6</v>
      </c>
      <c r="B67" t="s">
        <v>148</v>
      </c>
      <c r="C67" t="s">
        <v>37</v>
      </c>
      <c r="D67">
        <v>162</v>
      </c>
      <c r="E67">
        <v>93</v>
      </c>
      <c r="F67">
        <v>69</v>
      </c>
      <c r="G67">
        <v>0.57399999999999995</v>
      </c>
      <c r="H67">
        <v>5</v>
      </c>
      <c r="I67">
        <v>4.0999999999999996</v>
      </c>
      <c r="J67">
        <v>0.9</v>
      </c>
      <c r="K67">
        <v>-0.2</v>
      </c>
      <c r="L67">
        <v>0.8</v>
      </c>
      <c r="M67" t="s">
        <v>501</v>
      </c>
      <c r="N67">
        <v>-3</v>
      </c>
      <c r="O67" t="s">
        <v>85</v>
      </c>
      <c r="P67" t="s">
        <v>121</v>
      </c>
      <c r="Q67" t="s">
        <v>513</v>
      </c>
      <c r="R67" t="s">
        <v>514</v>
      </c>
      <c r="S67" t="s">
        <v>515</v>
      </c>
      <c r="T67" t="s">
        <v>516</v>
      </c>
      <c r="U67">
        <v>2017</v>
      </c>
      <c r="V67">
        <v>1</v>
      </c>
      <c r="W67">
        <v>0</v>
      </c>
      <c r="X67">
        <v>0.50617283999999996</v>
      </c>
      <c r="Y67">
        <v>0.59523809500000002</v>
      </c>
      <c r="Z67">
        <v>0.52702702700000004</v>
      </c>
      <c r="AA67">
        <v>93120200</v>
      </c>
      <c r="AB67">
        <v>93.120199999999997</v>
      </c>
    </row>
    <row r="68" spans="1:28" x14ac:dyDescent="0.2">
      <c r="A68">
        <v>7</v>
      </c>
      <c r="B68" t="s">
        <v>166</v>
      </c>
      <c r="C68" t="s">
        <v>37</v>
      </c>
      <c r="D68">
        <v>162</v>
      </c>
      <c r="E68">
        <v>92</v>
      </c>
      <c r="F68">
        <v>70</v>
      </c>
      <c r="G68">
        <v>0.56799999999999995</v>
      </c>
      <c r="H68">
        <v>5.0999999999999996</v>
      </c>
      <c r="I68">
        <v>4.3</v>
      </c>
      <c r="J68">
        <v>0.8</v>
      </c>
      <c r="K68">
        <v>-0.2</v>
      </c>
      <c r="L68">
        <v>0.6</v>
      </c>
      <c r="M68" t="s">
        <v>92</v>
      </c>
      <c r="N68">
        <v>-1</v>
      </c>
      <c r="O68" t="s">
        <v>94</v>
      </c>
      <c r="P68" t="s">
        <v>113</v>
      </c>
      <c r="Q68" t="s">
        <v>518</v>
      </c>
      <c r="R68" t="s">
        <v>519</v>
      </c>
      <c r="S68" t="s">
        <v>520</v>
      </c>
      <c r="T68" t="s">
        <v>521</v>
      </c>
      <c r="U68">
        <v>2017</v>
      </c>
      <c r="V68">
        <v>1</v>
      </c>
      <c r="W68">
        <v>1</v>
      </c>
      <c r="X68">
        <v>0.54320987700000001</v>
      </c>
      <c r="Y68">
        <v>0.6</v>
      </c>
      <c r="Z68">
        <v>0.5</v>
      </c>
      <c r="AA68">
        <v>172199881</v>
      </c>
      <c r="AB68">
        <v>172.199881</v>
      </c>
    </row>
    <row r="69" spans="1:28" x14ac:dyDescent="0.2">
      <c r="A69">
        <v>8</v>
      </c>
      <c r="B69" t="s">
        <v>47</v>
      </c>
      <c r="C69" t="s">
        <v>24</v>
      </c>
      <c r="D69">
        <v>162</v>
      </c>
      <c r="E69">
        <v>91</v>
      </c>
      <c r="F69">
        <v>71</v>
      </c>
      <c r="G69">
        <v>0.56200000000000006</v>
      </c>
      <c r="H69">
        <v>5.3</v>
      </c>
      <c r="I69">
        <v>4.0999999999999996</v>
      </c>
      <c r="J69">
        <v>1.2</v>
      </c>
      <c r="K69">
        <v>0.1</v>
      </c>
      <c r="L69">
        <v>1.3</v>
      </c>
      <c r="M69" t="s">
        <v>522</v>
      </c>
      <c r="N69">
        <v>-9</v>
      </c>
      <c r="O69" t="s">
        <v>170</v>
      </c>
      <c r="P69" t="s">
        <v>131</v>
      </c>
      <c r="Q69" t="s">
        <v>524</v>
      </c>
      <c r="R69" t="s">
        <v>143</v>
      </c>
      <c r="S69" t="s">
        <v>525</v>
      </c>
      <c r="T69" t="s">
        <v>526</v>
      </c>
      <c r="U69">
        <v>2017</v>
      </c>
      <c r="V69">
        <v>1</v>
      </c>
      <c r="W69">
        <v>0</v>
      </c>
      <c r="X69">
        <v>0.49382715999999999</v>
      </c>
      <c r="Y69">
        <v>0.51063829800000005</v>
      </c>
      <c r="Z69">
        <v>0.54166666699999999</v>
      </c>
      <c r="AA69">
        <v>196389700</v>
      </c>
      <c r="AB69">
        <v>196.3897</v>
      </c>
    </row>
    <row r="70" spans="1:28" x14ac:dyDescent="0.2">
      <c r="A70">
        <v>9</v>
      </c>
      <c r="B70" t="s">
        <v>232</v>
      </c>
      <c r="C70" t="s">
        <v>37</v>
      </c>
      <c r="D70">
        <v>162</v>
      </c>
      <c r="E70">
        <v>87</v>
      </c>
      <c r="F70">
        <v>75</v>
      </c>
      <c r="G70">
        <v>0.53700000000000003</v>
      </c>
      <c r="H70">
        <v>5.0999999999999996</v>
      </c>
      <c r="I70">
        <v>4.7</v>
      </c>
      <c r="J70">
        <v>0.4</v>
      </c>
      <c r="K70">
        <v>-0.1</v>
      </c>
      <c r="L70">
        <v>0.3</v>
      </c>
      <c r="M70" t="s">
        <v>159</v>
      </c>
      <c r="N70">
        <v>0</v>
      </c>
      <c r="O70" t="s">
        <v>53</v>
      </c>
      <c r="P70" t="s">
        <v>121</v>
      </c>
      <c r="Q70" t="s">
        <v>527</v>
      </c>
      <c r="R70" t="s">
        <v>528</v>
      </c>
      <c r="S70" t="s">
        <v>529</v>
      </c>
      <c r="T70" t="s">
        <v>530</v>
      </c>
      <c r="U70">
        <v>2017</v>
      </c>
      <c r="V70">
        <v>1</v>
      </c>
      <c r="W70">
        <v>0</v>
      </c>
      <c r="X70">
        <v>0.50617283999999996</v>
      </c>
      <c r="Y70">
        <v>0.58333333300000001</v>
      </c>
      <c r="Z70">
        <v>0.51388888899999996</v>
      </c>
      <c r="AA70">
        <v>127828571</v>
      </c>
      <c r="AB70">
        <v>127.828571</v>
      </c>
    </row>
    <row r="71" spans="1:28" x14ac:dyDescent="0.2">
      <c r="A71">
        <v>10</v>
      </c>
      <c r="B71" t="s">
        <v>126</v>
      </c>
      <c r="C71" t="s">
        <v>37</v>
      </c>
      <c r="D71">
        <v>162</v>
      </c>
      <c r="E71">
        <v>86</v>
      </c>
      <c r="F71">
        <v>76</v>
      </c>
      <c r="G71">
        <v>0.53100000000000003</v>
      </c>
      <c r="H71">
        <v>4.5</v>
      </c>
      <c r="I71">
        <v>4.3</v>
      </c>
      <c r="J71">
        <v>0.2</v>
      </c>
      <c r="K71">
        <v>-0.1</v>
      </c>
      <c r="L71">
        <v>0.1</v>
      </c>
      <c r="M71" t="s">
        <v>531</v>
      </c>
      <c r="N71">
        <v>1</v>
      </c>
      <c r="O71" t="s">
        <v>532</v>
      </c>
      <c r="P71" t="s">
        <v>533</v>
      </c>
      <c r="Q71" t="s">
        <v>534</v>
      </c>
      <c r="R71" t="s">
        <v>150</v>
      </c>
      <c r="S71" t="s">
        <v>535</v>
      </c>
      <c r="T71" t="s">
        <v>536</v>
      </c>
      <c r="U71">
        <v>2017</v>
      </c>
      <c r="V71">
        <v>1</v>
      </c>
      <c r="W71">
        <v>0</v>
      </c>
      <c r="X71">
        <v>0.51282051299999998</v>
      </c>
      <c r="Y71">
        <v>0.5</v>
      </c>
      <c r="Z71">
        <v>0.49333333299999999</v>
      </c>
      <c r="AA71">
        <v>63061300</v>
      </c>
      <c r="AB71">
        <v>63.061300000000003</v>
      </c>
    </row>
    <row r="72" spans="1:28" x14ac:dyDescent="0.2">
      <c r="A72">
        <v>11</v>
      </c>
      <c r="B72" t="s">
        <v>59</v>
      </c>
      <c r="C72" t="s">
        <v>24</v>
      </c>
      <c r="D72">
        <v>162</v>
      </c>
      <c r="E72">
        <v>85</v>
      </c>
      <c r="F72">
        <v>77</v>
      </c>
      <c r="G72">
        <v>0.52500000000000002</v>
      </c>
      <c r="H72">
        <v>5</v>
      </c>
      <c r="I72">
        <v>4.9000000000000004</v>
      </c>
      <c r="J72">
        <v>0.2</v>
      </c>
      <c r="K72">
        <v>0.1</v>
      </c>
      <c r="L72">
        <v>0.2</v>
      </c>
      <c r="M72" t="s">
        <v>537</v>
      </c>
      <c r="N72">
        <v>2</v>
      </c>
      <c r="O72" t="s">
        <v>121</v>
      </c>
      <c r="P72" t="s">
        <v>113</v>
      </c>
      <c r="Q72" t="s">
        <v>538</v>
      </c>
      <c r="R72" t="s">
        <v>539</v>
      </c>
      <c r="S72" t="s">
        <v>410</v>
      </c>
      <c r="T72" t="s">
        <v>540</v>
      </c>
      <c r="U72">
        <v>2017</v>
      </c>
      <c r="V72">
        <v>0</v>
      </c>
      <c r="W72">
        <v>0</v>
      </c>
      <c r="X72">
        <v>0.54320987700000001</v>
      </c>
      <c r="Y72">
        <v>0.53061224500000004</v>
      </c>
      <c r="Z72">
        <v>0.39215686300000002</v>
      </c>
      <c r="AA72">
        <v>108102500</v>
      </c>
      <c r="AB72">
        <v>108.10250000000001</v>
      </c>
    </row>
    <row r="73" spans="1:28" x14ac:dyDescent="0.2">
      <c r="A73">
        <v>12</v>
      </c>
      <c r="B73" t="s">
        <v>119</v>
      </c>
      <c r="C73" t="s">
        <v>37</v>
      </c>
      <c r="D73">
        <v>162</v>
      </c>
      <c r="E73">
        <v>83</v>
      </c>
      <c r="F73">
        <v>79</v>
      </c>
      <c r="G73">
        <v>0.51200000000000001</v>
      </c>
      <c r="H73">
        <v>4.7</v>
      </c>
      <c r="I73">
        <v>4.4000000000000004</v>
      </c>
      <c r="J73">
        <v>0.3</v>
      </c>
      <c r="K73">
        <v>-0.1</v>
      </c>
      <c r="L73">
        <v>0.2</v>
      </c>
      <c r="M73" t="s">
        <v>159</v>
      </c>
      <c r="N73">
        <v>-4</v>
      </c>
      <c r="O73" t="s">
        <v>113</v>
      </c>
      <c r="P73" t="s">
        <v>381</v>
      </c>
      <c r="Q73" t="s">
        <v>542</v>
      </c>
      <c r="R73" t="s">
        <v>543</v>
      </c>
      <c r="S73" t="s">
        <v>544</v>
      </c>
      <c r="T73" t="s">
        <v>545</v>
      </c>
      <c r="U73">
        <v>2017</v>
      </c>
      <c r="V73">
        <v>0</v>
      </c>
      <c r="W73">
        <v>0</v>
      </c>
      <c r="X73">
        <v>0.48148148099999999</v>
      </c>
      <c r="Y73">
        <v>0.54285714299999999</v>
      </c>
      <c r="Z73">
        <v>0.38028169000000001</v>
      </c>
      <c r="AA73">
        <v>150152933</v>
      </c>
      <c r="AB73">
        <v>150.15293299999999</v>
      </c>
    </row>
    <row r="74" spans="1:28" x14ac:dyDescent="0.2">
      <c r="A74">
        <v>13</v>
      </c>
      <c r="B74" t="s">
        <v>222</v>
      </c>
      <c r="C74" t="s">
        <v>24</v>
      </c>
      <c r="D74">
        <v>162</v>
      </c>
      <c r="E74">
        <v>80</v>
      </c>
      <c r="F74">
        <v>82</v>
      </c>
      <c r="G74">
        <v>0.49399999999999999</v>
      </c>
      <c r="H74">
        <v>4.4000000000000004</v>
      </c>
      <c r="I74">
        <v>4.4000000000000004</v>
      </c>
      <c r="J74">
        <v>0</v>
      </c>
      <c r="K74">
        <v>0.1</v>
      </c>
      <c r="L74">
        <v>0.1</v>
      </c>
      <c r="M74" t="s">
        <v>127</v>
      </c>
      <c r="N74">
        <v>-1</v>
      </c>
      <c r="O74" t="s">
        <v>104</v>
      </c>
      <c r="P74" t="s">
        <v>431</v>
      </c>
      <c r="Q74" t="s">
        <v>546</v>
      </c>
      <c r="R74" t="s">
        <v>325</v>
      </c>
      <c r="S74" t="s">
        <v>547</v>
      </c>
      <c r="T74" t="s">
        <v>548</v>
      </c>
      <c r="U74">
        <v>2017</v>
      </c>
      <c r="V74">
        <v>0</v>
      </c>
      <c r="W74">
        <v>0</v>
      </c>
      <c r="X74">
        <v>0.45679012299999999</v>
      </c>
      <c r="Y74">
        <v>0.5</v>
      </c>
      <c r="Z74">
        <v>0.40384615400000001</v>
      </c>
      <c r="AA74">
        <v>166375833</v>
      </c>
      <c r="AB74">
        <v>166.375833</v>
      </c>
    </row>
    <row r="75" spans="1:28" x14ac:dyDescent="0.2">
      <c r="A75">
        <v>14</v>
      </c>
      <c r="B75" t="s">
        <v>269</v>
      </c>
      <c r="C75" t="s">
        <v>24</v>
      </c>
      <c r="D75">
        <v>162</v>
      </c>
      <c r="E75">
        <v>80</v>
      </c>
      <c r="F75">
        <v>82</v>
      </c>
      <c r="G75">
        <v>0.49399999999999999</v>
      </c>
      <c r="H75">
        <v>4.3</v>
      </c>
      <c r="I75">
        <v>4.9000000000000004</v>
      </c>
      <c r="J75">
        <v>-0.5</v>
      </c>
      <c r="K75">
        <v>0.2</v>
      </c>
      <c r="L75">
        <v>-0.4</v>
      </c>
      <c r="M75" t="s">
        <v>223</v>
      </c>
      <c r="N75">
        <v>8</v>
      </c>
      <c r="O75" t="s">
        <v>104</v>
      </c>
      <c r="P75" t="s">
        <v>431</v>
      </c>
      <c r="Q75" t="s">
        <v>550</v>
      </c>
      <c r="R75" t="s">
        <v>145</v>
      </c>
      <c r="S75" t="s">
        <v>551</v>
      </c>
      <c r="T75" t="s">
        <v>552</v>
      </c>
      <c r="U75">
        <v>2017</v>
      </c>
      <c r="V75">
        <v>0</v>
      </c>
      <c r="W75">
        <v>0</v>
      </c>
      <c r="X75">
        <v>0.45679012299999999</v>
      </c>
      <c r="Y75">
        <v>0.43902438999999999</v>
      </c>
      <c r="Z75">
        <v>0.408450704</v>
      </c>
      <c r="AA75">
        <v>139555817</v>
      </c>
      <c r="AB75">
        <v>139.55581699999999</v>
      </c>
    </row>
    <row r="76" spans="1:28" x14ac:dyDescent="0.2">
      <c r="A76">
        <v>15</v>
      </c>
      <c r="B76" t="s">
        <v>91</v>
      </c>
      <c r="C76" t="s">
        <v>24</v>
      </c>
      <c r="D76">
        <v>162</v>
      </c>
      <c r="E76">
        <v>80</v>
      </c>
      <c r="F76">
        <v>82</v>
      </c>
      <c r="G76">
        <v>0.49399999999999999</v>
      </c>
      <c r="H76">
        <v>4.3</v>
      </c>
      <c r="I76">
        <v>4.3</v>
      </c>
      <c r="J76">
        <v>-0.1</v>
      </c>
      <c r="K76">
        <v>0.2</v>
      </c>
      <c r="L76">
        <v>0.1</v>
      </c>
      <c r="M76" t="s">
        <v>205</v>
      </c>
      <c r="N76">
        <v>0</v>
      </c>
      <c r="O76" t="s">
        <v>197</v>
      </c>
      <c r="P76" t="s">
        <v>142</v>
      </c>
      <c r="Q76" t="s">
        <v>553</v>
      </c>
      <c r="R76" t="s">
        <v>554</v>
      </c>
      <c r="S76" t="s">
        <v>555</v>
      </c>
      <c r="T76" t="s">
        <v>556</v>
      </c>
      <c r="U76">
        <v>2017</v>
      </c>
      <c r="V76">
        <v>0</v>
      </c>
      <c r="W76">
        <v>0</v>
      </c>
      <c r="X76">
        <v>0.46913580199999999</v>
      </c>
      <c r="Y76">
        <v>0.39583333300000001</v>
      </c>
      <c r="Z76">
        <v>0.45588235300000002</v>
      </c>
      <c r="AA76">
        <v>70612800</v>
      </c>
      <c r="AB76">
        <v>70.612799999999993</v>
      </c>
    </row>
    <row r="77" spans="1:28" x14ac:dyDescent="0.2">
      <c r="A77">
        <v>16</v>
      </c>
      <c r="B77" t="s">
        <v>257</v>
      </c>
      <c r="C77" t="s">
        <v>24</v>
      </c>
      <c r="D77">
        <v>162</v>
      </c>
      <c r="E77">
        <v>78</v>
      </c>
      <c r="F77">
        <v>84</v>
      </c>
      <c r="G77">
        <v>0.48099999999999998</v>
      </c>
      <c r="H77">
        <v>4.5999999999999996</v>
      </c>
      <c r="I77">
        <v>4.8</v>
      </c>
      <c r="J77">
        <v>-0.1</v>
      </c>
      <c r="K77">
        <v>0.1</v>
      </c>
      <c r="L77">
        <v>0</v>
      </c>
      <c r="M77" t="s">
        <v>178</v>
      </c>
      <c r="N77">
        <v>-1</v>
      </c>
      <c r="O77" t="s">
        <v>131</v>
      </c>
      <c r="P77" t="s">
        <v>142</v>
      </c>
      <c r="Q77" t="s">
        <v>557</v>
      </c>
      <c r="R77" t="s">
        <v>558</v>
      </c>
      <c r="S77" t="s">
        <v>559</v>
      </c>
      <c r="T77" t="s">
        <v>560</v>
      </c>
      <c r="U77">
        <v>2017</v>
      </c>
      <c r="V77">
        <v>0</v>
      </c>
      <c r="W77">
        <v>0</v>
      </c>
      <c r="X77">
        <v>0.46913580199999999</v>
      </c>
      <c r="Y77">
        <v>0.48888888899999999</v>
      </c>
      <c r="Z77">
        <v>0.38461538499999998</v>
      </c>
      <c r="AA77">
        <v>154318843</v>
      </c>
      <c r="AB77">
        <v>154.31884299999999</v>
      </c>
    </row>
    <row r="78" spans="1:28" x14ac:dyDescent="0.2">
      <c r="A78">
        <v>17</v>
      </c>
      <c r="B78" t="s">
        <v>186</v>
      </c>
      <c r="C78" t="s">
        <v>24</v>
      </c>
      <c r="D78">
        <v>162</v>
      </c>
      <c r="E78">
        <v>78</v>
      </c>
      <c r="F78">
        <v>84</v>
      </c>
      <c r="G78">
        <v>0.48099999999999998</v>
      </c>
      <c r="H78">
        <v>4.9000000000000004</v>
      </c>
      <c r="I78">
        <v>5</v>
      </c>
      <c r="J78">
        <v>-0.1</v>
      </c>
      <c r="K78">
        <v>0.1</v>
      </c>
      <c r="L78">
        <v>0</v>
      </c>
      <c r="M78" t="s">
        <v>178</v>
      </c>
      <c r="N78">
        <v>-1</v>
      </c>
      <c r="O78" t="s">
        <v>121</v>
      </c>
      <c r="P78" t="s">
        <v>431</v>
      </c>
      <c r="Q78" t="s">
        <v>561</v>
      </c>
      <c r="R78" t="s">
        <v>562</v>
      </c>
      <c r="S78" t="s">
        <v>563</v>
      </c>
      <c r="T78" t="s">
        <v>564</v>
      </c>
      <c r="U78">
        <v>2017</v>
      </c>
      <c r="V78">
        <v>0</v>
      </c>
      <c r="W78">
        <v>0</v>
      </c>
      <c r="X78">
        <v>0.45679012299999999</v>
      </c>
      <c r="Y78">
        <v>0.55000000000000004</v>
      </c>
      <c r="Z78">
        <v>0.375</v>
      </c>
      <c r="AA78">
        <v>165348063</v>
      </c>
      <c r="AB78">
        <v>165.348063</v>
      </c>
    </row>
    <row r="79" spans="1:28" x14ac:dyDescent="0.2">
      <c r="A79">
        <v>18</v>
      </c>
      <c r="B79" t="s">
        <v>276</v>
      </c>
      <c r="C79" t="s">
        <v>37</v>
      </c>
      <c r="D79">
        <v>162</v>
      </c>
      <c r="E79">
        <v>77</v>
      </c>
      <c r="F79">
        <v>85</v>
      </c>
      <c r="G79">
        <v>0.47499999999999998</v>
      </c>
      <c r="H79">
        <v>4.8</v>
      </c>
      <c r="I79">
        <v>5.0999999999999996</v>
      </c>
      <c r="J79">
        <v>-0.3</v>
      </c>
      <c r="K79">
        <v>-0.2</v>
      </c>
      <c r="L79">
        <v>-0.5</v>
      </c>
      <c r="M79" t="s">
        <v>386</v>
      </c>
      <c r="N79">
        <v>0</v>
      </c>
      <c r="O79" t="s">
        <v>565</v>
      </c>
      <c r="P79" t="s">
        <v>566</v>
      </c>
      <c r="Q79" t="s">
        <v>567</v>
      </c>
      <c r="R79" t="s">
        <v>445</v>
      </c>
      <c r="S79" t="s">
        <v>568</v>
      </c>
      <c r="T79" t="s">
        <v>569</v>
      </c>
      <c r="U79">
        <v>2017</v>
      </c>
      <c r="V79">
        <v>0</v>
      </c>
      <c r="W79">
        <v>0</v>
      </c>
      <c r="X79">
        <v>0.41666666699999999</v>
      </c>
      <c r="Y79">
        <v>0.382352941</v>
      </c>
      <c r="Z79">
        <v>0.35483871</v>
      </c>
      <c r="AA79">
        <v>115406101</v>
      </c>
      <c r="AB79">
        <v>115.40610100000001</v>
      </c>
    </row>
    <row r="80" spans="1:28" x14ac:dyDescent="0.2">
      <c r="A80">
        <v>19</v>
      </c>
      <c r="B80" t="s">
        <v>264</v>
      </c>
      <c r="C80" t="s">
        <v>24</v>
      </c>
      <c r="D80">
        <v>162</v>
      </c>
      <c r="E80">
        <v>76</v>
      </c>
      <c r="F80">
        <v>86</v>
      </c>
      <c r="G80">
        <v>0.46899999999999997</v>
      </c>
      <c r="H80">
        <v>4.3</v>
      </c>
      <c r="I80">
        <v>4.8</v>
      </c>
      <c r="J80">
        <v>-0.6</v>
      </c>
      <c r="K80">
        <v>0.3</v>
      </c>
      <c r="L80">
        <v>-0.3</v>
      </c>
      <c r="M80" t="s">
        <v>223</v>
      </c>
      <c r="N80">
        <v>4</v>
      </c>
      <c r="O80" t="s">
        <v>197</v>
      </c>
      <c r="P80" t="s">
        <v>206</v>
      </c>
      <c r="Q80" t="s">
        <v>571</v>
      </c>
      <c r="R80" t="s">
        <v>283</v>
      </c>
      <c r="S80" t="s">
        <v>572</v>
      </c>
      <c r="T80" t="s">
        <v>556</v>
      </c>
      <c r="U80">
        <v>2017</v>
      </c>
      <c r="V80">
        <v>0</v>
      </c>
      <c r="W80">
        <v>0</v>
      </c>
      <c r="X80">
        <v>0.419753086</v>
      </c>
      <c r="Y80">
        <v>0.428571429</v>
      </c>
      <c r="Z80">
        <v>0.39705882399999998</v>
      </c>
      <c r="AA80">
        <v>163381937</v>
      </c>
      <c r="AB80">
        <v>163.38193699999999</v>
      </c>
    </row>
    <row r="81" spans="1:28" x14ac:dyDescent="0.2">
      <c r="A81">
        <v>20</v>
      </c>
      <c r="B81" t="s">
        <v>250</v>
      </c>
      <c r="C81" t="s">
        <v>37</v>
      </c>
      <c r="D81">
        <v>162</v>
      </c>
      <c r="E81">
        <v>75</v>
      </c>
      <c r="F81">
        <v>87</v>
      </c>
      <c r="G81">
        <v>0.46300000000000002</v>
      </c>
      <c r="H81">
        <v>4.0999999999999996</v>
      </c>
      <c r="I81">
        <v>4.5</v>
      </c>
      <c r="J81">
        <v>-0.4</v>
      </c>
      <c r="K81">
        <v>-0.1</v>
      </c>
      <c r="L81">
        <v>-0.4</v>
      </c>
      <c r="M81" t="s">
        <v>573</v>
      </c>
      <c r="N81">
        <v>1</v>
      </c>
      <c r="O81" t="s">
        <v>113</v>
      </c>
      <c r="P81" t="s">
        <v>271</v>
      </c>
      <c r="Q81" t="s">
        <v>575</v>
      </c>
      <c r="R81" t="s">
        <v>576</v>
      </c>
      <c r="S81" t="s">
        <v>577</v>
      </c>
      <c r="T81" t="s">
        <v>578</v>
      </c>
      <c r="U81">
        <v>2017</v>
      </c>
      <c r="V81">
        <v>0</v>
      </c>
      <c r="W81">
        <v>0</v>
      </c>
      <c r="X81">
        <v>0.382716049</v>
      </c>
      <c r="Y81">
        <v>0.41463414599999998</v>
      </c>
      <c r="Z81">
        <v>0.44444444399999999</v>
      </c>
      <c r="AA81">
        <v>95807004</v>
      </c>
      <c r="AB81">
        <v>95.807004000000006</v>
      </c>
    </row>
    <row r="82" spans="1:28" x14ac:dyDescent="0.2">
      <c r="A82">
        <v>21</v>
      </c>
      <c r="B82" t="s">
        <v>286</v>
      </c>
      <c r="C82" t="s">
        <v>24</v>
      </c>
      <c r="D82">
        <v>162</v>
      </c>
      <c r="E82">
        <v>75</v>
      </c>
      <c r="F82">
        <v>87</v>
      </c>
      <c r="G82">
        <v>0.46300000000000002</v>
      </c>
      <c r="H82">
        <v>4.5999999999999996</v>
      </c>
      <c r="I82">
        <v>5.2</v>
      </c>
      <c r="J82">
        <v>-0.6</v>
      </c>
      <c r="K82">
        <v>0.3</v>
      </c>
      <c r="L82">
        <v>-0.3</v>
      </c>
      <c r="M82" t="s">
        <v>223</v>
      </c>
      <c r="N82">
        <v>3</v>
      </c>
      <c r="O82" t="s">
        <v>53</v>
      </c>
      <c r="P82" t="s">
        <v>289</v>
      </c>
      <c r="Q82" t="s">
        <v>580</v>
      </c>
      <c r="R82" t="s">
        <v>245</v>
      </c>
      <c r="S82" t="s">
        <v>581</v>
      </c>
      <c r="T82" t="s">
        <v>582</v>
      </c>
      <c r="U82">
        <v>2017</v>
      </c>
      <c r="V82">
        <v>0</v>
      </c>
      <c r="W82">
        <v>0</v>
      </c>
      <c r="X82">
        <v>0.35802469100000001</v>
      </c>
      <c r="Y82">
        <v>0.52</v>
      </c>
      <c r="Z82">
        <v>0.35211267600000001</v>
      </c>
      <c r="AA82">
        <v>164326172</v>
      </c>
      <c r="AB82">
        <v>164.32617200000001</v>
      </c>
    </row>
    <row r="83" spans="1:28" x14ac:dyDescent="0.2">
      <c r="A83">
        <v>22</v>
      </c>
      <c r="B83" t="s">
        <v>81</v>
      </c>
      <c r="C83" t="s">
        <v>24</v>
      </c>
      <c r="D83">
        <v>162</v>
      </c>
      <c r="E83">
        <v>75</v>
      </c>
      <c r="F83">
        <v>87</v>
      </c>
      <c r="G83">
        <v>0.46300000000000002</v>
      </c>
      <c r="H83">
        <v>4.5999999999999996</v>
      </c>
      <c r="I83">
        <v>5.0999999999999996</v>
      </c>
      <c r="J83">
        <v>-0.5</v>
      </c>
      <c r="K83">
        <v>0.2</v>
      </c>
      <c r="L83">
        <v>-0.4</v>
      </c>
      <c r="M83" t="s">
        <v>583</v>
      </c>
      <c r="N83">
        <v>2</v>
      </c>
      <c r="O83" t="s">
        <v>53</v>
      </c>
      <c r="P83" t="s">
        <v>289</v>
      </c>
      <c r="Q83" t="s">
        <v>557</v>
      </c>
      <c r="R83" t="s">
        <v>587</v>
      </c>
      <c r="S83" t="s">
        <v>588</v>
      </c>
      <c r="T83" t="s">
        <v>589</v>
      </c>
      <c r="U83">
        <v>2017</v>
      </c>
      <c r="V83">
        <v>0</v>
      </c>
      <c r="W83">
        <v>0</v>
      </c>
      <c r="X83">
        <v>0.35802469100000001</v>
      </c>
      <c r="Y83">
        <v>0.42222222199999998</v>
      </c>
      <c r="Z83">
        <v>0.489795918</v>
      </c>
      <c r="AA83">
        <v>81738333</v>
      </c>
      <c r="AB83">
        <v>81.738332999999997</v>
      </c>
    </row>
    <row r="84" spans="1:28" x14ac:dyDescent="0.2">
      <c r="A84">
        <v>23</v>
      </c>
      <c r="B84" t="s">
        <v>70</v>
      </c>
      <c r="C84" t="s">
        <v>37</v>
      </c>
      <c r="D84">
        <v>162</v>
      </c>
      <c r="E84">
        <v>72</v>
      </c>
      <c r="F84">
        <v>90</v>
      </c>
      <c r="G84">
        <v>0.44400000000000001</v>
      </c>
      <c r="H84">
        <v>4.5</v>
      </c>
      <c r="I84">
        <v>5.0999999999999996</v>
      </c>
      <c r="J84">
        <v>-0.5</v>
      </c>
      <c r="K84">
        <v>-0.2</v>
      </c>
      <c r="L84">
        <v>-0.7</v>
      </c>
      <c r="M84" t="s">
        <v>583</v>
      </c>
      <c r="N84">
        <v>-1</v>
      </c>
      <c r="O84" t="s">
        <v>431</v>
      </c>
      <c r="P84" t="s">
        <v>196</v>
      </c>
      <c r="Q84" t="s">
        <v>590</v>
      </c>
      <c r="R84" t="s">
        <v>591</v>
      </c>
      <c r="S84" t="s">
        <v>592</v>
      </c>
      <c r="T84" t="s">
        <v>593</v>
      </c>
      <c r="U84">
        <v>2017</v>
      </c>
      <c r="V84">
        <v>0</v>
      </c>
      <c r="W84">
        <v>0</v>
      </c>
      <c r="X84">
        <v>0.432098765</v>
      </c>
      <c r="Y84">
        <v>0.5</v>
      </c>
      <c r="Z84">
        <v>0.40322580600000002</v>
      </c>
      <c r="AA84">
        <v>122603054</v>
      </c>
      <c r="AB84">
        <v>122.603054</v>
      </c>
    </row>
    <row r="85" spans="1:28" x14ac:dyDescent="0.2">
      <c r="A85">
        <v>24</v>
      </c>
      <c r="B85" t="s">
        <v>241</v>
      </c>
      <c r="C85" t="s">
        <v>37</v>
      </c>
      <c r="D85">
        <v>162</v>
      </c>
      <c r="E85">
        <v>71</v>
      </c>
      <c r="F85">
        <v>91</v>
      </c>
      <c r="G85">
        <v>0.438</v>
      </c>
      <c r="H85">
        <v>3.7</v>
      </c>
      <c r="I85">
        <v>5</v>
      </c>
      <c r="J85">
        <v>-1.3</v>
      </c>
      <c r="K85">
        <v>0</v>
      </c>
      <c r="L85">
        <v>-1.3</v>
      </c>
      <c r="M85" t="s">
        <v>594</v>
      </c>
      <c r="N85">
        <v>12</v>
      </c>
      <c r="O85" t="s">
        <v>104</v>
      </c>
      <c r="P85" t="s">
        <v>235</v>
      </c>
      <c r="Q85" t="s">
        <v>596</v>
      </c>
      <c r="R85" t="s">
        <v>172</v>
      </c>
      <c r="S85" t="s">
        <v>597</v>
      </c>
      <c r="T85" t="s">
        <v>598</v>
      </c>
      <c r="U85">
        <v>2017</v>
      </c>
      <c r="V85">
        <v>0</v>
      </c>
      <c r="W85">
        <v>0</v>
      </c>
      <c r="X85">
        <v>0.34567901200000001</v>
      </c>
      <c r="Y85">
        <v>0.41304347800000002</v>
      </c>
      <c r="Z85">
        <v>0.38461538499999998</v>
      </c>
      <c r="AA85">
        <v>67624400</v>
      </c>
      <c r="AB85">
        <v>67.624399999999994</v>
      </c>
    </row>
    <row r="86" spans="1:28" x14ac:dyDescent="0.2">
      <c r="A86">
        <v>25</v>
      </c>
      <c r="B86" t="s">
        <v>137</v>
      </c>
      <c r="C86" t="s">
        <v>37</v>
      </c>
      <c r="D86">
        <v>162</v>
      </c>
      <c r="E86">
        <v>70</v>
      </c>
      <c r="F86">
        <v>92</v>
      </c>
      <c r="G86">
        <v>0.432</v>
      </c>
      <c r="H86">
        <v>4.5</v>
      </c>
      <c r="I86">
        <v>5.3</v>
      </c>
      <c r="J86">
        <v>-0.8</v>
      </c>
      <c r="K86">
        <v>-0.1</v>
      </c>
      <c r="L86">
        <v>-0.9</v>
      </c>
      <c r="M86" t="s">
        <v>258</v>
      </c>
      <c r="N86">
        <v>1</v>
      </c>
      <c r="O86" t="s">
        <v>431</v>
      </c>
      <c r="P86" t="s">
        <v>171</v>
      </c>
      <c r="Q86" t="s">
        <v>599</v>
      </c>
      <c r="R86" t="s">
        <v>600</v>
      </c>
      <c r="S86" t="s">
        <v>601</v>
      </c>
      <c r="T86" t="s">
        <v>602</v>
      </c>
      <c r="U86">
        <v>2017</v>
      </c>
      <c r="V86">
        <v>0</v>
      </c>
      <c r="W86">
        <v>0</v>
      </c>
      <c r="X86">
        <v>0.407407407</v>
      </c>
      <c r="Y86">
        <v>0.39473684199999998</v>
      </c>
      <c r="Z86">
        <v>0.25757575799999999</v>
      </c>
      <c r="AA86">
        <v>154437460</v>
      </c>
      <c r="AB86">
        <v>154.43745999999999</v>
      </c>
    </row>
    <row r="87" spans="1:28" x14ac:dyDescent="0.2">
      <c r="A87">
        <v>26</v>
      </c>
      <c r="B87" t="s">
        <v>204</v>
      </c>
      <c r="C87" t="s">
        <v>37</v>
      </c>
      <c r="D87">
        <v>162</v>
      </c>
      <c r="E87">
        <v>68</v>
      </c>
      <c r="F87">
        <v>94</v>
      </c>
      <c r="G87">
        <v>0.42</v>
      </c>
      <c r="H87">
        <v>4.5999999999999996</v>
      </c>
      <c r="I87">
        <v>5.4</v>
      </c>
      <c r="J87">
        <v>-0.7</v>
      </c>
      <c r="K87">
        <v>0</v>
      </c>
      <c r="L87">
        <v>-0.7</v>
      </c>
      <c r="M87" t="s">
        <v>242</v>
      </c>
      <c r="N87">
        <v>-2</v>
      </c>
      <c r="O87" t="s">
        <v>381</v>
      </c>
      <c r="P87" t="s">
        <v>289</v>
      </c>
      <c r="Q87" t="s">
        <v>604</v>
      </c>
      <c r="R87" s="5">
        <v>44529</v>
      </c>
      <c r="S87" t="s">
        <v>605</v>
      </c>
      <c r="T87" t="s">
        <v>455</v>
      </c>
      <c r="U87">
        <v>2017</v>
      </c>
      <c r="V87">
        <v>0</v>
      </c>
      <c r="W87">
        <v>0</v>
      </c>
      <c r="X87">
        <v>0.35802469100000001</v>
      </c>
      <c r="Y87">
        <v>0.27500000000000002</v>
      </c>
      <c r="Z87">
        <v>0.36170212800000001</v>
      </c>
      <c r="AA87">
        <v>95375786</v>
      </c>
      <c r="AB87">
        <v>95.375786000000005</v>
      </c>
    </row>
    <row r="88" spans="1:28" x14ac:dyDescent="0.2">
      <c r="A88">
        <v>27</v>
      </c>
      <c r="B88" t="s">
        <v>212</v>
      </c>
      <c r="C88" t="s">
        <v>24</v>
      </c>
      <c r="D88">
        <v>162</v>
      </c>
      <c r="E88">
        <v>67</v>
      </c>
      <c r="F88">
        <v>95</v>
      </c>
      <c r="G88">
        <v>0.41399999999999998</v>
      </c>
      <c r="H88">
        <v>4.4000000000000004</v>
      </c>
      <c r="I88">
        <v>5.0999999999999996</v>
      </c>
      <c r="J88">
        <v>-0.7</v>
      </c>
      <c r="K88">
        <v>0.2</v>
      </c>
      <c r="L88">
        <v>-0.5</v>
      </c>
      <c r="M88" t="s">
        <v>242</v>
      </c>
      <c r="N88">
        <v>-3</v>
      </c>
      <c r="O88" t="s">
        <v>381</v>
      </c>
      <c r="P88" t="s">
        <v>235</v>
      </c>
      <c r="Q88" t="s">
        <v>607</v>
      </c>
      <c r="R88" t="s">
        <v>608</v>
      </c>
      <c r="S88" t="s">
        <v>609</v>
      </c>
      <c r="T88" t="s">
        <v>610</v>
      </c>
      <c r="U88">
        <v>2017</v>
      </c>
      <c r="V88">
        <v>0</v>
      </c>
      <c r="W88">
        <v>0</v>
      </c>
      <c r="X88">
        <v>0.34567901200000001</v>
      </c>
      <c r="Y88">
        <v>0.43478260899999999</v>
      </c>
      <c r="Z88">
        <v>0.31944444399999999</v>
      </c>
      <c r="AA88">
        <v>97823271</v>
      </c>
      <c r="AB88">
        <v>97.823271000000005</v>
      </c>
    </row>
    <row r="89" spans="1:28" x14ac:dyDescent="0.2">
      <c r="A89">
        <v>28</v>
      </c>
      <c r="B89" t="s">
        <v>177</v>
      </c>
      <c r="C89" t="s">
        <v>37</v>
      </c>
      <c r="D89">
        <v>162</v>
      </c>
      <c r="E89">
        <v>66</v>
      </c>
      <c r="F89">
        <v>96</v>
      </c>
      <c r="G89">
        <v>0.40699999999999997</v>
      </c>
      <c r="H89">
        <v>4.3</v>
      </c>
      <c r="I89">
        <v>4.8</v>
      </c>
      <c r="J89">
        <v>-0.6</v>
      </c>
      <c r="K89">
        <v>-0.1</v>
      </c>
      <c r="L89">
        <v>-0.7</v>
      </c>
      <c r="M89" t="s">
        <v>223</v>
      </c>
      <c r="N89">
        <v>-6</v>
      </c>
      <c r="O89" t="s">
        <v>381</v>
      </c>
      <c r="P89" t="s">
        <v>280</v>
      </c>
      <c r="Q89" t="s">
        <v>612</v>
      </c>
      <c r="R89" t="s">
        <v>613</v>
      </c>
      <c r="S89" t="s">
        <v>614</v>
      </c>
      <c r="T89" t="s">
        <v>615</v>
      </c>
      <c r="U89">
        <v>2017</v>
      </c>
      <c r="V89">
        <v>0</v>
      </c>
      <c r="W89">
        <v>0</v>
      </c>
      <c r="X89">
        <v>0.33333333300000001</v>
      </c>
      <c r="Y89">
        <v>0.53333333299999997</v>
      </c>
      <c r="Z89">
        <v>0.34848484800000001</v>
      </c>
      <c r="AA89">
        <v>100041000</v>
      </c>
      <c r="AB89">
        <v>100.041</v>
      </c>
    </row>
    <row r="90" spans="1:28" x14ac:dyDescent="0.2">
      <c r="A90">
        <v>29</v>
      </c>
      <c r="B90" t="s">
        <v>294</v>
      </c>
      <c r="C90" t="s">
        <v>24</v>
      </c>
      <c r="D90">
        <v>162</v>
      </c>
      <c r="E90">
        <v>64</v>
      </c>
      <c r="F90">
        <v>98</v>
      </c>
      <c r="G90">
        <v>0.39500000000000002</v>
      </c>
      <c r="H90">
        <v>4.5</v>
      </c>
      <c r="I90">
        <v>5.5</v>
      </c>
      <c r="J90">
        <v>-1</v>
      </c>
      <c r="K90">
        <v>0.2</v>
      </c>
      <c r="L90">
        <v>-0.8</v>
      </c>
      <c r="M90" t="s">
        <v>616</v>
      </c>
      <c r="N90">
        <v>-3</v>
      </c>
      <c r="O90" t="s">
        <v>206</v>
      </c>
      <c r="P90" t="s">
        <v>279</v>
      </c>
      <c r="Q90" t="s">
        <v>273</v>
      </c>
      <c r="R90" t="s">
        <v>617</v>
      </c>
      <c r="S90" t="s">
        <v>618</v>
      </c>
      <c r="T90" t="s">
        <v>619</v>
      </c>
      <c r="U90">
        <v>2017</v>
      </c>
      <c r="V90">
        <v>0</v>
      </c>
      <c r="W90">
        <v>0</v>
      </c>
      <c r="X90">
        <v>0.37037037</v>
      </c>
      <c r="Y90">
        <v>0.48837209300000001</v>
      </c>
      <c r="Z90">
        <v>0.41176470599999998</v>
      </c>
      <c r="AA90">
        <v>199750600</v>
      </c>
      <c r="AB90">
        <v>199.75059999999999</v>
      </c>
    </row>
    <row r="91" spans="1:28" x14ac:dyDescent="0.2">
      <c r="A91">
        <v>30</v>
      </c>
      <c r="B91" t="s">
        <v>194</v>
      </c>
      <c r="C91" t="s">
        <v>37</v>
      </c>
      <c r="D91">
        <v>162</v>
      </c>
      <c r="E91">
        <v>64</v>
      </c>
      <c r="F91">
        <v>98</v>
      </c>
      <c r="G91">
        <v>0.39500000000000002</v>
      </c>
      <c r="H91">
        <v>3.9</v>
      </c>
      <c r="I91">
        <v>4.8</v>
      </c>
      <c r="J91">
        <v>-0.8</v>
      </c>
      <c r="K91">
        <v>0</v>
      </c>
      <c r="L91">
        <v>-0.9</v>
      </c>
      <c r="M91" t="s">
        <v>616</v>
      </c>
      <c r="N91">
        <v>-3</v>
      </c>
      <c r="O91" t="s">
        <v>142</v>
      </c>
      <c r="P91" t="s">
        <v>461</v>
      </c>
      <c r="Q91" t="s">
        <v>620</v>
      </c>
      <c r="R91" t="s">
        <v>563</v>
      </c>
      <c r="S91" t="s">
        <v>621</v>
      </c>
      <c r="T91" t="s">
        <v>622</v>
      </c>
      <c r="U91">
        <v>2017</v>
      </c>
      <c r="V91">
        <v>0</v>
      </c>
      <c r="W91">
        <v>0</v>
      </c>
      <c r="X91">
        <v>0.32098765400000001</v>
      </c>
      <c r="Y91">
        <v>0.375</v>
      </c>
      <c r="Z91">
        <v>0.4</v>
      </c>
      <c r="AA91">
        <v>180822611</v>
      </c>
      <c r="AB91">
        <v>180.82261099999999</v>
      </c>
    </row>
    <row r="92" spans="1:28" x14ac:dyDescent="0.2">
      <c r="A92">
        <v>1</v>
      </c>
      <c r="B92" t="s">
        <v>166</v>
      </c>
      <c r="C92" t="s">
        <v>37</v>
      </c>
      <c r="D92">
        <v>162</v>
      </c>
      <c r="E92">
        <v>103</v>
      </c>
      <c r="F92">
        <v>58</v>
      </c>
      <c r="G92">
        <v>0.64</v>
      </c>
      <c r="H92">
        <v>5</v>
      </c>
      <c r="I92">
        <v>3.4</v>
      </c>
      <c r="J92">
        <v>1.6</v>
      </c>
      <c r="K92">
        <v>-0.2</v>
      </c>
      <c r="L92">
        <v>1.3</v>
      </c>
      <c r="M92" t="s">
        <v>623</v>
      </c>
      <c r="N92">
        <v>-4</v>
      </c>
      <c r="O92" t="s">
        <v>52</v>
      </c>
      <c r="P92" t="s">
        <v>625</v>
      </c>
      <c r="Q92" t="s">
        <v>626</v>
      </c>
      <c r="R92" t="s">
        <v>627</v>
      </c>
      <c r="S92" t="s">
        <v>628</v>
      </c>
      <c r="T92" t="s">
        <v>629</v>
      </c>
      <c r="U92">
        <v>2016</v>
      </c>
      <c r="V92">
        <v>1</v>
      </c>
      <c r="W92">
        <v>1</v>
      </c>
      <c r="X92">
        <v>0.57499999999999996</v>
      </c>
      <c r="Y92">
        <v>0.62222222199999999</v>
      </c>
      <c r="Z92">
        <v>0.553571429</v>
      </c>
      <c r="AA92">
        <v>171611832</v>
      </c>
      <c r="AB92">
        <v>171.61183199999999</v>
      </c>
    </row>
    <row r="93" spans="1:28" x14ac:dyDescent="0.2">
      <c r="A93">
        <v>2</v>
      </c>
      <c r="B93" t="s">
        <v>100</v>
      </c>
      <c r="C93" t="s">
        <v>37</v>
      </c>
      <c r="D93">
        <v>162</v>
      </c>
      <c r="E93">
        <v>95</v>
      </c>
      <c r="F93">
        <v>67</v>
      </c>
      <c r="G93">
        <v>0.58599999999999997</v>
      </c>
      <c r="H93">
        <v>4.7</v>
      </c>
      <c r="I93">
        <v>3.8</v>
      </c>
      <c r="J93">
        <v>0.9</v>
      </c>
      <c r="K93">
        <v>-0.3</v>
      </c>
      <c r="L93">
        <v>0.6</v>
      </c>
      <c r="M93" t="s">
        <v>60</v>
      </c>
      <c r="N93">
        <v>-2</v>
      </c>
      <c r="O93" t="s">
        <v>75</v>
      </c>
      <c r="P93" t="s">
        <v>86</v>
      </c>
      <c r="Q93" t="s">
        <v>631</v>
      </c>
      <c r="R93" t="s">
        <v>394</v>
      </c>
      <c r="S93" t="s">
        <v>632</v>
      </c>
      <c r="T93" t="s">
        <v>633</v>
      </c>
      <c r="U93">
        <v>2016</v>
      </c>
      <c r="V93">
        <v>1</v>
      </c>
      <c r="W93">
        <v>1</v>
      </c>
      <c r="X93">
        <v>0.55555555599999995</v>
      </c>
      <c r="Y93">
        <v>0.58823529399999996</v>
      </c>
      <c r="Z93">
        <v>0.51666666699999997</v>
      </c>
      <c r="AA93">
        <v>145178886</v>
      </c>
      <c r="AB93">
        <v>145.17888600000001</v>
      </c>
    </row>
    <row r="94" spans="1:28" x14ac:dyDescent="0.2">
      <c r="A94">
        <v>3</v>
      </c>
      <c r="B94" t="s">
        <v>186</v>
      </c>
      <c r="C94" t="s">
        <v>24</v>
      </c>
      <c r="D94">
        <v>162</v>
      </c>
      <c r="E94">
        <v>95</v>
      </c>
      <c r="F94">
        <v>67</v>
      </c>
      <c r="G94">
        <v>0.58599999999999997</v>
      </c>
      <c r="H94">
        <v>4.7</v>
      </c>
      <c r="I94">
        <v>4.7</v>
      </c>
      <c r="J94">
        <v>0</v>
      </c>
      <c r="K94">
        <v>0.1</v>
      </c>
      <c r="L94">
        <v>0.2</v>
      </c>
      <c r="M94" t="s">
        <v>634</v>
      </c>
      <c r="N94">
        <v>13</v>
      </c>
      <c r="O94" t="s">
        <v>331</v>
      </c>
      <c r="P94" t="s">
        <v>197</v>
      </c>
      <c r="Q94" t="s">
        <v>636</v>
      </c>
      <c r="R94" t="s">
        <v>509</v>
      </c>
      <c r="S94" t="s">
        <v>637</v>
      </c>
      <c r="T94" t="s">
        <v>638</v>
      </c>
      <c r="U94">
        <v>2016</v>
      </c>
      <c r="V94">
        <v>1</v>
      </c>
      <c r="W94">
        <v>1</v>
      </c>
      <c r="X94">
        <v>0.51851851900000001</v>
      </c>
      <c r="Y94">
        <v>0.53658536599999995</v>
      </c>
      <c r="Z94">
        <v>0.65934065900000005</v>
      </c>
      <c r="AA94">
        <v>150955390</v>
      </c>
      <c r="AB94">
        <v>150.95538999999999</v>
      </c>
    </row>
    <row r="95" spans="1:28" x14ac:dyDescent="0.2">
      <c r="A95">
        <v>4</v>
      </c>
      <c r="B95" t="s">
        <v>110</v>
      </c>
      <c r="C95" t="s">
        <v>24</v>
      </c>
      <c r="D95">
        <v>161</v>
      </c>
      <c r="E95">
        <v>94</v>
      </c>
      <c r="F95">
        <v>67</v>
      </c>
      <c r="G95">
        <v>0.58399999999999996</v>
      </c>
      <c r="H95">
        <v>4.8</v>
      </c>
      <c r="I95">
        <v>4.2</v>
      </c>
      <c r="J95">
        <v>0.6</v>
      </c>
      <c r="K95">
        <v>0</v>
      </c>
      <c r="L95">
        <v>0.6</v>
      </c>
      <c r="M95" t="s">
        <v>639</v>
      </c>
      <c r="N95">
        <v>3</v>
      </c>
      <c r="O95" t="s">
        <v>331</v>
      </c>
      <c r="P95" t="s">
        <v>641</v>
      </c>
      <c r="Q95" t="s">
        <v>643</v>
      </c>
      <c r="R95" t="s">
        <v>644</v>
      </c>
      <c r="S95" t="s">
        <v>645</v>
      </c>
      <c r="T95" t="s">
        <v>646</v>
      </c>
      <c r="U95">
        <v>2016</v>
      </c>
      <c r="V95">
        <v>1</v>
      </c>
      <c r="W95">
        <v>1</v>
      </c>
      <c r="X95">
        <v>0.51249999999999996</v>
      </c>
      <c r="Y95">
        <v>0.60784313700000003</v>
      </c>
      <c r="Z95">
        <v>0.52747252700000002</v>
      </c>
      <c r="AA95">
        <v>96304400</v>
      </c>
      <c r="AB95">
        <v>96.304400000000001</v>
      </c>
    </row>
    <row r="96" spans="1:28" x14ac:dyDescent="0.2">
      <c r="A96">
        <v>5</v>
      </c>
      <c r="B96" t="s">
        <v>158</v>
      </c>
      <c r="C96" t="s">
        <v>24</v>
      </c>
      <c r="D96">
        <v>162</v>
      </c>
      <c r="E96">
        <v>93</v>
      </c>
      <c r="F96">
        <v>69</v>
      </c>
      <c r="G96">
        <v>0.57399999999999995</v>
      </c>
      <c r="H96">
        <v>5.4</v>
      </c>
      <c r="I96">
        <v>4.3</v>
      </c>
      <c r="J96">
        <v>1.1000000000000001</v>
      </c>
      <c r="K96">
        <v>0.1</v>
      </c>
      <c r="L96">
        <v>1.3</v>
      </c>
      <c r="M96" t="s">
        <v>362</v>
      </c>
      <c r="N96">
        <v>-5</v>
      </c>
      <c r="O96" t="s">
        <v>30</v>
      </c>
      <c r="P96" t="s">
        <v>53</v>
      </c>
      <c r="Q96" t="s">
        <v>647</v>
      </c>
      <c r="R96" t="s">
        <v>648</v>
      </c>
      <c r="S96" t="s">
        <v>649</v>
      </c>
      <c r="T96" t="s">
        <v>650</v>
      </c>
      <c r="U96">
        <v>2016</v>
      </c>
      <c r="V96">
        <v>1</v>
      </c>
      <c r="W96">
        <v>1</v>
      </c>
      <c r="X96">
        <v>0.567901235</v>
      </c>
      <c r="Y96">
        <v>0.54054054100000004</v>
      </c>
      <c r="Z96">
        <v>0.53398058299999995</v>
      </c>
      <c r="AA96">
        <v>197899679</v>
      </c>
      <c r="AB96">
        <v>197.89967899999999</v>
      </c>
    </row>
    <row r="97" spans="1:28" x14ac:dyDescent="0.2">
      <c r="A97">
        <v>6</v>
      </c>
      <c r="B97" t="s">
        <v>36</v>
      </c>
      <c r="C97" t="s">
        <v>37</v>
      </c>
      <c r="D97">
        <v>162</v>
      </c>
      <c r="E97">
        <v>91</v>
      </c>
      <c r="F97">
        <v>71</v>
      </c>
      <c r="G97">
        <v>0.56200000000000006</v>
      </c>
      <c r="H97">
        <v>4.5</v>
      </c>
      <c r="I97">
        <v>3.9</v>
      </c>
      <c r="J97">
        <v>0.5</v>
      </c>
      <c r="K97">
        <v>-0.2</v>
      </c>
      <c r="L97">
        <v>0.4</v>
      </c>
      <c r="M97" t="s">
        <v>167</v>
      </c>
      <c r="N97">
        <v>1</v>
      </c>
      <c r="O97" t="s">
        <v>331</v>
      </c>
      <c r="P97" t="s">
        <v>142</v>
      </c>
      <c r="Q97" t="s">
        <v>652</v>
      </c>
      <c r="R97" t="s">
        <v>364</v>
      </c>
      <c r="S97" t="s">
        <v>653</v>
      </c>
      <c r="T97" t="s">
        <v>654</v>
      </c>
      <c r="U97">
        <v>2016</v>
      </c>
      <c r="V97">
        <v>1</v>
      </c>
      <c r="W97">
        <v>1</v>
      </c>
      <c r="X97">
        <v>0.46913580199999999</v>
      </c>
      <c r="Y97">
        <v>0.47826087</v>
      </c>
      <c r="Z97">
        <v>0.54385964899999995</v>
      </c>
      <c r="AA97">
        <v>250031669</v>
      </c>
      <c r="AB97">
        <v>250.03166899999999</v>
      </c>
    </row>
    <row r="98" spans="1:28" x14ac:dyDescent="0.2">
      <c r="A98">
        <v>7</v>
      </c>
      <c r="B98" t="s">
        <v>264</v>
      </c>
      <c r="C98" t="s">
        <v>24</v>
      </c>
      <c r="D98">
        <v>162</v>
      </c>
      <c r="E98">
        <v>89</v>
      </c>
      <c r="F98">
        <v>73</v>
      </c>
      <c r="G98">
        <v>0.54900000000000004</v>
      </c>
      <c r="H98">
        <v>4.7</v>
      </c>
      <c r="I98">
        <v>4.0999999999999996</v>
      </c>
      <c r="J98">
        <v>0.6</v>
      </c>
      <c r="K98">
        <v>0.2</v>
      </c>
      <c r="L98">
        <v>0.8</v>
      </c>
      <c r="M98" t="s">
        <v>71</v>
      </c>
      <c r="N98">
        <v>-2</v>
      </c>
      <c r="O98" t="s">
        <v>53</v>
      </c>
      <c r="P98" t="s">
        <v>104</v>
      </c>
      <c r="Q98" t="s">
        <v>655</v>
      </c>
      <c r="R98" t="s">
        <v>656</v>
      </c>
      <c r="S98" t="s">
        <v>371</v>
      </c>
      <c r="T98" t="s">
        <v>657</v>
      </c>
      <c r="U98">
        <v>2016</v>
      </c>
      <c r="V98">
        <v>1</v>
      </c>
      <c r="W98">
        <v>0</v>
      </c>
      <c r="X98">
        <v>0.53086419799999995</v>
      </c>
      <c r="Y98">
        <v>0.54545454500000001</v>
      </c>
      <c r="Z98">
        <v>0.56310679600000002</v>
      </c>
      <c r="AA98">
        <v>136782027</v>
      </c>
      <c r="AB98">
        <v>136.782027</v>
      </c>
    </row>
    <row r="99" spans="1:28" x14ac:dyDescent="0.2">
      <c r="A99">
        <v>8</v>
      </c>
      <c r="B99" t="s">
        <v>286</v>
      </c>
      <c r="C99" t="s">
        <v>24</v>
      </c>
      <c r="D99">
        <v>162</v>
      </c>
      <c r="E99">
        <v>89</v>
      </c>
      <c r="F99">
        <v>73</v>
      </c>
      <c r="G99">
        <v>0.54900000000000004</v>
      </c>
      <c r="H99">
        <v>4.5999999999999996</v>
      </c>
      <c r="I99">
        <v>4.4000000000000004</v>
      </c>
      <c r="J99">
        <v>0.2</v>
      </c>
      <c r="K99">
        <v>0.3</v>
      </c>
      <c r="L99">
        <v>0.4</v>
      </c>
      <c r="M99" t="s">
        <v>658</v>
      </c>
      <c r="N99">
        <v>5</v>
      </c>
      <c r="O99" t="s">
        <v>75</v>
      </c>
      <c r="P99" t="s">
        <v>381</v>
      </c>
      <c r="Q99" t="s">
        <v>659</v>
      </c>
      <c r="R99" t="s">
        <v>660</v>
      </c>
      <c r="S99" t="s">
        <v>661</v>
      </c>
      <c r="T99" t="s">
        <v>662</v>
      </c>
      <c r="U99">
        <v>2016</v>
      </c>
      <c r="V99">
        <v>1</v>
      </c>
      <c r="W99">
        <v>0</v>
      </c>
      <c r="X99">
        <v>0.48148148099999999</v>
      </c>
      <c r="Y99">
        <v>0.5</v>
      </c>
      <c r="Z99">
        <v>0.49532710299999999</v>
      </c>
      <c r="AA99">
        <v>147693714</v>
      </c>
      <c r="AB99">
        <v>147.693714</v>
      </c>
    </row>
    <row r="100" spans="1:28" x14ac:dyDescent="0.2">
      <c r="A100">
        <v>9</v>
      </c>
      <c r="B100" t="s">
        <v>137</v>
      </c>
      <c r="C100" t="s">
        <v>37</v>
      </c>
      <c r="D100">
        <v>162</v>
      </c>
      <c r="E100">
        <v>87</v>
      </c>
      <c r="F100">
        <v>75</v>
      </c>
      <c r="G100">
        <v>0.53700000000000003</v>
      </c>
      <c r="H100">
        <v>4.0999999999999996</v>
      </c>
      <c r="I100">
        <v>3.8</v>
      </c>
      <c r="J100">
        <v>0.3</v>
      </c>
      <c r="K100">
        <v>-0.3</v>
      </c>
      <c r="L100">
        <v>0.1</v>
      </c>
      <c r="M100" t="s">
        <v>159</v>
      </c>
      <c r="N100">
        <v>0</v>
      </c>
      <c r="O100" t="s">
        <v>113</v>
      </c>
      <c r="P100" t="s">
        <v>104</v>
      </c>
      <c r="Q100" t="s">
        <v>663</v>
      </c>
      <c r="R100" t="s">
        <v>664</v>
      </c>
      <c r="S100" t="s">
        <v>665</v>
      </c>
      <c r="T100" t="s">
        <v>666</v>
      </c>
      <c r="U100">
        <v>2016</v>
      </c>
      <c r="V100">
        <v>1</v>
      </c>
      <c r="W100">
        <v>0</v>
      </c>
      <c r="X100">
        <v>0.53086419799999995</v>
      </c>
      <c r="Y100">
        <v>0.513513514</v>
      </c>
      <c r="Z100">
        <v>0.5</v>
      </c>
      <c r="AA100">
        <v>135188085</v>
      </c>
      <c r="AB100">
        <v>135.188085</v>
      </c>
    </row>
    <row r="101" spans="1:28" x14ac:dyDescent="0.2">
      <c r="A101">
        <v>10</v>
      </c>
      <c r="B101" t="s">
        <v>194</v>
      </c>
      <c r="C101" t="s">
        <v>37</v>
      </c>
      <c r="D101">
        <v>162</v>
      </c>
      <c r="E101">
        <v>87</v>
      </c>
      <c r="F101">
        <v>75</v>
      </c>
      <c r="G101">
        <v>0.53700000000000003</v>
      </c>
      <c r="H101">
        <v>4.4000000000000004</v>
      </c>
      <c r="I101">
        <v>3.9</v>
      </c>
      <c r="J101">
        <v>0.5</v>
      </c>
      <c r="K101">
        <v>-0.2</v>
      </c>
      <c r="L101">
        <v>0.3</v>
      </c>
      <c r="M101" t="s">
        <v>167</v>
      </c>
      <c r="N101">
        <v>-3</v>
      </c>
      <c r="O101" t="s">
        <v>86</v>
      </c>
      <c r="P101" t="s">
        <v>197</v>
      </c>
      <c r="Q101" t="s">
        <v>667</v>
      </c>
      <c r="R101" t="s">
        <v>44</v>
      </c>
      <c r="S101" t="s">
        <v>668</v>
      </c>
      <c r="T101" t="s">
        <v>669</v>
      </c>
      <c r="U101">
        <v>2016</v>
      </c>
      <c r="V101">
        <v>1</v>
      </c>
      <c r="W101">
        <v>0</v>
      </c>
      <c r="X101">
        <v>0.51851851900000001</v>
      </c>
      <c r="Y101">
        <v>0.57692307700000001</v>
      </c>
      <c r="Z101">
        <v>0.45</v>
      </c>
      <c r="AA101">
        <v>172086611</v>
      </c>
      <c r="AB101">
        <v>172.086611</v>
      </c>
    </row>
    <row r="102" spans="1:28" x14ac:dyDescent="0.2">
      <c r="A102">
        <v>11</v>
      </c>
      <c r="B102" t="s">
        <v>294</v>
      </c>
      <c r="C102" t="s">
        <v>24</v>
      </c>
      <c r="D102">
        <v>161</v>
      </c>
      <c r="E102">
        <v>86</v>
      </c>
      <c r="F102">
        <v>75</v>
      </c>
      <c r="G102">
        <v>0.53400000000000003</v>
      </c>
      <c r="H102">
        <v>4.7</v>
      </c>
      <c r="I102">
        <v>4.5</v>
      </c>
      <c r="J102">
        <v>0.2</v>
      </c>
      <c r="K102">
        <v>0</v>
      </c>
      <c r="L102">
        <v>0.2</v>
      </c>
      <c r="M102" t="s">
        <v>670</v>
      </c>
      <c r="N102">
        <v>3</v>
      </c>
      <c r="O102" t="s">
        <v>671</v>
      </c>
      <c r="P102" t="s">
        <v>121</v>
      </c>
      <c r="Q102" t="s">
        <v>672</v>
      </c>
      <c r="R102" t="s">
        <v>673</v>
      </c>
      <c r="S102" t="s">
        <v>674</v>
      </c>
      <c r="T102" t="s">
        <v>675</v>
      </c>
      <c r="U102">
        <v>2016</v>
      </c>
      <c r="V102">
        <v>0</v>
      </c>
      <c r="W102">
        <v>0</v>
      </c>
      <c r="X102">
        <v>0.50617283999999996</v>
      </c>
      <c r="Y102">
        <v>0.52173913000000005</v>
      </c>
      <c r="Z102">
        <v>0.41573033700000001</v>
      </c>
      <c r="AA102">
        <v>198593000</v>
      </c>
      <c r="AB102">
        <v>198.59299999999999</v>
      </c>
    </row>
    <row r="103" spans="1:28" x14ac:dyDescent="0.2">
      <c r="A103">
        <v>12</v>
      </c>
      <c r="B103" t="s">
        <v>257</v>
      </c>
      <c r="C103" t="s">
        <v>24</v>
      </c>
      <c r="D103">
        <v>162</v>
      </c>
      <c r="E103">
        <v>86</v>
      </c>
      <c r="F103">
        <v>76</v>
      </c>
      <c r="G103">
        <v>0.53100000000000003</v>
      </c>
      <c r="H103">
        <v>4.7</v>
      </c>
      <c r="I103">
        <v>4.4000000000000004</v>
      </c>
      <c r="J103">
        <v>0.4</v>
      </c>
      <c r="K103">
        <v>0.1</v>
      </c>
      <c r="L103">
        <v>0.5</v>
      </c>
      <c r="M103" t="s">
        <v>159</v>
      </c>
      <c r="N103">
        <v>-1</v>
      </c>
      <c r="O103" t="s">
        <v>113</v>
      </c>
      <c r="P103" t="s">
        <v>197</v>
      </c>
      <c r="Q103" t="s">
        <v>676</v>
      </c>
      <c r="R103" t="s">
        <v>677</v>
      </c>
      <c r="S103" t="s">
        <v>678</v>
      </c>
      <c r="T103" t="s">
        <v>439</v>
      </c>
      <c r="U103">
        <v>2016</v>
      </c>
      <c r="V103">
        <v>0</v>
      </c>
      <c r="W103">
        <v>0</v>
      </c>
      <c r="X103">
        <v>0.51851851900000001</v>
      </c>
      <c r="Y103">
        <v>0.413793103</v>
      </c>
      <c r="Z103">
        <v>0.48351648400000002</v>
      </c>
      <c r="AA103">
        <v>142330193</v>
      </c>
      <c r="AB103">
        <v>142.33019300000001</v>
      </c>
    </row>
    <row r="104" spans="1:28" x14ac:dyDescent="0.2">
      <c r="A104">
        <v>13</v>
      </c>
      <c r="B104" t="s">
        <v>119</v>
      </c>
      <c r="C104" t="s">
        <v>37</v>
      </c>
      <c r="D104">
        <v>162</v>
      </c>
      <c r="E104">
        <v>86</v>
      </c>
      <c r="F104">
        <v>76</v>
      </c>
      <c r="G104">
        <v>0.53100000000000003</v>
      </c>
      <c r="H104">
        <v>4.8</v>
      </c>
      <c r="I104">
        <v>4.4000000000000004</v>
      </c>
      <c r="J104">
        <v>0.4</v>
      </c>
      <c r="K104">
        <v>-0.1</v>
      </c>
      <c r="L104">
        <v>0.3</v>
      </c>
      <c r="M104" t="s">
        <v>149</v>
      </c>
      <c r="N104">
        <v>-2</v>
      </c>
      <c r="O104" t="s">
        <v>142</v>
      </c>
      <c r="P104" t="s">
        <v>94</v>
      </c>
      <c r="Q104" t="s">
        <v>679</v>
      </c>
      <c r="R104" t="s">
        <v>574</v>
      </c>
      <c r="S104" t="s">
        <v>680</v>
      </c>
      <c r="T104" t="s">
        <v>681</v>
      </c>
      <c r="U104">
        <v>2016</v>
      </c>
      <c r="V104">
        <v>0</v>
      </c>
      <c r="W104">
        <v>0</v>
      </c>
      <c r="X104">
        <v>0.592592593</v>
      </c>
      <c r="Y104">
        <v>0.45454545499999999</v>
      </c>
      <c r="Z104">
        <v>0.40677966100000001</v>
      </c>
      <c r="AA104">
        <v>145553500</v>
      </c>
      <c r="AB104">
        <v>145.55350000000001</v>
      </c>
    </row>
    <row r="105" spans="1:28" x14ac:dyDescent="0.2">
      <c r="A105">
        <v>14</v>
      </c>
      <c r="B105" t="s">
        <v>23</v>
      </c>
      <c r="C105" t="s">
        <v>24</v>
      </c>
      <c r="D105">
        <v>162</v>
      </c>
      <c r="E105">
        <v>84</v>
      </c>
      <c r="F105">
        <v>78</v>
      </c>
      <c r="G105">
        <v>0.51800000000000002</v>
      </c>
      <c r="H105">
        <v>4.5</v>
      </c>
      <c r="I105">
        <v>4.3</v>
      </c>
      <c r="J105">
        <v>0.1</v>
      </c>
      <c r="K105">
        <v>0.1</v>
      </c>
      <c r="L105">
        <v>0.3</v>
      </c>
      <c r="M105" t="s">
        <v>537</v>
      </c>
      <c r="N105">
        <v>1</v>
      </c>
      <c r="O105" t="s">
        <v>104</v>
      </c>
      <c r="P105" t="s">
        <v>121</v>
      </c>
      <c r="Q105" t="s">
        <v>683</v>
      </c>
      <c r="R105" t="s">
        <v>684</v>
      </c>
      <c r="S105" t="s">
        <v>403</v>
      </c>
      <c r="T105" t="s">
        <v>685</v>
      </c>
      <c r="U105">
        <v>2016</v>
      </c>
      <c r="V105">
        <v>0</v>
      </c>
      <c r="W105">
        <v>0</v>
      </c>
      <c r="X105">
        <v>0.50617283999999996</v>
      </c>
      <c r="Y105">
        <v>0.50943396200000002</v>
      </c>
      <c r="Z105">
        <v>0.42391304299999999</v>
      </c>
      <c r="AA105">
        <v>98793700</v>
      </c>
      <c r="AB105">
        <v>98.793700000000001</v>
      </c>
    </row>
    <row r="106" spans="1:28" x14ac:dyDescent="0.2">
      <c r="A106">
        <v>15</v>
      </c>
      <c r="B106" t="s">
        <v>47</v>
      </c>
      <c r="C106" t="s">
        <v>24</v>
      </c>
      <c r="D106">
        <v>162</v>
      </c>
      <c r="E106">
        <v>84</v>
      </c>
      <c r="F106">
        <v>78</v>
      </c>
      <c r="G106">
        <v>0.51800000000000002</v>
      </c>
      <c r="H106">
        <v>4.2</v>
      </c>
      <c r="I106">
        <v>4.3</v>
      </c>
      <c r="J106">
        <v>-0.1</v>
      </c>
      <c r="K106">
        <v>0.3</v>
      </c>
      <c r="L106">
        <v>0.1</v>
      </c>
      <c r="M106" t="s">
        <v>178</v>
      </c>
      <c r="N106">
        <v>5</v>
      </c>
      <c r="O106" t="s">
        <v>94</v>
      </c>
      <c r="P106" t="s">
        <v>180</v>
      </c>
      <c r="Q106" t="s">
        <v>687</v>
      </c>
      <c r="R106" t="s">
        <v>688</v>
      </c>
      <c r="S106" t="s">
        <v>689</v>
      </c>
      <c r="T106" t="s">
        <v>690</v>
      </c>
      <c r="U106">
        <v>2016</v>
      </c>
      <c r="V106">
        <v>0</v>
      </c>
      <c r="W106">
        <v>0</v>
      </c>
      <c r="X106">
        <v>0.44444444399999999</v>
      </c>
      <c r="Y106">
        <v>0.49019607799999998</v>
      </c>
      <c r="Z106">
        <v>0.49056603799999998</v>
      </c>
      <c r="AA106">
        <v>227854350</v>
      </c>
      <c r="AB106">
        <v>227.85435000000001</v>
      </c>
    </row>
    <row r="107" spans="1:28" x14ac:dyDescent="0.2">
      <c r="A107">
        <v>16</v>
      </c>
      <c r="B107" t="s">
        <v>269</v>
      </c>
      <c r="C107" t="s">
        <v>24</v>
      </c>
      <c r="D107">
        <v>162</v>
      </c>
      <c r="E107">
        <v>81</v>
      </c>
      <c r="F107">
        <v>81</v>
      </c>
      <c r="G107">
        <v>0.5</v>
      </c>
      <c r="H107">
        <v>4.2</v>
      </c>
      <c r="I107">
        <v>4.4000000000000004</v>
      </c>
      <c r="J107">
        <v>-0.2</v>
      </c>
      <c r="K107">
        <v>0.1</v>
      </c>
      <c r="L107">
        <v>-0.2</v>
      </c>
      <c r="M107" t="s">
        <v>386</v>
      </c>
      <c r="N107">
        <v>4</v>
      </c>
      <c r="O107" t="s">
        <v>30</v>
      </c>
      <c r="P107" t="s">
        <v>206</v>
      </c>
      <c r="Q107" t="s">
        <v>692</v>
      </c>
      <c r="R107" t="s">
        <v>617</v>
      </c>
      <c r="S107" t="s">
        <v>693</v>
      </c>
      <c r="T107" t="s">
        <v>694</v>
      </c>
      <c r="U107">
        <v>2016</v>
      </c>
      <c r="V107">
        <v>0</v>
      </c>
      <c r="W107">
        <v>0</v>
      </c>
      <c r="X107">
        <v>0.419753086</v>
      </c>
      <c r="Y107">
        <v>0.48837209300000001</v>
      </c>
      <c r="Z107">
        <v>0.42105263199999998</v>
      </c>
      <c r="AA107">
        <v>131487125</v>
      </c>
      <c r="AB107">
        <v>131.48712499999999</v>
      </c>
    </row>
    <row r="108" spans="1:28" x14ac:dyDescent="0.2">
      <c r="A108">
        <v>17</v>
      </c>
      <c r="B108" t="s">
        <v>276</v>
      </c>
      <c r="C108" t="s">
        <v>37</v>
      </c>
      <c r="D108">
        <v>161</v>
      </c>
      <c r="E108">
        <v>79</v>
      </c>
      <c r="F108">
        <v>82</v>
      </c>
      <c r="G108">
        <v>0.49099999999999999</v>
      </c>
      <c r="H108">
        <v>4.0999999999999996</v>
      </c>
      <c r="I108">
        <v>4.2</v>
      </c>
      <c r="J108">
        <v>-0.2</v>
      </c>
      <c r="K108">
        <v>-0.2</v>
      </c>
      <c r="L108">
        <v>-0.4</v>
      </c>
      <c r="M108" t="s">
        <v>695</v>
      </c>
      <c r="N108">
        <v>1</v>
      </c>
      <c r="O108" t="s">
        <v>697</v>
      </c>
      <c r="P108" t="s">
        <v>381</v>
      </c>
      <c r="Q108" t="s">
        <v>698</v>
      </c>
      <c r="R108" t="s">
        <v>421</v>
      </c>
      <c r="S108" t="s">
        <v>696</v>
      </c>
      <c r="T108" t="s">
        <v>699</v>
      </c>
      <c r="U108">
        <v>2016</v>
      </c>
      <c r="V108">
        <v>0</v>
      </c>
      <c r="W108">
        <v>0</v>
      </c>
      <c r="X108">
        <v>0.48148148099999999</v>
      </c>
      <c r="Y108">
        <v>0.64705882400000003</v>
      </c>
      <c r="Z108">
        <v>0.426666667</v>
      </c>
      <c r="AA108">
        <v>74364500</v>
      </c>
      <c r="AB108">
        <v>74.364500000000007</v>
      </c>
    </row>
    <row r="109" spans="1:28" x14ac:dyDescent="0.2">
      <c r="A109">
        <v>18</v>
      </c>
      <c r="B109" t="s">
        <v>250</v>
      </c>
      <c r="C109" t="s">
        <v>37</v>
      </c>
      <c r="D109">
        <v>162</v>
      </c>
      <c r="E109">
        <v>78</v>
      </c>
      <c r="F109">
        <v>83</v>
      </c>
      <c r="G109">
        <v>0.48399999999999999</v>
      </c>
      <c r="H109">
        <v>4.5</v>
      </c>
      <c r="I109">
        <v>4.7</v>
      </c>
      <c r="J109">
        <v>-0.2</v>
      </c>
      <c r="K109">
        <v>-0.1</v>
      </c>
      <c r="L109">
        <v>-0.2</v>
      </c>
      <c r="M109" t="s">
        <v>695</v>
      </c>
      <c r="N109">
        <v>0</v>
      </c>
      <c r="O109" t="s">
        <v>701</v>
      </c>
      <c r="P109" t="s">
        <v>131</v>
      </c>
      <c r="Q109" t="s">
        <v>703</v>
      </c>
      <c r="R109" t="s">
        <v>704</v>
      </c>
      <c r="S109" t="s">
        <v>705</v>
      </c>
      <c r="T109" t="s">
        <v>532</v>
      </c>
      <c r="U109">
        <v>2016</v>
      </c>
      <c r="V109">
        <v>0</v>
      </c>
      <c r="W109">
        <v>0</v>
      </c>
      <c r="X109">
        <v>0.49382715999999999</v>
      </c>
      <c r="Y109">
        <v>0.68965517200000004</v>
      </c>
      <c r="Z109">
        <v>0.41558441600000001</v>
      </c>
      <c r="AA109">
        <v>99945500</v>
      </c>
      <c r="AB109">
        <v>99.945499999999996</v>
      </c>
    </row>
    <row r="110" spans="1:28" x14ac:dyDescent="0.2">
      <c r="A110">
        <v>19</v>
      </c>
      <c r="B110" t="s">
        <v>212</v>
      </c>
      <c r="C110" t="s">
        <v>24</v>
      </c>
      <c r="D110">
        <v>162</v>
      </c>
      <c r="E110">
        <v>78</v>
      </c>
      <c r="F110">
        <v>84</v>
      </c>
      <c r="G110">
        <v>0.48099999999999998</v>
      </c>
      <c r="H110">
        <v>4.2</v>
      </c>
      <c r="I110">
        <v>4.4000000000000004</v>
      </c>
      <c r="J110">
        <v>-0.2</v>
      </c>
      <c r="K110">
        <v>0.1</v>
      </c>
      <c r="L110">
        <v>-0.1</v>
      </c>
      <c r="M110" t="s">
        <v>430</v>
      </c>
      <c r="N110">
        <v>0</v>
      </c>
      <c r="O110" t="s">
        <v>86</v>
      </c>
      <c r="P110" t="s">
        <v>171</v>
      </c>
      <c r="Q110" t="s">
        <v>707</v>
      </c>
      <c r="R110" t="s">
        <v>708</v>
      </c>
      <c r="S110" t="s">
        <v>709</v>
      </c>
      <c r="T110" t="s">
        <v>510</v>
      </c>
      <c r="U110">
        <v>2016</v>
      </c>
      <c r="V110">
        <v>0</v>
      </c>
      <c r="W110">
        <v>0</v>
      </c>
      <c r="X110">
        <v>0.407407407</v>
      </c>
      <c r="Y110">
        <v>0.52631578899999998</v>
      </c>
      <c r="Z110">
        <v>0.45535714300000002</v>
      </c>
      <c r="AA110">
        <v>114498667</v>
      </c>
      <c r="AB110">
        <v>114.498667</v>
      </c>
    </row>
    <row r="111" spans="1:28" x14ac:dyDescent="0.2">
      <c r="A111">
        <v>20</v>
      </c>
      <c r="B111" t="s">
        <v>232</v>
      </c>
      <c r="C111" t="s">
        <v>37</v>
      </c>
      <c r="D111">
        <v>162</v>
      </c>
      <c r="E111">
        <v>75</v>
      </c>
      <c r="F111">
        <v>87</v>
      </c>
      <c r="G111">
        <v>0.46300000000000002</v>
      </c>
      <c r="H111">
        <v>5.2</v>
      </c>
      <c r="I111">
        <v>5.3</v>
      </c>
      <c r="J111">
        <v>-0.1</v>
      </c>
      <c r="K111">
        <v>-0.1</v>
      </c>
      <c r="L111">
        <v>-0.2</v>
      </c>
      <c r="M111" t="s">
        <v>205</v>
      </c>
      <c r="N111">
        <v>-5</v>
      </c>
      <c r="O111" t="s">
        <v>197</v>
      </c>
      <c r="P111" t="s">
        <v>171</v>
      </c>
      <c r="Q111" t="s">
        <v>546</v>
      </c>
      <c r="R111" t="s">
        <v>554</v>
      </c>
      <c r="S111" t="s">
        <v>697</v>
      </c>
      <c r="T111" t="s">
        <v>710</v>
      </c>
      <c r="U111">
        <v>2016</v>
      </c>
      <c r="V111">
        <v>0</v>
      </c>
      <c r="W111">
        <v>0</v>
      </c>
      <c r="X111">
        <v>0.407407407</v>
      </c>
      <c r="Y111">
        <v>0.39583333300000001</v>
      </c>
      <c r="Z111">
        <v>0.5</v>
      </c>
      <c r="AA111">
        <v>112645071</v>
      </c>
      <c r="AB111">
        <v>112.645071</v>
      </c>
    </row>
    <row r="112" spans="1:28" x14ac:dyDescent="0.2">
      <c r="A112">
        <v>21</v>
      </c>
      <c r="B112" t="s">
        <v>222</v>
      </c>
      <c r="C112" t="s">
        <v>24</v>
      </c>
      <c r="D112">
        <v>162</v>
      </c>
      <c r="E112">
        <v>74</v>
      </c>
      <c r="F112">
        <v>88</v>
      </c>
      <c r="G112">
        <v>0.45700000000000002</v>
      </c>
      <c r="H112">
        <v>4.4000000000000004</v>
      </c>
      <c r="I112">
        <v>4.5</v>
      </c>
      <c r="J112">
        <v>-0.1</v>
      </c>
      <c r="K112">
        <v>0.2</v>
      </c>
      <c r="L112">
        <v>0.1</v>
      </c>
      <c r="M112" t="s">
        <v>205</v>
      </c>
      <c r="N112">
        <v>-6</v>
      </c>
      <c r="O112" t="s">
        <v>131</v>
      </c>
      <c r="P112" t="s">
        <v>206</v>
      </c>
      <c r="Q112" t="s">
        <v>254</v>
      </c>
      <c r="R112" t="s">
        <v>617</v>
      </c>
      <c r="S112" t="s">
        <v>620</v>
      </c>
      <c r="T112" t="s">
        <v>528</v>
      </c>
      <c r="U112">
        <v>2016</v>
      </c>
      <c r="V112">
        <v>0</v>
      </c>
      <c r="W112">
        <v>0</v>
      </c>
      <c r="X112">
        <v>0.419753086</v>
      </c>
      <c r="Y112">
        <v>0.48837209300000001</v>
      </c>
      <c r="Z112">
        <v>0.40350877200000002</v>
      </c>
      <c r="AA112">
        <v>164673333</v>
      </c>
      <c r="AB112">
        <v>164.67333300000001</v>
      </c>
    </row>
    <row r="113" spans="1:28" x14ac:dyDescent="0.2">
      <c r="A113">
        <v>22</v>
      </c>
      <c r="B113" t="s">
        <v>126</v>
      </c>
      <c r="C113" t="s">
        <v>37</v>
      </c>
      <c r="D113">
        <v>162</v>
      </c>
      <c r="E113">
        <v>73</v>
      </c>
      <c r="F113">
        <v>89</v>
      </c>
      <c r="G113">
        <v>0.45100000000000001</v>
      </c>
      <c r="H113">
        <v>4.0999999999999996</v>
      </c>
      <c r="I113">
        <v>4.5</v>
      </c>
      <c r="J113">
        <v>-0.4</v>
      </c>
      <c r="K113">
        <v>-0.1</v>
      </c>
      <c r="L113">
        <v>-0.5</v>
      </c>
      <c r="M113" t="s">
        <v>573</v>
      </c>
      <c r="N113">
        <v>-1</v>
      </c>
      <c r="O113" t="s">
        <v>121</v>
      </c>
      <c r="P113" t="s">
        <v>266</v>
      </c>
      <c r="Q113" t="s">
        <v>714</v>
      </c>
      <c r="R113" t="s">
        <v>715</v>
      </c>
      <c r="S113" t="s">
        <v>716</v>
      </c>
      <c r="T113" t="s">
        <v>717</v>
      </c>
      <c r="U113">
        <v>2016</v>
      </c>
      <c r="V113">
        <v>0</v>
      </c>
      <c r="W113">
        <v>0</v>
      </c>
      <c r="X113">
        <v>0.395061728</v>
      </c>
      <c r="Y113">
        <v>0.61224489800000004</v>
      </c>
      <c r="Z113">
        <v>0.36986301399999999</v>
      </c>
      <c r="AA113">
        <v>63908300</v>
      </c>
      <c r="AB113">
        <v>63.908299999999997</v>
      </c>
    </row>
    <row r="114" spans="1:28" x14ac:dyDescent="0.2">
      <c r="A114">
        <v>23</v>
      </c>
      <c r="B114" t="s">
        <v>177</v>
      </c>
      <c r="C114" t="s">
        <v>37</v>
      </c>
      <c r="D114">
        <v>162</v>
      </c>
      <c r="E114">
        <v>71</v>
      </c>
      <c r="F114">
        <v>91</v>
      </c>
      <c r="G114">
        <v>0.438</v>
      </c>
      <c r="H114">
        <v>3.8</v>
      </c>
      <c r="I114">
        <v>4.9000000000000004</v>
      </c>
      <c r="J114">
        <v>-1.1000000000000001</v>
      </c>
      <c r="K114">
        <v>-0.1</v>
      </c>
      <c r="L114">
        <v>-1.3</v>
      </c>
      <c r="M114" t="s">
        <v>473</v>
      </c>
      <c r="N114">
        <v>9</v>
      </c>
      <c r="O114" t="s">
        <v>431</v>
      </c>
      <c r="P114" t="s">
        <v>206</v>
      </c>
      <c r="Q114" t="s">
        <v>719</v>
      </c>
      <c r="R114" t="s">
        <v>150</v>
      </c>
      <c r="S114" t="s">
        <v>259</v>
      </c>
      <c r="T114" t="s">
        <v>720</v>
      </c>
      <c r="U114">
        <v>2016</v>
      </c>
      <c r="V114">
        <v>0</v>
      </c>
      <c r="W114">
        <v>0</v>
      </c>
      <c r="X114">
        <v>0.419753086</v>
      </c>
      <c r="Y114">
        <v>0.5</v>
      </c>
      <c r="Z114">
        <v>0.35526315800000002</v>
      </c>
      <c r="AA114">
        <v>95846667</v>
      </c>
      <c r="AB114">
        <v>95.846666999999997</v>
      </c>
    </row>
    <row r="115" spans="1:28" x14ac:dyDescent="0.2">
      <c r="A115">
        <v>24</v>
      </c>
      <c r="B115" t="s">
        <v>148</v>
      </c>
      <c r="C115" t="s">
        <v>37</v>
      </c>
      <c r="D115">
        <v>162</v>
      </c>
      <c r="E115">
        <v>69</v>
      </c>
      <c r="F115">
        <v>93</v>
      </c>
      <c r="G115">
        <v>0.42599999999999999</v>
      </c>
      <c r="H115">
        <v>4.5999999999999996</v>
      </c>
      <c r="I115">
        <v>5.5</v>
      </c>
      <c r="J115">
        <v>-0.9</v>
      </c>
      <c r="K115">
        <v>0</v>
      </c>
      <c r="L115">
        <v>-0.9</v>
      </c>
      <c r="M115" t="s">
        <v>258</v>
      </c>
      <c r="N115">
        <v>0</v>
      </c>
      <c r="O115" t="s">
        <v>171</v>
      </c>
      <c r="P115" t="s">
        <v>180</v>
      </c>
      <c r="Q115" t="s">
        <v>721</v>
      </c>
      <c r="R115" t="s">
        <v>161</v>
      </c>
      <c r="S115" t="s">
        <v>722</v>
      </c>
      <c r="T115" t="s">
        <v>217</v>
      </c>
      <c r="U115">
        <v>2016</v>
      </c>
      <c r="V115">
        <v>0</v>
      </c>
      <c r="W115">
        <v>0</v>
      </c>
      <c r="X115">
        <v>0.44444444399999999</v>
      </c>
      <c r="Y115">
        <v>0.51111111099999995</v>
      </c>
      <c r="Z115">
        <v>0.365853659</v>
      </c>
      <c r="AA115">
        <v>98172683</v>
      </c>
      <c r="AB115">
        <v>98.172683000000006</v>
      </c>
    </row>
    <row r="116" spans="1:28" x14ac:dyDescent="0.2">
      <c r="A116">
        <v>25</v>
      </c>
      <c r="B116" t="s">
        <v>81</v>
      </c>
      <c r="C116" t="s">
        <v>24</v>
      </c>
      <c r="D116">
        <v>162</v>
      </c>
      <c r="E116">
        <v>69</v>
      </c>
      <c r="F116">
        <v>93</v>
      </c>
      <c r="G116">
        <v>0.42599999999999999</v>
      </c>
      <c r="H116">
        <v>4</v>
      </c>
      <c r="I116">
        <v>4.7</v>
      </c>
      <c r="J116">
        <v>-0.7</v>
      </c>
      <c r="K116">
        <v>0.2</v>
      </c>
      <c r="L116">
        <v>-0.5</v>
      </c>
      <c r="M116" t="s">
        <v>242</v>
      </c>
      <c r="N116">
        <v>-1</v>
      </c>
      <c r="O116" t="s">
        <v>206</v>
      </c>
      <c r="P116" t="s">
        <v>196</v>
      </c>
      <c r="Q116" t="s">
        <v>724</v>
      </c>
      <c r="R116" t="s">
        <v>432</v>
      </c>
      <c r="S116" t="s">
        <v>725</v>
      </c>
      <c r="T116" t="s">
        <v>201</v>
      </c>
      <c r="U116">
        <v>2016</v>
      </c>
      <c r="V116">
        <v>0</v>
      </c>
      <c r="W116">
        <v>0</v>
      </c>
      <c r="X116">
        <v>0.432098765</v>
      </c>
      <c r="Y116">
        <v>0.38095238100000001</v>
      </c>
      <c r="Z116">
        <v>0.43362831899999998</v>
      </c>
      <c r="AA116">
        <v>86806234</v>
      </c>
      <c r="AB116">
        <v>86.806234000000003</v>
      </c>
    </row>
    <row r="117" spans="1:28" x14ac:dyDescent="0.2">
      <c r="A117">
        <v>26</v>
      </c>
      <c r="B117" t="s">
        <v>70</v>
      </c>
      <c r="C117" t="s">
        <v>37</v>
      </c>
      <c r="D117">
        <v>161</v>
      </c>
      <c r="E117">
        <v>68</v>
      </c>
      <c r="F117">
        <v>93</v>
      </c>
      <c r="G117">
        <v>0.42199999999999999</v>
      </c>
      <c r="H117">
        <v>4</v>
      </c>
      <c r="I117">
        <v>4.8</v>
      </c>
      <c r="J117">
        <v>-0.8</v>
      </c>
      <c r="K117">
        <v>-0.1</v>
      </c>
      <c r="L117">
        <v>-0.9</v>
      </c>
      <c r="M117" t="s">
        <v>726</v>
      </c>
      <c r="N117">
        <v>1</v>
      </c>
      <c r="O117" t="s">
        <v>271</v>
      </c>
      <c r="P117" t="s">
        <v>728</v>
      </c>
      <c r="Q117" t="s">
        <v>729</v>
      </c>
      <c r="R117" t="s">
        <v>730</v>
      </c>
      <c r="S117" t="s">
        <v>259</v>
      </c>
      <c r="T117" t="s">
        <v>731</v>
      </c>
      <c r="U117">
        <v>2016</v>
      </c>
      <c r="V117">
        <v>0</v>
      </c>
      <c r="W117">
        <v>0</v>
      </c>
      <c r="X117">
        <v>0.46250000000000002</v>
      </c>
      <c r="Y117">
        <v>0.34042553199999998</v>
      </c>
      <c r="Z117">
        <v>0.35526315800000002</v>
      </c>
      <c r="AA117">
        <v>86580792</v>
      </c>
      <c r="AB117">
        <v>86.580792000000002</v>
      </c>
    </row>
    <row r="118" spans="1:28" x14ac:dyDescent="0.2">
      <c r="A118">
        <v>27</v>
      </c>
      <c r="B118" t="s">
        <v>204</v>
      </c>
      <c r="C118" t="s">
        <v>37</v>
      </c>
      <c r="D118">
        <v>162</v>
      </c>
      <c r="E118">
        <v>68</v>
      </c>
      <c r="F118">
        <v>94</v>
      </c>
      <c r="G118">
        <v>0.42</v>
      </c>
      <c r="H118">
        <v>4.4000000000000004</v>
      </c>
      <c r="I118">
        <v>5.3</v>
      </c>
      <c r="J118">
        <v>-0.9</v>
      </c>
      <c r="K118">
        <v>0</v>
      </c>
      <c r="L118">
        <v>-0.8</v>
      </c>
      <c r="M118" t="s">
        <v>251</v>
      </c>
      <c r="N118">
        <v>0</v>
      </c>
      <c r="O118" t="s">
        <v>142</v>
      </c>
      <c r="P118" t="s">
        <v>279</v>
      </c>
      <c r="Q118" t="s">
        <v>719</v>
      </c>
      <c r="R118" t="s">
        <v>243</v>
      </c>
      <c r="S118" t="s">
        <v>733</v>
      </c>
      <c r="T118" t="s">
        <v>734</v>
      </c>
      <c r="U118">
        <v>2016</v>
      </c>
      <c r="V118">
        <v>0</v>
      </c>
      <c r="W118">
        <v>0</v>
      </c>
      <c r="X118">
        <v>0.37037037</v>
      </c>
      <c r="Y118">
        <v>0.41176470599999998</v>
      </c>
      <c r="Z118">
        <v>0.30769230800000003</v>
      </c>
      <c r="AA118">
        <v>90416228</v>
      </c>
      <c r="AB118">
        <v>90.416228000000004</v>
      </c>
    </row>
    <row r="119" spans="1:28" x14ac:dyDescent="0.2">
      <c r="A119">
        <v>28</v>
      </c>
      <c r="B119" t="s">
        <v>241</v>
      </c>
      <c r="C119" t="s">
        <v>37</v>
      </c>
      <c r="D119">
        <v>162</v>
      </c>
      <c r="E119">
        <v>68</v>
      </c>
      <c r="F119">
        <v>94</v>
      </c>
      <c r="G119">
        <v>0.42</v>
      </c>
      <c r="H119">
        <v>4.2</v>
      </c>
      <c r="I119">
        <v>4.8</v>
      </c>
      <c r="J119">
        <v>-0.5</v>
      </c>
      <c r="K119">
        <v>-0.1</v>
      </c>
      <c r="L119">
        <v>-0.6</v>
      </c>
      <c r="M119" t="s">
        <v>223</v>
      </c>
      <c r="N119">
        <v>-4</v>
      </c>
      <c r="O119" t="s">
        <v>381</v>
      </c>
      <c r="P119" t="s">
        <v>289</v>
      </c>
      <c r="Q119" t="s">
        <v>736</v>
      </c>
      <c r="R119" t="s">
        <v>617</v>
      </c>
      <c r="S119" t="s">
        <v>737</v>
      </c>
      <c r="T119" t="s">
        <v>738</v>
      </c>
      <c r="U119">
        <v>2016</v>
      </c>
      <c r="V119">
        <v>0</v>
      </c>
      <c r="W119">
        <v>0</v>
      </c>
      <c r="X119">
        <v>0.35802469100000001</v>
      </c>
      <c r="Y119">
        <v>0.48837209300000001</v>
      </c>
      <c r="Z119">
        <v>0.39024390199999998</v>
      </c>
      <c r="AA119">
        <v>100509500</v>
      </c>
      <c r="AB119">
        <v>100.5095</v>
      </c>
    </row>
    <row r="120" spans="1:28" x14ac:dyDescent="0.2">
      <c r="A120">
        <v>29</v>
      </c>
      <c r="B120" t="s">
        <v>91</v>
      </c>
      <c r="C120" t="s">
        <v>24</v>
      </c>
      <c r="D120">
        <v>162</v>
      </c>
      <c r="E120">
        <v>68</v>
      </c>
      <c r="F120">
        <v>94</v>
      </c>
      <c r="G120">
        <v>0.42</v>
      </c>
      <c r="H120">
        <v>4.0999999999999996</v>
      </c>
      <c r="I120">
        <v>4.4000000000000004</v>
      </c>
      <c r="J120">
        <v>-0.3</v>
      </c>
      <c r="K120">
        <v>0.3</v>
      </c>
      <c r="L120">
        <v>0</v>
      </c>
      <c r="M120" t="s">
        <v>386</v>
      </c>
      <c r="N120">
        <v>-9</v>
      </c>
      <c r="O120" t="s">
        <v>180</v>
      </c>
      <c r="P120" t="s">
        <v>266</v>
      </c>
      <c r="Q120" t="s">
        <v>740</v>
      </c>
      <c r="R120" t="s">
        <v>523</v>
      </c>
      <c r="S120" t="s">
        <v>741</v>
      </c>
      <c r="T120" t="s">
        <v>579</v>
      </c>
      <c r="U120">
        <v>2016</v>
      </c>
      <c r="V120">
        <v>0</v>
      </c>
      <c r="W120">
        <v>0</v>
      </c>
      <c r="X120">
        <v>0.395061728</v>
      </c>
      <c r="Y120">
        <v>0.409090909</v>
      </c>
      <c r="Z120">
        <v>0.38842975200000002</v>
      </c>
      <c r="AA120">
        <v>66681991</v>
      </c>
      <c r="AB120">
        <v>66.681990999999996</v>
      </c>
    </row>
    <row r="121" spans="1:28" x14ac:dyDescent="0.2">
      <c r="A121">
        <v>30</v>
      </c>
      <c r="B121" t="s">
        <v>59</v>
      </c>
      <c r="C121" t="s">
        <v>24</v>
      </c>
      <c r="D121">
        <v>162</v>
      </c>
      <c r="E121">
        <v>59</v>
      </c>
      <c r="F121">
        <v>103</v>
      </c>
      <c r="G121">
        <v>0.36399999999999999</v>
      </c>
      <c r="H121">
        <v>4.5</v>
      </c>
      <c r="I121">
        <v>5.5</v>
      </c>
      <c r="J121">
        <v>-1</v>
      </c>
      <c r="K121">
        <v>0.1</v>
      </c>
      <c r="L121">
        <v>-0.9</v>
      </c>
      <c r="M121" t="s">
        <v>742</v>
      </c>
      <c r="N121">
        <v>-7</v>
      </c>
      <c r="O121" t="s">
        <v>279</v>
      </c>
      <c r="P121" t="s">
        <v>289</v>
      </c>
      <c r="Q121" t="s">
        <v>744</v>
      </c>
      <c r="R121" t="s">
        <v>428</v>
      </c>
      <c r="S121" t="s">
        <v>745</v>
      </c>
      <c r="T121" t="s">
        <v>746</v>
      </c>
      <c r="U121">
        <v>2016</v>
      </c>
      <c r="V121">
        <v>0</v>
      </c>
      <c r="W121">
        <v>0</v>
      </c>
      <c r="X121">
        <v>0.35802469100000001</v>
      </c>
      <c r="Y121">
        <v>0.45652173899999998</v>
      </c>
      <c r="Z121">
        <v>0.31818181800000001</v>
      </c>
      <c r="AA121">
        <v>105333700</v>
      </c>
      <c r="AB121">
        <v>105.33369999999999</v>
      </c>
    </row>
    <row r="122" spans="1:28" x14ac:dyDescent="0.2">
      <c r="A122">
        <v>1</v>
      </c>
      <c r="B122" t="s">
        <v>119</v>
      </c>
      <c r="C122" t="s">
        <v>37</v>
      </c>
      <c r="D122">
        <v>162</v>
      </c>
      <c r="E122">
        <v>100</v>
      </c>
      <c r="F122">
        <v>62</v>
      </c>
      <c r="G122">
        <v>0.61699999999999999</v>
      </c>
      <c r="H122">
        <v>4</v>
      </c>
      <c r="I122">
        <v>3.2</v>
      </c>
      <c r="J122">
        <v>0.8</v>
      </c>
      <c r="K122">
        <v>-0.3</v>
      </c>
      <c r="L122">
        <v>0.5</v>
      </c>
      <c r="M122" t="s">
        <v>501</v>
      </c>
      <c r="N122">
        <v>4</v>
      </c>
      <c r="O122" t="s">
        <v>64</v>
      </c>
      <c r="P122" t="s">
        <v>86</v>
      </c>
      <c r="Q122" t="s">
        <v>748</v>
      </c>
      <c r="R122" t="s">
        <v>749</v>
      </c>
      <c r="S122" t="s">
        <v>750</v>
      </c>
      <c r="T122" t="s">
        <v>751</v>
      </c>
      <c r="U122">
        <v>2015</v>
      </c>
      <c r="V122">
        <v>1</v>
      </c>
      <c r="W122">
        <v>1</v>
      </c>
      <c r="X122">
        <v>0.55555555599999995</v>
      </c>
      <c r="Y122">
        <v>0.58139534900000001</v>
      </c>
      <c r="Z122">
        <v>0.59740259699999998</v>
      </c>
      <c r="AA122">
        <v>122066500</v>
      </c>
      <c r="AB122">
        <v>122.0665</v>
      </c>
    </row>
    <row r="123" spans="1:28" x14ac:dyDescent="0.2">
      <c r="A123">
        <v>2</v>
      </c>
      <c r="B123" t="s">
        <v>250</v>
      </c>
      <c r="C123" t="s">
        <v>37</v>
      </c>
      <c r="D123">
        <v>162</v>
      </c>
      <c r="E123">
        <v>98</v>
      </c>
      <c r="F123">
        <v>64</v>
      </c>
      <c r="G123">
        <v>0.60499999999999998</v>
      </c>
      <c r="H123">
        <v>4.3</v>
      </c>
      <c r="I123">
        <v>3.7</v>
      </c>
      <c r="J123">
        <v>0.6</v>
      </c>
      <c r="K123">
        <v>-0.3</v>
      </c>
      <c r="L123">
        <v>0.3</v>
      </c>
      <c r="M123" t="s">
        <v>92</v>
      </c>
      <c r="N123">
        <v>5</v>
      </c>
      <c r="O123" t="s">
        <v>331</v>
      </c>
      <c r="P123" t="s">
        <v>86</v>
      </c>
      <c r="Q123" t="s">
        <v>755</v>
      </c>
      <c r="R123" t="s">
        <v>756</v>
      </c>
      <c r="S123" t="s">
        <v>757</v>
      </c>
      <c r="T123" t="s">
        <v>758</v>
      </c>
      <c r="U123">
        <v>2015</v>
      </c>
      <c r="V123">
        <v>1</v>
      </c>
      <c r="W123">
        <v>0</v>
      </c>
      <c r="X123">
        <v>0.55555555599999995</v>
      </c>
      <c r="Y123">
        <v>0.55555555599999995</v>
      </c>
      <c r="Z123">
        <v>0.56756756799999997</v>
      </c>
      <c r="AA123">
        <v>90303000</v>
      </c>
      <c r="AB123">
        <v>90.302999999999997</v>
      </c>
    </row>
    <row r="124" spans="1:28" x14ac:dyDescent="0.2">
      <c r="A124">
        <v>3</v>
      </c>
      <c r="B124" t="s">
        <v>166</v>
      </c>
      <c r="C124" t="s">
        <v>37</v>
      </c>
      <c r="D124">
        <v>162</v>
      </c>
      <c r="E124">
        <v>97</v>
      </c>
      <c r="F124">
        <v>65</v>
      </c>
      <c r="G124">
        <v>0.59899999999999998</v>
      </c>
      <c r="H124">
        <v>4.3</v>
      </c>
      <c r="I124">
        <v>3.8</v>
      </c>
      <c r="J124">
        <v>0.5</v>
      </c>
      <c r="K124">
        <v>-0.3</v>
      </c>
      <c r="L124">
        <v>0.2</v>
      </c>
      <c r="M124" t="s">
        <v>167</v>
      </c>
      <c r="N124">
        <v>7</v>
      </c>
      <c r="O124" t="s">
        <v>112</v>
      </c>
      <c r="P124" t="s">
        <v>94</v>
      </c>
      <c r="Q124" t="s">
        <v>761</v>
      </c>
      <c r="R124" t="s">
        <v>394</v>
      </c>
      <c r="S124" t="s">
        <v>84</v>
      </c>
      <c r="T124" t="s">
        <v>762</v>
      </c>
      <c r="U124">
        <v>2015</v>
      </c>
      <c r="V124">
        <v>1</v>
      </c>
      <c r="W124">
        <v>0</v>
      </c>
      <c r="X124">
        <v>0.592592593</v>
      </c>
      <c r="Y124">
        <v>0.58823529399999996</v>
      </c>
      <c r="Z124">
        <v>0.57894736800000002</v>
      </c>
      <c r="AA124">
        <v>120337385</v>
      </c>
      <c r="AB124">
        <v>120.337385</v>
      </c>
    </row>
    <row r="125" spans="1:28" x14ac:dyDescent="0.2">
      <c r="A125">
        <v>4</v>
      </c>
      <c r="B125" t="s">
        <v>269</v>
      </c>
      <c r="C125" t="s">
        <v>24</v>
      </c>
      <c r="D125">
        <v>162</v>
      </c>
      <c r="E125">
        <v>95</v>
      </c>
      <c r="F125">
        <v>67</v>
      </c>
      <c r="G125">
        <v>0.58599999999999997</v>
      </c>
      <c r="H125">
        <v>4.5</v>
      </c>
      <c r="I125">
        <v>4</v>
      </c>
      <c r="J125">
        <v>0.5</v>
      </c>
      <c r="K125">
        <v>0.2</v>
      </c>
      <c r="L125">
        <v>0.7</v>
      </c>
      <c r="M125" t="s">
        <v>167</v>
      </c>
      <c r="N125">
        <v>5</v>
      </c>
      <c r="O125" t="s">
        <v>170</v>
      </c>
      <c r="P125" t="s">
        <v>113</v>
      </c>
      <c r="Q125" t="s">
        <v>763</v>
      </c>
      <c r="R125" t="s">
        <v>764</v>
      </c>
      <c r="S125" t="s">
        <v>765</v>
      </c>
      <c r="T125" t="s">
        <v>766</v>
      </c>
      <c r="U125">
        <v>2015</v>
      </c>
      <c r="V125">
        <v>1</v>
      </c>
      <c r="W125">
        <v>1</v>
      </c>
      <c r="X125">
        <v>0.54320987700000001</v>
      </c>
      <c r="Y125">
        <v>0.53448275899999997</v>
      </c>
      <c r="Z125">
        <v>0.52222222200000001</v>
      </c>
      <c r="AA125">
        <v>112857025</v>
      </c>
      <c r="AB125">
        <v>112.85702499999999</v>
      </c>
    </row>
    <row r="126" spans="1:28" x14ac:dyDescent="0.2">
      <c r="A126">
        <v>5</v>
      </c>
      <c r="B126" t="s">
        <v>264</v>
      </c>
      <c r="C126" t="s">
        <v>24</v>
      </c>
      <c r="D126">
        <v>162</v>
      </c>
      <c r="E126">
        <v>93</v>
      </c>
      <c r="F126">
        <v>69</v>
      </c>
      <c r="G126">
        <v>0.57399999999999995</v>
      </c>
      <c r="H126">
        <v>5.5</v>
      </c>
      <c r="I126">
        <v>4.0999999999999996</v>
      </c>
      <c r="J126">
        <v>1.4</v>
      </c>
      <c r="K126">
        <v>0.2</v>
      </c>
      <c r="L126">
        <v>1.6</v>
      </c>
      <c r="M126" t="s">
        <v>487</v>
      </c>
      <c r="N126">
        <v>-9</v>
      </c>
      <c r="O126" t="s">
        <v>331</v>
      </c>
      <c r="P126" t="s">
        <v>131</v>
      </c>
      <c r="Q126" t="s">
        <v>768</v>
      </c>
      <c r="R126" t="s">
        <v>495</v>
      </c>
      <c r="S126" t="s">
        <v>762</v>
      </c>
      <c r="T126" t="s">
        <v>139</v>
      </c>
      <c r="U126">
        <v>2015</v>
      </c>
      <c r="V126">
        <v>1</v>
      </c>
      <c r="W126">
        <v>1</v>
      </c>
      <c r="X126">
        <v>0.49382715999999999</v>
      </c>
      <c r="Y126">
        <v>0.571428571</v>
      </c>
      <c r="Z126">
        <v>0.61627907000000004</v>
      </c>
      <c r="AA126">
        <v>125915800</v>
      </c>
      <c r="AB126">
        <v>125.9158</v>
      </c>
    </row>
    <row r="127" spans="1:28" x14ac:dyDescent="0.2">
      <c r="A127">
        <v>6</v>
      </c>
      <c r="B127" t="s">
        <v>36</v>
      </c>
      <c r="C127" t="s">
        <v>37</v>
      </c>
      <c r="D127">
        <v>162</v>
      </c>
      <c r="E127">
        <v>92</v>
      </c>
      <c r="F127">
        <v>70</v>
      </c>
      <c r="G127">
        <v>0.56799999999999995</v>
      </c>
      <c r="H127">
        <v>4.0999999999999996</v>
      </c>
      <c r="I127">
        <v>3.7</v>
      </c>
      <c r="J127">
        <v>0.4</v>
      </c>
      <c r="K127">
        <v>-0.3</v>
      </c>
      <c r="L127">
        <v>0.1</v>
      </c>
      <c r="M127" t="s">
        <v>379</v>
      </c>
      <c r="N127">
        <v>3</v>
      </c>
      <c r="O127" t="s">
        <v>64</v>
      </c>
      <c r="P127" t="s">
        <v>431</v>
      </c>
      <c r="Q127" t="s">
        <v>769</v>
      </c>
      <c r="R127" t="s">
        <v>155</v>
      </c>
      <c r="S127" t="s">
        <v>770</v>
      </c>
      <c r="T127" t="s">
        <v>771</v>
      </c>
      <c r="U127">
        <v>2015</v>
      </c>
      <c r="V127">
        <v>1</v>
      </c>
      <c r="W127">
        <v>1</v>
      </c>
      <c r="X127">
        <v>0.45679012299999999</v>
      </c>
      <c r="Y127">
        <v>0.56818181800000001</v>
      </c>
      <c r="Z127">
        <v>0.43076923099999997</v>
      </c>
      <c r="AA127">
        <v>282175296</v>
      </c>
      <c r="AB127">
        <v>282.175296</v>
      </c>
    </row>
    <row r="128" spans="1:28" x14ac:dyDescent="0.2">
      <c r="A128">
        <v>7</v>
      </c>
      <c r="B128" t="s">
        <v>137</v>
      </c>
      <c r="C128" t="s">
        <v>37</v>
      </c>
      <c r="D128">
        <v>162</v>
      </c>
      <c r="E128">
        <v>90</v>
      </c>
      <c r="F128">
        <v>72</v>
      </c>
      <c r="G128">
        <v>0.55600000000000005</v>
      </c>
      <c r="H128">
        <v>4.2</v>
      </c>
      <c r="I128">
        <v>3.8</v>
      </c>
      <c r="J128">
        <v>0.4</v>
      </c>
      <c r="K128">
        <v>-0.4</v>
      </c>
      <c r="L128">
        <v>0</v>
      </c>
      <c r="M128" t="s">
        <v>379</v>
      </c>
      <c r="N128">
        <v>1</v>
      </c>
      <c r="O128" t="s">
        <v>112</v>
      </c>
      <c r="P128" t="s">
        <v>121</v>
      </c>
      <c r="Q128" t="s">
        <v>772</v>
      </c>
      <c r="R128" t="s">
        <v>756</v>
      </c>
      <c r="S128" t="s">
        <v>773</v>
      </c>
      <c r="T128" t="s">
        <v>774</v>
      </c>
      <c r="U128">
        <v>2015</v>
      </c>
      <c r="V128">
        <v>1</v>
      </c>
      <c r="W128">
        <v>1</v>
      </c>
      <c r="X128">
        <v>0.50617283999999996</v>
      </c>
      <c r="Y128">
        <v>0.55555555599999995</v>
      </c>
      <c r="Z128">
        <v>0.42424242400000001</v>
      </c>
      <c r="AA128">
        <v>101344283</v>
      </c>
      <c r="AB128">
        <v>101.344283</v>
      </c>
    </row>
    <row r="129" spans="1:28" x14ac:dyDescent="0.2">
      <c r="A129">
        <v>8</v>
      </c>
      <c r="B129" t="s">
        <v>186</v>
      </c>
      <c r="C129" t="s">
        <v>24</v>
      </c>
      <c r="D129">
        <v>162</v>
      </c>
      <c r="E129">
        <v>88</v>
      </c>
      <c r="F129">
        <v>74</v>
      </c>
      <c r="G129">
        <v>0.54300000000000004</v>
      </c>
      <c r="H129">
        <v>4.5999999999999996</v>
      </c>
      <c r="I129">
        <v>4.5</v>
      </c>
      <c r="J129">
        <v>0.1</v>
      </c>
      <c r="K129">
        <v>0.2</v>
      </c>
      <c r="L129">
        <v>0.4</v>
      </c>
      <c r="M129" t="s">
        <v>537</v>
      </c>
      <c r="N129">
        <v>5</v>
      </c>
      <c r="O129" t="s">
        <v>104</v>
      </c>
      <c r="P129" t="s">
        <v>86</v>
      </c>
      <c r="Q129" t="s">
        <v>602</v>
      </c>
      <c r="R129" t="s">
        <v>775</v>
      </c>
      <c r="S129" t="s">
        <v>776</v>
      </c>
      <c r="T129" t="s">
        <v>533</v>
      </c>
      <c r="U129">
        <v>2015</v>
      </c>
      <c r="V129">
        <v>1</v>
      </c>
      <c r="W129">
        <v>1</v>
      </c>
      <c r="X129">
        <v>0.55555555599999995</v>
      </c>
      <c r="Y129">
        <v>0.53030303000000001</v>
      </c>
      <c r="Z129">
        <v>0.571428571</v>
      </c>
      <c r="AA129">
        <v>143733540</v>
      </c>
      <c r="AB129">
        <v>143.73354</v>
      </c>
    </row>
    <row r="130" spans="1:28" x14ac:dyDescent="0.2">
      <c r="A130">
        <v>9</v>
      </c>
      <c r="B130" t="s">
        <v>47</v>
      </c>
      <c r="C130" t="s">
        <v>24</v>
      </c>
      <c r="D130">
        <v>162</v>
      </c>
      <c r="E130">
        <v>87</v>
      </c>
      <c r="F130">
        <v>75</v>
      </c>
      <c r="G130">
        <v>0.53700000000000003</v>
      </c>
      <c r="H130">
        <v>4.7</v>
      </c>
      <c r="I130">
        <v>4.3</v>
      </c>
      <c r="J130">
        <v>0.4</v>
      </c>
      <c r="K130">
        <v>0.3</v>
      </c>
      <c r="L130">
        <v>0.8</v>
      </c>
      <c r="M130" t="s">
        <v>149</v>
      </c>
      <c r="N130">
        <v>-1</v>
      </c>
      <c r="O130" t="s">
        <v>86</v>
      </c>
      <c r="P130" t="s">
        <v>197</v>
      </c>
      <c r="Q130" t="s">
        <v>777</v>
      </c>
      <c r="R130" t="s">
        <v>510</v>
      </c>
      <c r="S130" t="s">
        <v>778</v>
      </c>
      <c r="T130" t="s">
        <v>779</v>
      </c>
      <c r="U130">
        <v>2015</v>
      </c>
      <c r="V130">
        <v>1</v>
      </c>
      <c r="W130">
        <v>0</v>
      </c>
      <c r="X130">
        <v>0.51851851900000001</v>
      </c>
      <c r="Y130">
        <v>0.54</v>
      </c>
      <c r="Z130">
        <v>0.45977011499999998</v>
      </c>
      <c r="AA130">
        <v>217758571</v>
      </c>
      <c r="AB130">
        <v>217.75857099999999</v>
      </c>
    </row>
    <row r="131" spans="1:28" x14ac:dyDescent="0.2">
      <c r="A131">
        <v>10</v>
      </c>
      <c r="B131" t="s">
        <v>23</v>
      </c>
      <c r="C131" t="s">
        <v>24</v>
      </c>
      <c r="D131">
        <v>162</v>
      </c>
      <c r="E131">
        <v>86</v>
      </c>
      <c r="F131">
        <v>76</v>
      </c>
      <c r="G131">
        <v>0.53100000000000003</v>
      </c>
      <c r="H131">
        <v>4.5</v>
      </c>
      <c r="I131">
        <v>3.8</v>
      </c>
      <c r="J131">
        <v>0.7</v>
      </c>
      <c r="K131">
        <v>0.2</v>
      </c>
      <c r="L131">
        <v>0.9</v>
      </c>
      <c r="M131" t="s">
        <v>92</v>
      </c>
      <c r="N131">
        <v>-7</v>
      </c>
      <c r="O131" t="s">
        <v>331</v>
      </c>
      <c r="P131" t="s">
        <v>171</v>
      </c>
      <c r="Q131" t="s">
        <v>781</v>
      </c>
      <c r="R131" t="s">
        <v>782</v>
      </c>
      <c r="S131" t="s">
        <v>783</v>
      </c>
      <c r="T131" t="s">
        <v>784</v>
      </c>
      <c r="U131">
        <v>2015</v>
      </c>
      <c r="V131">
        <v>1</v>
      </c>
      <c r="W131">
        <v>0</v>
      </c>
      <c r="X131">
        <v>0.407407407</v>
      </c>
      <c r="Y131">
        <v>0.49180327899999998</v>
      </c>
      <c r="Z131">
        <v>0.49411764699999999</v>
      </c>
      <c r="AA131">
        <v>72464200</v>
      </c>
      <c r="AB131">
        <v>72.464200000000005</v>
      </c>
    </row>
    <row r="132" spans="1:28" x14ac:dyDescent="0.2">
      <c r="A132">
        <v>11</v>
      </c>
      <c r="B132" t="s">
        <v>222</v>
      </c>
      <c r="C132" t="s">
        <v>24</v>
      </c>
      <c r="D132">
        <v>162</v>
      </c>
      <c r="E132">
        <v>85</v>
      </c>
      <c r="F132">
        <v>77</v>
      </c>
      <c r="G132">
        <v>0.52500000000000002</v>
      </c>
      <c r="H132">
        <v>4.0999999999999996</v>
      </c>
      <c r="I132">
        <v>4.2</v>
      </c>
      <c r="J132">
        <v>-0.1</v>
      </c>
      <c r="K132">
        <v>0.3</v>
      </c>
      <c r="L132">
        <v>0.2</v>
      </c>
      <c r="M132" t="s">
        <v>178</v>
      </c>
      <c r="N132">
        <v>6</v>
      </c>
      <c r="O132" t="s">
        <v>112</v>
      </c>
      <c r="P132" t="s">
        <v>180</v>
      </c>
      <c r="Q132" t="s">
        <v>786</v>
      </c>
      <c r="R132" t="s">
        <v>122</v>
      </c>
      <c r="S132" t="s">
        <v>787</v>
      </c>
      <c r="T132" t="s">
        <v>502</v>
      </c>
      <c r="U132">
        <v>2015</v>
      </c>
      <c r="V132">
        <v>0</v>
      </c>
      <c r="W132">
        <v>0</v>
      </c>
      <c r="X132">
        <v>0.44444444399999999</v>
      </c>
      <c r="Y132">
        <v>0.53191489400000003</v>
      </c>
      <c r="Z132">
        <v>0.44186046499999998</v>
      </c>
      <c r="AA132">
        <v>141650332</v>
      </c>
      <c r="AB132">
        <v>141.65033199999999</v>
      </c>
    </row>
    <row r="133" spans="1:28" x14ac:dyDescent="0.2">
      <c r="A133">
        <v>12</v>
      </c>
      <c r="B133" t="s">
        <v>194</v>
      </c>
      <c r="C133" t="s">
        <v>37</v>
      </c>
      <c r="D133">
        <v>162</v>
      </c>
      <c r="E133">
        <v>84</v>
      </c>
      <c r="F133">
        <v>78</v>
      </c>
      <c r="G133">
        <v>0.51800000000000002</v>
      </c>
      <c r="H133">
        <v>4.3</v>
      </c>
      <c r="I133">
        <v>3.9</v>
      </c>
      <c r="J133">
        <v>0.4</v>
      </c>
      <c r="K133">
        <v>-0.3</v>
      </c>
      <c r="L133">
        <v>0.1</v>
      </c>
      <c r="M133" t="s">
        <v>379</v>
      </c>
      <c r="N133">
        <v>-5</v>
      </c>
      <c r="O133" t="s">
        <v>30</v>
      </c>
      <c r="P133" t="s">
        <v>431</v>
      </c>
      <c r="Q133" t="s">
        <v>789</v>
      </c>
      <c r="R133" t="s">
        <v>358</v>
      </c>
      <c r="S133" t="s">
        <v>790</v>
      </c>
      <c r="T133" t="s">
        <v>569</v>
      </c>
      <c r="U133">
        <v>2015</v>
      </c>
      <c r="V133">
        <v>0</v>
      </c>
      <c r="W133">
        <v>0</v>
      </c>
      <c r="X133">
        <v>0.45679012299999999</v>
      </c>
      <c r="Y133">
        <v>0.5</v>
      </c>
      <c r="Z133">
        <v>0.467741935</v>
      </c>
      <c r="AA133">
        <v>173179277</v>
      </c>
      <c r="AB133">
        <v>173.17927700000001</v>
      </c>
    </row>
    <row r="134" spans="1:28" x14ac:dyDescent="0.2">
      <c r="A134">
        <v>13</v>
      </c>
      <c r="B134" t="s">
        <v>100</v>
      </c>
      <c r="C134" t="s">
        <v>37</v>
      </c>
      <c r="D134">
        <v>162</v>
      </c>
      <c r="E134">
        <v>83</v>
      </c>
      <c r="F134">
        <v>79</v>
      </c>
      <c r="G134">
        <v>0.51200000000000001</v>
      </c>
      <c r="H134">
        <v>4.3</v>
      </c>
      <c r="I134">
        <v>3.9</v>
      </c>
      <c r="J134">
        <v>0.4</v>
      </c>
      <c r="K134">
        <v>-0.4</v>
      </c>
      <c r="L134">
        <v>0</v>
      </c>
      <c r="M134" t="s">
        <v>379</v>
      </c>
      <c r="N134">
        <v>-6</v>
      </c>
      <c r="O134" t="s">
        <v>53</v>
      </c>
      <c r="P134" t="s">
        <v>431</v>
      </c>
      <c r="Q134" t="s">
        <v>791</v>
      </c>
      <c r="R134" t="s">
        <v>95</v>
      </c>
      <c r="S134" t="s">
        <v>770</v>
      </c>
      <c r="T134" t="s">
        <v>792</v>
      </c>
      <c r="U134">
        <v>2015</v>
      </c>
      <c r="V134">
        <v>0</v>
      </c>
      <c r="W134">
        <v>0</v>
      </c>
      <c r="X134">
        <v>0.45679012299999999</v>
      </c>
      <c r="Y134">
        <v>0.58974358999999998</v>
      </c>
      <c r="Z134">
        <v>0.43076923099999997</v>
      </c>
      <c r="AA134">
        <v>162014559</v>
      </c>
      <c r="AB134">
        <v>162.01455899999999</v>
      </c>
    </row>
    <row r="135" spans="1:28" x14ac:dyDescent="0.2">
      <c r="A135">
        <v>14</v>
      </c>
      <c r="B135" t="s">
        <v>59</v>
      </c>
      <c r="C135" t="s">
        <v>24</v>
      </c>
      <c r="D135">
        <v>162</v>
      </c>
      <c r="E135">
        <v>83</v>
      </c>
      <c r="F135">
        <v>79</v>
      </c>
      <c r="G135">
        <v>0.51200000000000001</v>
      </c>
      <c r="H135">
        <v>4.3</v>
      </c>
      <c r="I135">
        <v>4.3</v>
      </c>
      <c r="J135">
        <v>0</v>
      </c>
      <c r="K135">
        <v>0.2</v>
      </c>
      <c r="L135">
        <v>0.2</v>
      </c>
      <c r="M135" t="s">
        <v>127</v>
      </c>
      <c r="N135">
        <v>2</v>
      </c>
      <c r="O135" t="s">
        <v>53</v>
      </c>
      <c r="P135" t="s">
        <v>431</v>
      </c>
      <c r="Q135" t="s">
        <v>793</v>
      </c>
      <c r="R135" t="s">
        <v>794</v>
      </c>
      <c r="S135" t="s">
        <v>795</v>
      </c>
      <c r="T135" t="s">
        <v>136</v>
      </c>
      <c r="U135">
        <v>2015</v>
      </c>
      <c r="V135">
        <v>0</v>
      </c>
      <c r="W135">
        <v>0</v>
      </c>
      <c r="X135">
        <v>0.45679012299999999</v>
      </c>
      <c r="Y135">
        <v>0.51851851900000001</v>
      </c>
      <c r="Z135">
        <v>0.47727272700000001</v>
      </c>
      <c r="AA135">
        <v>108262500</v>
      </c>
      <c r="AB135">
        <v>108.2625</v>
      </c>
    </row>
    <row r="136" spans="1:28" x14ac:dyDescent="0.2">
      <c r="A136">
        <v>15</v>
      </c>
      <c r="B136" t="s">
        <v>110</v>
      </c>
      <c r="C136" t="s">
        <v>24</v>
      </c>
      <c r="D136">
        <v>161</v>
      </c>
      <c r="E136">
        <v>81</v>
      </c>
      <c r="F136">
        <v>80</v>
      </c>
      <c r="G136">
        <v>0.503</v>
      </c>
      <c r="H136">
        <v>4.2</v>
      </c>
      <c r="I136">
        <v>4</v>
      </c>
      <c r="J136">
        <v>0.2</v>
      </c>
      <c r="K136">
        <v>0.2</v>
      </c>
      <c r="L136">
        <v>0.4</v>
      </c>
      <c r="M136" t="s">
        <v>796</v>
      </c>
      <c r="N136">
        <v>-3</v>
      </c>
      <c r="O136" t="s">
        <v>217</v>
      </c>
      <c r="P136" t="s">
        <v>197</v>
      </c>
      <c r="Q136" t="s">
        <v>797</v>
      </c>
      <c r="R136" t="s">
        <v>798</v>
      </c>
      <c r="S136" t="s">
        <v>799</v>
      </c>
      <c r="T136" t="s">
        <v>800</v>
      </c>
      <c r="U136">
        <v>2015</v>
      </c>
      <c r="V136">
        <v>0</v>
      </c>
      <c r="W136">
        <v>0</v>
      </c>
      <c r="X136">
        <v>0.51851851900000001</v>
      </c>
      <c r="Y136">
        <v>0.436363636</v>
      </c>
      <c r="Z136">
        <v>0.47126436799999999</v>
      </c>
      <c r="AA136">
        <v>87997101</v>
      </c>
      <c r="AB136">
        <v>87.997101000000001</v>
      </c>
    </row>
    <row r="137" spans="1:28" x14ac:dyDescent="0.2">
      <c r="A137">
        <v>16</v>
      </c>
      <c r="B137" t="s">
        <v>286</v>
      </c>
      <c r="C137" t="s">
        <v>24</v>
      </c>
      <c r="D137">
        <v>162</v>
      </c>
      <c r="E137">
        <v>81</v>
      </c>
      <c r="F137">
        <v>81</v>
      </c>
      <c r="G137">
        <v>0.5</v>
      </c>
      <c r="H137">
        <v>4.4000000000000004</v>
      </c>
      <c r="I137">
        <v>4.3</v>
      </c>
      <c r="J137">
        <v>0.1</v>
      </c>
      <c r="K137">
        <v>0.4</v>
      </c>
      <c r="L137">
        <v>0.5</v>
      </c>
      <c r="M137" t="s">
        <v>537</v>
      </c>
      <c r="N137">
        <v>-2</v>
      </c>
      <c r="O137" t="s">
        <v>193</v>
      </c>
      <c r="P137" t="s">
        <v>801</v>
      </c>
      <c r="Q137" t="s">
        <v>802</v>
      </c>
      <c r="R137" t="s">
        <v>558</v>
      </c>
      <c r="S137" t="s">
        <v>803</v>
      </c>
      <c r="T137" t="s">
        <v>804</v>
      </c>
      <c r="U137">
        <v>2015</v>
      </c>
      <c r="V137">
        <v>0</v>
      </c>
      <c r="W137">
        <v>0</v>
      </c>
      <c r="X137">
        <v>0.40476190499999998</v>
      </c>
      <c r="Y137">
        <v>0.48888888899999999</v>
      </c>
      <c r="Z137">
        <v>0.42045454500000001</v>
      </c>
      <c r="AA137">
        <v>118975833</v>
      </c>
      <c r="AB137">
        <v>118.97583299999999</v>
      </c>
    </row>
    <row r="138" spans="1:28" x14ac:dyDescent="0.2">
      <c r="A138">
        <v>17</v>
      </c>
      <c r="B138" t="s">
        <v>91</v>
      </c>
      <c r="C138" t="s">
        <v>24</v>
      </c>
      <c r="D138">
        <v>162</v>
      </c>
      <c r="E138">
        <v>80</v>
      </c>
      <c r="F138">
        <v>82</v>
      </c>
      <c r="G138">
        <v>0.49399999999999999</v>
      </c>
      <c r="H138">
        <v>4</v>
      </c>
      <c r="I138">
        <v>4</v>
      </c>
      <c r="J138">
        <v>0</v>
      </c>
      <c r="K138">
        <v>0.4</v>
      </c>
      <c r="L138">
        <v>0.4</v>
      </c>
      <c r="M138" t="s">
        <v>127</v>
      </c>
      <c r="N138">
        <v>-1</v>
      </c>
      <c r="O138" t="s">
        <v>124</v>
      </c>
      <c r="P138" t="s">
        <v>377</v>
      </c>
      <c r="Q138" t="s">
        <v>805</v>
      </c>
      <c r="R138" t="s">
        <v>806</v>
      </c>
      <c r="S138" t="s">
        <v>807</v>
      </c>
      <c r="T138" t="s">
        <v>808</v>
      </c>
      <c r="U138">
        <v>2015</v>
      </c>
      <c r="V138">
        <v>0</v>
      </c>
      <c r="W138">
        <v>0</v>
      </c>
      <c r="X138">
        <v>0.48717948700000002</v>
      </c>
      <c r="Y138">
        <v>0.56603773599999996</v>
      </c>
      <c r="Z138">
        <v>0.44230769199999997</v>
      </c>
      <c r="AA138">
        <v>77294234</v>
      </c>
      <c r="AB138">
        <v>77.294234000000003</v>
      </c>
    </row>
    <row r="139" spans="1:28" x14ac:dyDescent="0.2">
      <c r="A139">
        <v>18</v>
      </c>
      <c r="B139" t="s">
        <v>148</v>
      </c>
      <c r="C139" t="s">
        <v>37</v>
      </c>
      <c r="D139">
        <v>162</v>
      </c>
      <c r="E139">
        <v>79</v>
      </c>
      <c r="F139">
        <v>83</v>
      </c>
      <c r="G139">
        <v>0.48799999999999999</v>
      </c>
      <c r="H139">
        <v>4.4000000000000004</v>
      </c>
      <c r="I139">
        <v>4.4000000000000004</v>
      </c>
      <c r="J139">
        <v>0</v>
      </c>
      <c r="K139">
        <v>-0.3</v>
      </c>
      <c r="L139">
        <v>-0.2</v>
      </c>
      <c r="M139" t="s">
        <v>634</v>
      </c>
      <c r="N139">
        <v>-3</v>
      </c>
      <c r="O139" t="s">
        <v>381</v>
      </c>
      <c r="P139" t="s">
        <v>131</v>
      </c>
      <c r="Q139" t="s">
        <v>809</v>
      </c>
      <c r="R139" t="s">
        <v>285</v>
      </c>
      <c r="S139" t="s">
        <v>810</v>
      </c>
      <c r="T139" t="s">
        <v>811</v>
      </c>
      <c r="U139">
        <v>2015</v>
      </c>
      <c r="V139">
        <v>0</v>
      </c>
      <c r="W139">
        <v>0</v>
      </c>
      <c r="X139">
        <v>0.49382715999999999</v>
      </c>
      <c r="Y139">
        <v>0.46341463399999999</v>
      </c>
      <c r="Z139">
        <v>0.37647058799999999</v>
      </c>
      <c r="AA139">
        <v>88187000</v>
      </c>
      <c r="AB139">
        <v>88.186999999999998</v>
      </c>
    </row>
    <row r="140" spans="1:28" x14ac:dyDescent="0.2">
      <c r="A140">
        <v>19</v>
      </c>
      <c r="B140" t="s">
        <v>158</v>
      </c>
      <c r="C140" t="s">
        <v>24</v>
      </c>
      <c r="D140">
        <v>162</v>
      </c>
      <c r="E140">
        <v>78</v>
      </c>
      <c r="F140">
        <v>84</v>
      </c>
      <c r="G140">
        <v>0.48099999999999998</v>
      </c>
      <c r="H140">
        <v>4.5999999999999996</v>
      </c>
      <c r="I140">
        <v>4.5999999999999996</v>
      </c>
      <c r="J140">
        <v>0</v>
      </c>
      <c r="K140">
        <v>0.4</v>
      </c>
      <c r="L140">
        <v>0.3</v>
      </c>
      <c r="M140" t="s">
        <v>127</v>
      </c>
      <c r="N140">
        <v>-3</v>
      </c>
      <c r="O140" t="s">
        <v>104</v>
      </c>
      <c r="P140" t="s">
        <v>196</v>
      </c>
      <c r="Q140" t="s">
        <v>427</v>
      </c>
      <c r="R140" t="s">
        <v>428</v>
      </c>
      <c r="S140" t="s">
        <v>813</v>
      </c>
      <c r="T140" t="s">
        <v>814</v>
      </c>
      <c r="U140">
        <v>2015</v>
      </c>
      <c r="V140">
        <v>0</v>
      </c>
      <c r="W140">
        <v>0</v>
      </c>
      <c r="X140">
        <v>0.432098765</v>
      </c>
      <c r="Y140">
        <v>0.45652173899999998</v>
      </c>
      <c r="Z140">
        <v>0.42718446599999998</v>
      </c>
      <c r="AA140">
        <v>180779329</v>
      </c>
      <c r="AB140">
        <v>180.77932899999999</v>
      </c>
    </row>
    <row r="141" spans="1:28" x14ac:dyDescent="0.2">
      <c r="A141">
        <v>20</v>
      </c>
      <c r="B141" t="s">
        <v>212</v>
      </c>
      <c r="C141" t="s">
        <v>24</v>
      </c>
      <c r="D141">
        <v>162</v>
      </c>
      <c r="E141">
        <v>76</v>
      </c>
      <c r="F141">
        <v>86</v>
      </c>
      <c r="G141">
        <v>0.46899999999999997</v>
      </c>
      <c r="H141">
        <v>3.8</v>
      </c>
      <c r="I141">
        <v>4.3</v>
      </c>
      <c r="J141">
        <v>-0.5</v>
      </c>
      <c r="K141">
        <v>0.3</v>
      </c>
      <c r="L141">
        <v>-0.2</v>
      </c>
      <c r="M141" t="s">
        <v>223</v>
      </c>
      <c r="N141">
        <v>4</v>
      </c>
      <c r="O141" t="s">
        <v>131</v>
      </c>
      <c r="P141" t="s">
        <v>180</v>
      </c>
      <c r="Q141" t="s">
        <v>816</v>
      </c>
      <c r="R141" t="s">
        <v>817</v>
      </c>
      <c r="S141" t="s">
        <v>818</v>
      </c>
      <c r="T141" t="s">
        <v>819</v>
      </c>
      <c r="U141">
        <v>2015</v>
      </c>
      <c r="V141">
        <v>0</v>
      </c>
      <c r="W141">
        <v>0</v>
      </c>
      <c r="X141">
        <v>0.44444444399999999</v>
      </c>
      <c r="Y141">
        <v>0.5</v>
      </c>
      <c r="Z141">
        <v>0.44545454499999998</v>
      </c>
      <c r="AA141">
        <v>118619177</v>
      </c>
      <c r="AB141">
        <v>118.61917699999999</v>
      </c>
    </row>
    <row r="142" spans="1:28" x14ac:dyDescent="0.2">
      <c r="A142">
        <v>21</v>
      </c>
      <c r="B142" t="s">
        <v>257</v>
      </c>
      <c r="C142" t="s">
        <v>24</v>
      </c>
      <c r="D142">
        <v>162</v>
      </c>
      <c r="E142">
        <v>76</v>
      </c>
      <c r="F142">
        <v>86</v>
      </c>
      <c r="G142">
        <v>0.46899999999999997</v>
      </c>
      <c r="H142">
        <v>4</v>
      </c>
      <c r="I142">
        <v>4.5</v>
      </c>
      <c r="J142">
        <v>-0.4</v>
      </c>
      <c r="K142">
        <v>0.3</v>
      </c>
      <c r="L142">
        <v>-0.1</v>
      </c>
      <c r="M142" t="s">
        <v>573</v>
      </c>
      <c r="N142">
        <v>2</v>
      </c>
      <c r="O142" t="s">
        <v>180</v>
      </c>
      <c r="P142" t="s">
        <v>131</v>
      </c>
      <c r="Q142" t="s">
        <v>821</v>
      </c>
      <c r="R142" t="s">
        <v>822</v>
      </c>
      <c r="S142" t="s">
        <v>823</v>
      </c>
      <c r="T142" t="s">
        <v>824</v>
      </c>
      <c r="U142">
        <v>2015</v>
      </c>
      <c r="V142">
        <v>0</v>
      </c>
      <c r="W142">
        <v>0</v>
      </c>
      <c r="X142">
        <v>0.49382715999999999</v>
      </c>
      <c r="Y142">
        <v>0.407407407</v>
      </c>
      <c r="Z142">
        <v>0.43137254899999999</v>
      </c>
      <c r="AA142">
        <v>123225843</v>
      </c>
      <c r="AB142">
        <v>123.225843</v>
      </c>
    </row>
    <row r="143" spans="1:28" x14ac:dyDescent="0.2">
      <c r="A143">
        <v>22</v>
      </c>
      <c r="B143" t="s">
        <v>294</v>
      </c>
      <c r="C143" t="s">
        <v>24</v>
      </c>
      <c r="D143">
        <v>161</v>
      </c>
      <c r="E143">
        <v>74</v>
      </c>
      <c r="F143">
        <v>87</v>
      </c>
      <c r="G143">
        <v>0.46</v>
      </c>
      <c r="H143">
        <v>4.3</v>
      </c>
      <c r="I143">
        <v>5</v>
      </c>
      <c r="J143">
        <v>-0.7</v>
      </c>
      <c r="K143">
        <v>0.3</v>
      </c>
      <c r="L143">
        <v>-0.4</v>
      </c>
      <c r="M143" t="s">
        <v>213</v>
      </c>
      <c r="N143">
        <v>5</v>
      </c>
      <c r="O143" t="s">
        <v>142</v>
      </c>
      <c r="P143" t="s">
        <v>738</v>
      </c>
      <c r="Q143" t="s">
        <v>826</v>
      </c>
      <c r="R143" t="s">
        <v>827</v>
      </c>
      <c r="S143" t="s">
        <v>828</v>
      </c>
      <c r="T143" t="s">
        <v>713</v>
      </c>
      <c r="U143">
        <v>2015</v>
      </c>
      <c r="V143">
        <v>0</v>
      </c>
      <c r="W143">
        <v>0</v>
      </c>
      <c r="X143">
        <v>0.45</v>
      </c>
      <c r="Y143">
        <v>0.55263157900000004</v>
      </c>
      <c r="Z143">
        <v>0.46363636400000002</v>
      </c>
      <c r="AA143">
        <v>172792250</v>
      </c>
      <c r="AB143">
        <v>172.79225</v>
      </c>
    </row>
    <row r="144" spans="1:28" x14ac:dyDescent="0.2">
      <c r="A144">
        <v>23</v>
      </c>
      <c r="B144" t="s">
        <v>241</v>
      </c>
      <c r="C144" t="s">
        <v>37</v>
      </c>
      <c r="D144">
        <v>162</v>
      </c>
      <c r="E144">
        <v>74</v>
      </c>
      <c r="F144">
        <v>88</v>
      </c>
      <c r="G144">
        <v>0.45700000000000002</v>
      </c>
      <c r="H144">
        <v>4</v>
      </c>
      <c r="I144">
        <v>4.5</v>
      </c>
      <c r="J144">
        <v>-0.5</v>
      </c>
      <c r="K144">
        <v>-0.2</v>
      </c>
      <c r="L144">
        <v>-0.7</v>
      </c>
      <c r="M144" t="s">
        <v>223</v>
      </c>
      <c r="N144">
        <v>2</v>
      </c>
      <c r="O144" t="s">
        <v>381</v>
      </c>
      <c r="P144" t="s">
        <v>196</v>
      </c>
      <c r="Q144" t="s">
        <v>829</v>
      </c>
      <c r="R144" t="s">
        <v>469</v>
      </c>
      <c r="S144" t="s">
        <v>830</v>
      </c>
      <c r="T144" t="s">
        <v>328</v>
      </c>
      <c r="U144">
        <v>2015</v>
      </c>
      <c r="V144">
        <v>0</v>
      </c>
      <c r="W144">
        <v>0</v>
      </c>
      <c r="X144">
        <v>0.432098765</v>
      </c>
      <c r="Y144">
        <v>0.47499999999999998</v>
      </c>
      <c r="Z144">
        <v>0.397590361</v>
      </c>
      <c r="AA144">
        <v>108387033</v>
      </c>
      <c r="AB144">
        <v>108.387033</v>
      </c>
    </row>
    <row r="145" spans="1:28" x14ac:dyDescent="0.2">
      <c r="A145">
        <v>24</v>
      </c>
      <c r="B145" t="s">
        <v>276</v>
      </c>
      <c r="C145" t="s">
        <v>37</v>
      </c>
      <c r="D145">
        <v>162</v>
      </c>
      <c r="E145">
        <v>71</v>
      </c>
      <c r="F145">
        <v>91</v>
      </c>
      <c r="G145">
        <v>0.438</v>
      </c>
      <c r="H145">
        <v>3.8</v>
      </c>
      <c r="I145">
        <v>4.2</v>
      </c>
      <c r="J145">
        <v>-0.4</v>
      </c>
      <c r="K145">
        <v>-0.3</v>
      </c>
      <c r="L145">
        <v>-0.7</v>
      </c>
      <c r="M145" t="s">
        <v>573</v>
      </c>
      <c r="N145">
        <v>-3</v>
      </c>
      <c r="O145" t="s">
        <v>121</v>
      </c>
      <c r="P145" t="s">
        <v>279</v>
      </c>
      <c r="Q145" t="s">
        <v>832</v>
      </c>
      <c r="R145" t="s">
        <v>140</v>
      </c>
      <c r="S145" t="s">
        <v>833</v>
      </c>
      <c r="T145" t="s">
        <v>834</v>
      </c>
      <c r="U145">
        <v>2015</v>
      </c>
      <c r="V145">
        <v>0</v>
      </c>
      <c r="W145">
        <v>0</v>
      </c>
      <c r="X145">
        <v>0.37037037</v>
      </c>
      <c r="Y145">
        <v>0.42424242400000001</v>
      </c>
      <c r="Z145">
        <v>0.41249999999999998</v>
      </c>
      <c r="AA145">
        <v>69031500</v>
      </c>
      <c r="AB145">
        <v>69.031499999999994</v>
      </c>
    </row>
    <row r="146" spans="1:28" x14ac:dyDescent="0.2">
      <c r="A146">
        <v>25</v>
      </c>
      <c r="B146" t="s">
        <v>126</v>
      </c>
      <c r="C146" t="s">
        <v>37</v>
      </c>
      <c r="D146">
        <v>162</v>
      </c>
      <c r="E146">
        <v>68</v>
      </c>
      <c r="F146">
        <v>94</v>
      </c>
      <c r="G146">
        <v>0.42</v>
      </c>
      <c r="H146">
        <v>4</v>
      </c>
      <c r="I146">
        <v>4.5</v>
      </c>
      <c r="J146">
        <v>-0.5</v>
      </c>
      <c r="K146">
        <v>-0.2</v>
      </c>
      <c r="L146">
        <v>-0.7</v>
      </c>
      <c r="M146" t="s">
        <v>223</v>
      </c>
      <c r="N146">
        <v>-4</v>
      </c>
      <c r="O146" t="s">
        <v>206</v>
      </c>
      <c r="P146" t="s">
        <v>206</v>
      </c>
      <c r="Q146" t="s">
        <v>835</v>
      </c>
      <c r="R146" t="s">
        <v>836</v>
      </c>
      <c r="S146" t="s">
        <v>837</v>
      </c>
      <c r="T146" t="s">
        <v>838</v>
      </c>
      <c r="U146">
        <v>2015</v>
      </c>
      <c r="V146">
        <v>0</v>
      </c>
      <c r="W146">
        <v>0</v>
      </c>
      <c r="X146">
        <v>0.419753086</v>
      </c>
      <c r="Y146">
        <v>0.48717948700000002</v>
      </c>
      <c r="Z146">
        <v>0.37113402099999998</v>
      </c>
      <c r="AA146">
        <v>104237000</v>
      </c>
      <c r="AB146">
        <v>104.23699999999999</v>
      </c>
    </row>
    <row r="147" spans="1:28" x14ac:dyDescent="0.2">
      <c r="A147">
        <v>26</v>
      </c>
      <c r="B147" t="s">
        <v>232</v>
      </c>
      <c r="C147" t="s">
        <v>37</v>
      </c>
      <c r="D147">
        <v>162</v>
      </c>
      <c r="E147">
        <v>68</v>
      </c>
      <c r="F147">
        <v>94</v>
      </c>
      <c r="G147">
        <v>0.42</v>
      </c>
      <c r="H147">
        <v>4.5</v>
      </c>
      <c r="I147">
        <v>5.2</v>
      </c>
      <c r="J147">
        <v>-0.7</v>
      </c>
      <c r="K147">
        <v>-0.2</v>
      </c>
      <c r="L147">
        <v>-0.9</v>
      </c>
      <c r="M147" t="s">
        <v>195</v>
      </c>
      <c r="N147">
        <v>-3</v>
      </c>
      <c r="O147" t="s">
        <v>180</v>
      </c>
      <c r="P147" t="s">
        <v>266</v>
      </c>
      <c r="Q147" t="s">
        <v>839</v>
      </c>
      <c r="R147" s="16">
        <v>11994</v>
      </c>
      <c r="S147" t="s">
        <v>840</v>
      </c>
      <c r="T147" t="s">
        <v>217</v>
      </c>
      <c r="U147">
        <v>2015</v>
      </c>
      <c r="V147">
        <v>0</v>
      </c>
      <c r="W147">
        <v>0</v>
      </c>
      <c r="X147">
        <v>0.395061728</v>
      </c>
      <c r="Y147">
        <v>0.25581395299999998</v>
      </c>
      <c r="Z147">
        <v>0.353658537</v>
      </c>
      <c r="AA147">
        <v>97069630</v>
      </c>
      <c r="AB147">
        <v>97.069630000000004</v>
      </c>
    </row>
    <row r="148" spans="1:28" x14ac:dyDescent="0.2">
      <c r="A148">
        <v>27</v>
      </c>
      <c r="B148" t="s">
        <v>81</v>
      </c>
      <c r="C148" t="s">
        <v>24</v>
      </c>
      <c r="D148">
        <v>162</v>
      </c>
      <c r="E148">
        <v>68</v>
      </c>
      <c r="F148">
        <v>94</v>
      </c>
      <c r="G148">
        <v>0.42</v>
      </c>
      <c r="H148">
        <v>4.3</v>
      </c>
      <c r="I148">
        <v>4.5</v>
      </c>
      <c r="J148">
        <v>-0.2</v>
      </c>
      <c r="K148">
        <v>0.3</v>
      </c>
      <c r="L148">
        <v>0.1</v>
      </c>
      <c r="M148" t="s">
        <v>386</v>
      </c>
      <c r="N148">
        <v>-9</v>
      </c>
      <c r="O148" t="s">
        <v>206</v>
      </c>
      <c r="P148" t="s">
        <v>206</v>
      </c>
      <c r="Q148" t="s">
        <v>842</v>
      </c>
      <c r="R148" t="s">
        <v>843</v>
      </c>
      <c r="S148" t="s">
        <v>844</v>
      </c>
      <c r="T148" t="s">
        <v>845</v>
      </c>
      <c r="U148">
        <v>2015</v>
      </c>
      <c r="V148">
        <v>0</v>
      </c>
      <c r="W148">
        <v>0</v>
      </c>
      <c r="X148">
        <v>0.419753086</v>
      </c>
      <c r="Y148">
        <v>0.31914893599999999</v>
      </c>
      <c r="Z148">
        <v>0.42056074799999998</v>
      </c>
      <c r="AA148">
        <v>82389167</v>
      </c>
      <c r="AB148">
        <v>82.389167</v>
      </c>
    </row>
    <row r="149" spans="1:28" x14ac:dyDescent="0.2">
      <c r="A149">
        <v>28</v>
      </c>
      <c r="B149" t="s">
        <v>70</v>
      </c>
      <c r="C149" t="s">
        <v>37</v>
      </c>
      <c r="D149">
        <v>162</v>
      </c>
      <c r="E149">
        <v>67</v>
      </c>
      <c r="F149">
        <v>95</v>
      </c>
      <c r="G149">
        <v>0.41399999999999998</v>
      </c>
      <c r="H149">
        <v>3.5</v>
      </c>
      <c r="I149">
        <v>4.7</v>
      </c>
      <c r="J149">
        <v>-1.2</v>
      </c>
      <c r="K149">
        <v>-0.2</v>
      </c>
      <c r="L149">
        <v>-1.4</v>
      </c>
      <c r="M149" t="s">
        <v>277</v>
      </c>
      <c r="N149">
        <v>6</v>
      </c>
      <c r="O149" t="s">
        <v>197</v>
      </c>
      <c r="P149" t="s">
        <v>288</v>
      </c>
      <c r="Q149" t="s">
        <v>847</v>
      </c>
      <c r="R149" t="s">
        <v>848</v>
      </c>
      <c r="S149" t="s">
        <v>840</v>
      </c>
      <c r="T149" t="s">
        <v>701</v>
      </c>
      <c r="U149">
        <v>2015</v>
      </c>
      <c r="V149">
        <v>0</v>
      </c>
      <c r="W149">
        <v>0</v>
      </c>
      <c r="X149">
        <v>0.30864197500000001</v>
      </c>
      <c r="Y149">
        <v>0.36111111099999998</v>
      </c>
      <c r="Z149">
        <v>0.353658537</v>
      </c>
      <c r="AA149">
        <v>97443604</v>
      </c>
      <c r="AB149">
        <v>97.443603999999993</v>
      </c>
    </row>
    <row r="150" spans="1:28" x14ac:dyDescent="0.2">
      <c r="A150">
        <v>29</v>
      </c>
      <c r="B150" t="s">
        <v>204</v>
      </c>
      <c r="C150" t="s">
        <v>37</v>
      </c>
      <c r="D150">
        <v>162</v>
      </c>
      <c r="E150">
        <v>64</v>
      </c>
      <c r="F150">
        <v>98</v>
      </c>
      <c r="G150">
        <v>0.39500000000000002</v>
      </c>
      <c r="H150">
        <v>4</v>
      </c>
      <c r="I150">
        <v>4.7</v>
      </c>
      <c r="J150">
        <v>-0.7</v>
      </c>
      <c r="K150">
        <v>-0.1</v>
      </c>
      <c r="L150">
        <v>-0.8</v>
      </c>
      <c r="M150" t="s">
        <v>258</v>
      </c>
      <c r="N150">
        <v>-5</v>
      </c>
      <c r="O150" t="s">
        <v>206</v>
      </c>
      <c r="P150" t="s">
        <v>279</v>
      </c>
      <c r="Q150" t="s">
        <v>850</v>
      </c>
      <c r="R150" t="s">
        <v>851</v>
      </c>
      <c r="S150" t="s">
        <v>852</v>
      </c>
      <c r="T150" t="s">
        <v>472</v>
      </c>
      <c r="U150">
        <v>2015</v>
      </c>
      <c r="V150">
        <v>0</v>
      </c>
      <c r="W150">
        <v>0</v>
      </c>
      <c r="X150">
        <v>0.37037037</v>
      </c>
      <c r="Y150">
        <v>0.35714285699999998</v>
      </c>
      <c r="Z150">
        <v>0.36082474199999998</v>
      </c>
      <c r="AA150">
        <v>115373953</v>
      </c>
      <c r="AB150">
        <v>115.373953</v>
      </c>
    </row>
    <row r="151" spans="1:28" x14ac:dyDescent="0.2">
      <c r="A151">
        <v>30</v>
      </c>
      <c r="B151" t="s">
        <v>177</v>
      </c>
      <c r="C151" t="s">
        <v>37</v>
      </c>
      <c r="D151">
        <v>162</v>
      </c>
      <c r="E151">
        <v>63</v>
      </c>
      <c r="F151">
        <v>99</v>
      </c>
      <c r="G151">
        <v>0.38900000000000001</v>
      </c>
      <c r="H151">
        <v>3.9</v>
      </c>
      <c r="I151">
        <v>5</v>
      </c>
      <c r="J151">
        <v>-1.1000000000000001</v>
      </c>
      <c r="K151">
        <v>-0.2</v>
      </c>
      <c r="L151">
        <v>-1.4</v>
      </c>
      <c r="M151" t="s">
        <v>473</v>
      </c>
      <c r="N151">
        <v>1</v>
      </c>
      <c r="O151" t="s">
        <v>431</v>
      </c>
      <c r="P151" t="s">
        <v>461</v>
      </c>
      <c r="Q151" t="s">
        <v>853</v>
      </c>
      <c r="R151" t="s">
        <v>854</v>
      </c>
      <c r="S151" t="s">
        <v>855</v>
      </c>
      <c r="T151" t="s">
        <v>856</v>
      </c>
      <c r="U151">
        <v>2015</v>
      </c>
      <c r="V151">
        <v>0</v>
      </c>
      <c r="W151">
        <v>0</v>
      </c>
      <c r="X151">
        <v>0.32098765400000001</v>
      </c>
      <c r="Y151">
        <v>0.47368421100000002</v>
      </c>
      <c r="Z151">
        <v>0.34939758999999998</v>
      </c>
      <c r="AA151">
        <v>147889666</v>
      </c>
      <c r="AB151">
        <v>147.88966600000001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D69C-2067-3C43-AC30-FFD3691811D4}">
  <dimension ref="A1:AH151"/>
  <sheetViews>
    <sheetView topLeftCell="K1" zoomScaleNormal="100" workbookViewId="0">
      <selection activeCell="AE2" sqref="AE2"/>
    </sheetView>
  </sheetViews>
  <sheetFormatPr baseColWidth="10" defaultRowHeight="16" x14ac:dyDescent="0.2"/>
  <cols>
    <col min="15" max="18" width="10.83203125" style="15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8" t="s">
        <v>22</v>
      </c>
      <c r="Y1" s="8" t="s">
        <v>309</v>
      </c>
      <c r="Z1" s="8" t="s">
        <v>310</v>
      </c>
      <c r="AA1" s="9" t="s">
        <v>313</v>
      </c>
      <c r="AB1" s="9" t="s">
        <v>307</v>
      </c>
      <c r="AC1" s="9" t="s">
        <v>312</v>
      </c>
      <c r="AD1" s="9" t="s">
        <v>311</v>
      </c>
      <c r="AE1" s="9" t="s">
        <v>893</v>
      </c>
      <c r="AF1" s="9" t="s">
        <v>894</v>
      </c>
      <c r="AG1" s="9" t="s">
        <v>887</v>
      </c>
      <c r="AH1" s="9" t="s">
        <v>888</v>
      </c>
    </row>
    <row r="2" spans="1:34" x14ac:dyDescent="0.2">
      <c r="A2" s="2">
        <v>1</v>
      </c>
      <c r="B2" s="3" t="s">
        <v>23</v>
      </c>
      <c r="C2" s="4" t="s">
        <v>24</v>
      </c>
      <c r="D2" s="4">
        <v>162</v>
      </c>
      <c r="E2" s="4">
        <v>107</v>
      </c>
      <c r="F2" s="4">
        <v>55</v>
      </c>
      <c r="G2" s="4">
        <v>0.66</v>
      </c>
      <c r="H2" s="4">
        <v>5.7</v>
      </c>
      <c r="I2" s="4">
        <v>4</v>
      </c>
      <c r="J2" s="4">
        <v>1.7</v>
      </c>
      <c r="K2" s="4">
        <v>-0.3</v>
      </c>
      <c r="L2" s="4">
        <v>1.4</v>
      </c>
      <c r="M2" s="4" t="s">
        <v>25</v>
      </c>
      <c r="N2" s="4">
        <v>0</v>
      </c>
      <c r="O2" s="13" t="s">
        <v>26</v>
      </c>
      <c r="P2" s="13" t="s">
        <v>27</v>
      </c>
      <c r="Q2" s="13" t="s">
        <v>28</v>
      </c>
      <c r="R2" s="13">
        <v>44509</v>
      </c>
      <c r="S2" s="4" t="s">
        <v>29</v>
      </c>
      <c r="T2" s="4" t="s">
        <v>30</v>
      </c>
      <c r="U2" s="6">
        <v>44473</v>
      </c>
      <c r="V2" s="4" t="s">
        <v>31</v>
      </c>
      <c r="W2" s="4" t="s">
        <v>32</v>
      </c>
      <c r="X2" s="4" t="s">
        <v>33</v>
      </c>
      <c r="Y2" s="4" t="s">
        <v>34</v>
      </c>
      <c r="Z2" s="4" t="s">
        <v>35</v>
      </c>
      <c r="AA2" s="2">
        <v>2019</v>
      </c>
      <c r="AB2" s="2">
        <v>1</v>
      </c>
      <c r="AC2" s="2">
        <v>1</v>
      </c>
      <c r="AD2" s="2">
        <f>LEFT(T2,2)/(LEFT(T2,2)+RIGHT(T2,2))</f>
        <v>0.58024691358024694</v>
      </c>
      <c r="AE2" s="2">
        <f>LEFT(X2,2)/(LEFT(X2,2)+RIGHT(X2,2))</f>
        <v>0.77551020408163263</v>
      </c>
      <c r="AF2" s="2">
        <f>LEFT(Y2,2)/(LEFT(Y2,2)+RIGHT(Y2,2))</f>
        <v>0.55555555555555558</v>
      </c>
      <c r="AG2">
        <f>INDEX('Yearly Salary Data'!$D$2:$D$31,MATCH(final!B2,'Yearly Salary Data'!$A$2:$A$31,0))</f>
        <v>158043000</v>
      </c>
      <c r="AH2">
        <f>AG2/1000000</f>
        <v>158.04300000000001</v>
      </c>
    </row>
    <row r="3" spans="1:34" x14ac:dyDescent="0.2">
      <c r="A3" s="2">
        <v>2</v>
      </c>
      <c r="B3" s="3" t="s">
        <v>36</v>
      </c>
      <c r="C3" s="4" t="s">
        <v>37</v>
      </c>
      <c r="D3" s="4">
        <v>162</v>
      </c>
      <c r="E3" s="4">
        <v>106</v>
      </c>
      <c r="F3" s="4">
        <v>56</v>
      </c>
      <c r="G3" s="4">
        <v>0.65400000000000003</v>
      </c>
      <c r="H3" s="4">
        <v>5.5</v>
      </c>
      <c r="I3" s="4">
        <v>3.8</v>
      </c>
      <c r="J3" s="4">
        <v>1.7</v>
      </c>
      <c r="K3" s="4">
        <v>0</v>
      </c>
      <c r="L3" s="4">
        <v>1.7</v>
      </c>
      <c r="M3" s="4" t="s">
        <v>25</v>
      </c>
      <c r="N3" s="4">
        <v>-1</v>
      </c>
      <c r="O3" s="13" t="s">
        <v>38</v>
      </c>
      <c r="P3" s="13" t="s">
        <v>39</v>
      </c>
      <c r="Q3" s="13" t="s">
        <v>40</v>
      </c>
      <c r="R3" s="13">
        <v>44479</v>
      </c>
      <c r="S3" s="4" t="s">
        <v>41</v>
      </c>
      <c r="T3" s="4" t="s">
        <v>30</v>
      </c>
      <c r="U3" s="6">
        <v>44351</v>
      </c>
      <c r="V3" s="4" t="s">
        <v>42</v>
      </c>
      <c r="W3" s="4" t="s">
        <v>43</v>
      </c>
      <c r="X3" s="4" t="s">
        <v>44</v>
      </c>
      <c r="Y3" s="4" t="s">
        <v>45</v>
      </c>
      <c r="Z3" s="4" t="s">
        <v>46</v>
      </c>
      <c r="AA3" s="2">
        <v>2019</v>
      </c>
      <c r="AB3" s="2">
        <v>1</v>
      </c>
      <c r="AC3" s="2">
        <v>1</v>
      </c>
      <c r="AD3" s="2">
        <f>LEFT(T3,2)/(LEFT(T3,2)+RIGHT(T3,2))</f>
        <v>0.58024691358024694</v>
      </c>
      <c r="AE3" s="2">
        <f t="shared" ref="AE3:AE66" si="0">LEFT(X3,2)/(LEFT(X3,2)+RIGHT(X3,2))</f>
        <v>0.57692307692307687</v>
      </c>
      <c r="AF3" s="2">
        <f t="shared" ref="AF3:AF66" si="1">LEFT(Y3,2)/(LEFT(Y3,2)+RIGHT(Y3,2))</f>
        <v>0.58441558441558439</v>
      </c>
      <c r="AG3">
        <f>INDEX('Yearly Salary Data'!$D$2:$D$31,MATCH(final!B3,'Yearly Salary Data'!$A$2:$A$31,0))</f>
        <v>196279677</v>
      </c>
      <c r="AH3">
        <f t="shared" ref="AH3:AH31" si="2">AG3/1000000</f>
        <v>196.27967699999999</v>
      </c>
    </row>
    <row r="4" spans="1:34" x14ac:dyDescent="0.2">
      <c r="A4" s="2">
        <v>3</v>
      </c>
      <c r="B4" s="3" t="s">
        <v>47</v>
      </c>
      <c r="C4" s="4" t="s">
        <v>24</v>
      </c>
      <c r="D4" s="4">
        <v>162</v>
      </c>
      <c r="E4" s="4">
        <v>103</v>
      </c>
      <c r="F4" s="4">
        <v>59</v>
      </c>
      <c r="G4" s="4">
        <v>0.63600000000000001</v>
      </c>
      <c r="H4" s="4">
        <v>5.8</v>
      </c>
      <c r="I4" s="4">
        <v>4.5999999999999996</v>
      </c>
      <c r="J4" s="4">
        <v>1.3</v>
      </c>
      <c r="K4" s="4">
        <v>-0.3</v>
      </c>
      <c r="L4" s="4">
        <v>1</v>
      </c>
      <c r="M4" s="4" t="s">
        <v>48</v>
      </c>
      <c r="N4" s="4">
        <v>4</v>
      </c>
      <c r="O4" s="13" t="s">
        <v>49</v>
      </c>
      <c r="P4" s="13" t="s">
        <v>50</v>
      </c>
      <c r="Q4" s="13" t="s">
        <v>51</v>
      </c>
      <c r="R4" s="13">
        <v>44538</v>
      </c>
      <c r="S4" s="4" t="s">
        <v>52</v>
      </c>
      <c r="T4" s="4" t="s">
        <v>53</v>
      </c>
      <c r="U4" s="6">
        <v>44381</v>
      </c>
      <c r="V4" s="4" t="s">
        <v>54</v>
      </c>
      <c r="W4" s="4" t="s">
        <v>55</v>
      </c>
      <c r="X4" s="4" t="s">
        <v>56</v>
      </c>
      <c r="Y4" s="4" t="s">
        <v>57</v>
      </c>
      <c r="Z4" s="4" t="s">
        <v>58</v>
      </c>
      <c r="AA4" s="2">
        <v>2019</v>
      </c>
      <c r="AB4" s="2">
        <v>1</v>
      </c>
      <c r="AC4" s="2">
        <v>1</v>
      </c>
      <c r="AD4" s="2">
        <f>LEFT(T4,2)/(LEFT(T4,2)+RIGHT(T4,2))</f>
        <v>0.5679012345679012</v>
      </c>
      <c r="AE4" s="2">
        <f t="shared" si="0"/>
        <v>0.6470588235294118</v>
      </c>
      <c r="AF4" s="2">
        <f t="shared" si="1"/>
        <v>0.57333333333333336</v>
      </c>
      <c r="AG4">
        <f>INDEX('Yearly Salary Data'!$D$2:$D$31,MATCH(final!B4,'Yearly Salary Data'!$A$2:$A$31,0))</f>
        <v>203897446</v>
      </c>
      <c r="AH4">
        <f t="shared" si="2"/>
        <v>203.897446</v>
      </c>
    </row>
    <row r="5" spans="1:34" x14ac:dyDescent="0.2">
      <c r="A5" s="2">
        <v>4</v>
      </c>
      <c r="B5" s="3" t="s">
        <v>59</v>
      </c>
      <c r="C5" s="4" t="s">
        <v>24</v>
      </c>
      <c r="D5" s="4">
        <v>162</v>
      </c>
      <c r="E5" s="4">
        <v>101</v>
      </c>
      <c r="F5" s="4">
        <v>61</v>
      </c>
      <c r="G5" s="4">
        <v>0.624</v>
      </c>
      <c r="H5" s="4">
        <v>5.8</v>
      </c>
      <c r="I5" s="4">
        <v>4.7</v>
      </c>
      <c r="J5" s="4">
        <v>1.1000000000000001</v>
      </c>
      <c r="K5" s="4">
        <v>-0.5</v>
      </c>
      <c r="L5" s="4">
        <v>0.7</v>
      </c>
      <c r="M5" s="4" t="s">
        <v>60</v>
      </c>
      <c r="N5" s="4">
        <v>4</v>
      </c>
      <c r="O5" s="13" t="s">
        <v>61</v>
      </c>
      <c r="P5" s="13" t="s">
        <v>62</v>
      </c>
      <c r="Q5" s="13" t="s">
        <v>63</v>
      </c>
      <c r="R5" s="13">
        <v>44420</v>
      </c>
      <c r="S5" s="4" t="s">
        <v>53</v>
      </c>
      <c r="T5" s="4" t="s">
        <v>64</v>
      </c>
      <c r="U5" s="6">
        <v>44323</v>
      </c>
      <c r="V5" s="4" t="s">
        <v>65</v>
      </c>
      <c r="W5" s="4" t="s">
        <v>66</v>
      </c>
      <c r="X5" s="4" t="s">
        <v>67</v>
      </c>
      <c r="Y5" s="4" t="s">
        <v>68</v>
      </c>
      <c r="Z5" s="4" t="s">
        <v>69</v>
      </c>
      <c r="AA5" s="2">
        <v>2019</v>
      </c>
      <c r="AB5" s="2">
        <v>1</v>
      </c>
      <c r="AC5" s="2">
        <v>1</v>
      </c>
      <c r="AD5" s="2">
        <f>LEFT(T5,2)/(LEFT(T5,2)+RIGHT(T5,2))</f>
        <v>0.67901234567901236</v>
      </c>
      <c r="AE5" s="2">
        <f t="shared" si="0"/>
        <v>0.5641025641025641</v>
      </c>
      <c r="AF5" s="2">
        <f t="shared" si="1"/>
        <v>0.46376811594202899</v>
      </c>
      <c r="AG5">
        <f>INDEX('Yearly Salary Data'!$D$2:$D$31,MATCH(final!B5,'Yearly Salary Data'!$A$2:$A$31,0))</f>
        <v>119651933</v>
      </c>
      <c r="AH5">
        <f t="shared" si="2"/>
        <v>119.651933</v>
      </c>
    </row>
    <row r="6" spans="1:34" x14ac:dyDescent="0.2">
      <c r="A6" s="2">
        <v>5</v>
      </c>
      <c r="B6" s="3" t="s">
        <v>70</v>
      </c>
      <c r="C6" s="4" t="s">
        <v>37</v>
      </c>
      <c r="D6" s="4">
        <v>162</v>
      </c>
      <c r="E6" s="4">
        <v>97</v>
      </c>
      <c r="F6" s="4">
        <v>65</v>
      </c>
      <c r="G6" s="4">
        <v>0.59899999999999998</v>
      </c>
      <c r="H6" s="4">
        <v>5.3</v>
      </c>
      <c r="I6" s="4">
        <v>4.5999999999999996</v>
      </c>
      <c r="J6" s="4">
        <v>0.7</v>
      </c>
      <c r="K6" s="4">
        <v>0.1</v>
      </c>
      <c r="L6" s="4">
        <v>0.8</v>
      </c>
      <c r="M6" s="4" t="s">
        <v>71</v>
      </c>
      <c r="N6" s="4">
        <v>6</v>
      </c>
      <c r="O6" s="13" t="s">
        <v>72</v>
      </c>
      <c r="P6" s="13" t="s">
        <v>73</v>
      </c>
      <c r="Q6" s="13" t="s">
        <v>50</v>
      </c>
      <c r="R6" s="13" t="s">
        <v>74</v>
      </c>
      <c r="S6" s="4" t="s">
        <v>75</v>
      </c>
      <c r="T6" s="4" t="s">
        <v>30</v>
      </c>
      <c r="U6" s="6">
        <v>44506</v>
      </c>
      <c r="V6" s="4" t="s">
        <v>76</v>
      </c>
      <c r="W6" s="4" t="s">
        <v>77</v>
      </c>
      <c r="X6" s="4" t="s">
        <v>78</v>
      </c>
      <c r="Y6" s="4" t="s">
        <v>79</v>
      </c>
      <c r="Z6" s="4" t="s">
        <v>80</v>
      </c>
      <c r="AA6" s="2">
        <v>2019</v>
      </c>
      <c r="AB6" s="2">
        <v>1</v>
      </c>
      <c r="AC6" s="2">
        <v>1</v>
      </c>
      <c r="AD6" s="2">
        <f>LEFT(T6,2)/(LEFT(T6,2)+RIGHT(T6,2))</f>
        <v>0.58024691358024694</v>
      </c>
      <c r="AE6" s="2">
        <f t="shared" si="0"/>
        <v>0.6216216216216216</v>
      </c>
      <c r="AF6" s="2">
        <f t="shared" si="1"/>
        <v>0.54736842105263162</v>
      </c>
      <c r="AG6">
        <f>INDEX('Yearly Salary Data'!$D$2:$D$31,MATCH(final!B6,'Yearly Salary Data'!$A$2:$A$31,0))</f>
        <v>128247089</v>
      </c>
      <c r="AH6">
        <f t="shared" si="2"/>
        <v>128.24708899999999</v>
      </c>
    </row>
    <row r="7" spans="1:34" x14ac:dyDescent="0.2">
      <c r="A7" s="2">
        <v>6</v>
      </c>
      <c r="B7" s="3" t="s">
        <v>81</v>
      </c>
      <c r="C7" s="2" t="s">
        <v>24</v>
      </c>
      <c r="D7" s="2">
        <v>162</v>
      </c>
      <c r="E7" s="2">
        <v>97</v>
      </c>
      <c r="F7" s="2">
        <v>65</v>
      </c>
      <c r="G7" s="2">
        <v>0.59899999999999998</v>
      </c>
      <c r="H7" s="2">
        <v>5.2</v>
      </c>
      <c r="I7" s="2">
        <v>4.2</v>
      </c>
      <c r="J7" s="2">
        <v>1</v>
      </c>
      <c r="K7" s="2">
        <v>-0.2</v>
      </c>
      <c r="L7" s="2">
        <v>0.8</v>
      </c>
      <c r="M7" s="2" t="s">
        <v>60</v>
      </c>
      <c r="N7" s="2">
        <v>0</v>
      </c>
      <c r="O7" s="14" t="s">
        <v>82</v>
      </c>
      <c r="P7" s="14" t="s">
        <v>83</v>
      </c>
      <c r="Q7" s="14" t="s">
        <v>84</v>
      </c>
      <c r="R7" s="14">
        <v>44509</v>
      </c>
      <c r="S7" s="2" t="s">
        <v>85</v>
      </c>
      <c r="T7" s="2" t="s">
        <v>86</v>
      </c>
      <c r="U7" s="7">
        <v>44356</v>
      </c>
      <c r="V7" s="2" t="s">
        <v>42</v>
      </c>
      <c r="W7" s="2" t="s">
        <v>87</v>
      </c>
      <c r="X7" s="2" t="s">
        <v>88</v>
      </c>
      <c r="Y7" s="2" t="s">
        <v>89</v>
      </c>
      <c r="Z7" s="2" t="s">
        <v>90</v>
      </c>
      <c r="AA7" s="2">
        <v>2019</v>
      </c>
      <c r="AB7" s="2">
        <v>1</v>
      </c>
      <c r="AC7" s="2">
        <v>0</v>
      </c>
      <c r="AD7" s="2">
        <f>LEFT(T7,2)/(LEFT(T7,2)+RIGHT(T7,2))</f>
        <v>0.55555555555555558</v>
      </c>
      <c r="AE7" s="2">
        <f t="shared" si="0"/>
        <v>0.7142857142857143</v>
      </c>
      <c r="AF7" s="2">
        <f t="shared" si="1"/>
        <v>0.56451612903225812</v>
      </c>
      <c r="AG7">
        <f>INDEX('Yearly Salary Data'!$D$2:$D$31,MATCH(final!B7,'Yearly Salary Data'!$A$2:$A$31,0))</f>
        <v>89135833</v>
      </c>
      <c r="AH7">
        <f t="shared" si="2"/>
        <v>89.135833000000005</v>
      </c>
    </row>
    <row r="8" spans="1:34" x14ac:dyDescent="0.2">
      <c r="A8" s="2">
        <v>7</v>
      </c>
      <c r="B8" s="3" t="s">
        <v>91</v>
      </c>
      <c r="C8" s="2" t="s">
        <v>24</v>
      </c>
      <c r="D8" s="2">
        <v>162</v>
      </c>
      <c r="E8" s="2">
        <v>96</v>
      </c>
      <c r="F8" s="2">
        <v>66</v>
      </c>
      <c r="G8" s="2">
        <v>0.59299999999999997</v>
      </c>
      <c r="H8" s="2">
        <v>4.7</v>
      </c>
      <c r="I8" s="2">
        <v>4</v>
      </c>
      <c r="J8" s="2">
        <v>0.7</v>
      </c>
      <c r="K8" s="2">
        <v>-0.2</v>
      </c>
      <c r="L8" s="2">
        <v>0.5</v>
      </c>
      <c r="M8" s="2" t="s">
        <v>92</v>
      </c>
      <c r="N8" s="2">
        <v>3</v>
      </c>
      <c r="O8" s="14" t="s">
        <v>84</v>
      </c>
      <c r="P8" s="14" t="s">
        <v>73</v>
      </c>
      <c r="Q8" s="14" t="s">
        <v>50</v>
      </c>
      <c r="R8" s="14" t="s">
        <v>93</v>
      </c>
      <c r="S8" s="2" t="s">
        <v>94</v>
      </c>
      <c r="T8" s="2" t="s">
        <v>94</v>
      </c>
      <c r="U8" s="7">
        <v>44508</v>
      </c>
      <c r="V8" s="2" t="s">
        <v>95</v>
      </c>
      <c r="W8" s="2" t="s">
        <v>96</v>
      </c>
      <c r="X8" s="2" t="s">
        <v>97</v>
      </c>
      <c r="Y8" s="2" t="s">
        <v>98</v>
      </c>
      <c r="Z8" s="2" t="s">
        <v>99</v>
      </c>
      <c r="AA8" s="2">
        <v>2019</v>
      </c>
      <c r="AB8" s="2">
        <v>1</v>
      </c>
      <c r="AC8" s="2">
        <v>0</v>
      </c>
      <c r="AD8" s="2">
        <f>LEFT(T8,2)/(LEFT(T8,2)+RIGHT(T8,2))</f>
        <v>0.59259259259259256</v>
      </c>
      <c r="AE8" s="2">
        <f t="shared" si="0"/>
        <v>0.56140350877192979</v>
      </c>
      <c r="AF8" s="2">
        <f t="shared" si="1"/>
        <v>0.52054794520547942</v>
      </c>
      <c r="AG8">
        <f>INDEX('Yearly Salary Data'!$D$2:$D$31,MATCH(final!B8,'Yearly Salary Data'!$A$2:$A$31,0))</f>
        <v>60084133</v>
      </c>
      <c r="AH8">
        <f t="shared" si="2"/>
        <v>60.084133000000001</v>
      </c>
    </row>
    <row r="9" spans="1:34" x14ac:dyDescent="0.2">
      <c r="A9" s="2">
        <v>8</v>
      </c>
      <c r="B9" s="3" t="s">
        <v>100</v>
      </c>
      <c r="C9" s="2" t="s">
        <v>37</v>
      </c>
      <c r="D9" s="2">
        <v>162</v>
      </c>
      <c r="E9" s="2">
        <v>93</v>
      </c>
      <c r="F9" s="2">
        <v>69</v>
      </c>
      <c r="G9" s="2">
        <v>0.57399999999999995</v>
      </c>
      <c r="H9" s="2">
        <v>5.4</v>
      </c>
      <c r="I9" s="2">
        <v>4.5</v>
      </c>
      <c r="J9" s="2">
        <v>0.9</v>
      </c>
      <c r="K9" s="2">
        <v>0</v>
      </c>
      <c r="L9" s="2">
        <v>1</v>
      </c>
      <c r="M9" s="2" t="s">
        <v>101</v>
      </c>
      <c r="N9" s="2">
        <v>-2</v>
      </c>
      <c r="O9" s="14" t="s">
        <v>84</v>
      </c>
      <c r="P9" s="14" t="s">
        <v>102</v>
      </c>
      <c r="Q9" s="14" t="s">
        <v>103</v>
      </c>
      <c r="R9" s="14" t="s">
        <v>93</v>
      </c>
      <c r="S9" s="2" t="s">
        <v>75</v>
      </c>
      <c r="T9" s="2" t="s">
        <v>104</v>
      </c>
      <c r="U9" s="7">
        <v>44292</v>
      </c>
      <c r="V9" s="2" t="s">
        <v>105</v>
      </c>
      <c r="W9" s="2" t="s">
        <v>106</v>
      </c>
      <c r="X9" s="2" t="s">
        <v>107</v>
      </c>
      <c r="Y9" s="2" t="s">
        <v>108</v>
      </c>
      <c r="Z9" s="2" t="s">
        <v>109</v>
      </c>
      <c r="AA9" s="2">
        <v>2019</v>
      </c>
      <c r="AB9" s="2">
        <v>1</v>
      </c>
      <c r="AC9" s="2">
        <v>0</v>
      </c>
      <c r="AD9" s="2">
        <f>LEFT(T9,2)/(LEFT(T9,2)+RIGHT(T9,2))</f>
        <v>0.53086419753086422</v>
      </c>
      <c r="AE9" s="2">
        <f t="shared" si="0"/>
        <v>0.58536585365853655</v>
      </c>
      <c r="AF9" s="2">
        <f t="shared" si="1"/>
        <v>0.5</v>
      </c>
      <c r="AG9">
        <f>INDEX('Yearly Salary Data'!$D$2:$D$31,MATCH(final!B9,'Yearly Salary Data'!$A$2:$A$31,0))</f>
        <v>197203691</v>
      </c>
      <c r="AH9">
        <f t="shared" si="2"/>
        <v>197.20369099999999</v>
      </c>
    </row>
    <row r="10" spans="1:34" x14ac:dyDescent="0.2">
      <c r="A10" s="2">
        <v>9</v>
      </c>
      <c r="B10" s="3" t="s">
        <v>110</v>
      </c>
      <c r="C10" s="2" t="s">
        <v>24</v>
      </c>
      <c r="D10" s="2">
        <v>162</v>
      </c>
      <c r="E10" s="2">
        <v>93</v>
      </c>
      <c r="F10" s="2">
        <v>69</v>
      </c>
      <c r="G10" s="2">
        <v>0.57399999999999995</v>
      </c>
      <c r="H10" s="2">
        <v>4.7</v>
      </c>
      <c r="I10" s="2">
        <v>4.0999999999999996</v>
      </c>
      <c r="J10" s="2">
        <v>0.7</v>
      </c>
      <c r="K10" s="2">
        <v>-0.4</v>
      </c>
      <c r="L10" s="2">
        <v>0.2</v>
      </c>
      <c r="M10" s="2" t="s">
        <v>92</v>
      </c>
      <c r="N10" s="2">
        <v>0</v>
      </c>
      <c r="O10" s="14" t="s">
        <v>103</v>
      </c>
      <c r="P10" s="14" t="s">
        <v>111</v>
      </c>
      <c r="Q10" s="14" t="s">
        <v>26</v>
      </c>
      <c r="R10" s="14">
        <v>44420</v>
      </c>
      <c r="S10" s="2" t="s">
        <v>112</v>
      </c>
      <c r="T10" s="2" t="s">
        <v>113</v>
      </c>
      <c r="U10" s="7">
        <v>44354</v>
      </c>
      <c r="V10" s="2" t="s">
        <v>114</v>
      </c>
      <c r="W10" s="2" t="s">
        <v>115</v>
      </c>
      <c r="X10" s="2" t="s">
        <v>116</v>
      </c>
      <c r="Y10" s="2" t="s">
        <v>117</v>
      </c>
      <c r="Z10" s="2" t="s">
        <v>118</v>
      </c>
      <c r="AA10" s="2">
        <v>2019</v>
      </c>
      <c r="AB10" s="2">
        <v>1</v>
      </c>
      <c r="AC10" s="2">
        <v>0</v>
      </c>
      <c r="AD10" s="2">
        <f>LEFT(T10,2)/(LEFT(T10,2)+RIGHT(T10,2))</f>
        <v>0.54320987654320985</v>
      </c>
      <c r="AE10" s="2">
        <f t="shared" si="0"/>
        <v>0.6</v>
      </c>
      <c r="AF10" s="2">
        <f t="shared" si="1"/>
        <v>0.390625</v>
      </c>
      <c r="AG10">
        <f>INDEX('Yearly Salary Data'!$D$2:$D$31,MATCH(final!B10,'Yearly Salary Data'!$A$2:$A$31,0))</f>
        <v>119575034</v>
      </c>
      <c r="AH10">
        <f t="shared" si="2"/>
        <v>119.575034</v>
      </c>
    </row>
    <row r="11" spans="1:34" x14ac:dyDescent="0.2">
      <c r="A11" s="2">
        <v>10</v>
      </c>
      <c r="B11" s="3" t="s">
        <v>119</v>
      </c>
      <c r="C11" s="4" t="s">
        <v>37</v>
      </c>
      <c r="D11" s="4">
        <v>162</v>
      </c>
      <c r="E11" s="4">
        <v>91</v>
      </c>
      <c r="F11" s="4">
        <v>71</v>
      </c>
      <c r="G11" s="4">
        <v>0.56200000000000006</v>
      </c>
      <c r="H11" s="4">
        <v>4.7</v>
      </c>
      <c r="I11" s="4">
        <v>4.0999999999999996</v>
      </c>
      <c r="J11" s="4">
        <v>0.6</v>
      </c>
      <c r="K11" s="4">
        <v>0.2</v>
      </c>
      <c r="L11" s="4">
        <v>0.8</v>
      </c>
      <c r="M11" s="4" t="s">
        <v>120</v>
      </c>
      <c r="N11" s="4">
        <v>-1</v>
      </c>
      <c r="O11" s="13" t="s">
        <v>50</v>
      </c>
      <c r="P11" s="13" t="s">
        <v>72</v>
      </c>
      <c r="Q11" s="13" t="s">
        <v>50</v>
      </c>
      <c r="R11" s="13">
        <v>44450</v>
      </c>
      <c r="S11" s="4" t="s">
        <v>75</v>
      </c>
      <c r="T11" s="4" t="s">
        <v>121</v>
      </c>
      <c r="U11" s="6">
        <v>44412</v>
      </c>
      <c r="V11" s="4" t="s">
        <v>122</v>
      </c>
      <c r="W11" s="4" t="s">
        <v>123</v>
      </c>
      <c r="X11" s="4" t="s">
        <v>103</v>
      </c>
      <c r="Y11" s="4" t="s">
        <v>124</v>
      </c>
      <c r="Z11" s="4" t="s">
        <v>125</v>
      </c>
      <c r="AA11" s="2">
        <v>2019</v>
      </c>
      <c r="AB11" s="2">
        <v>1</v>
      </c>
      <c r="AC11" s="2">
        <v>1</v>
      </c>
      <c r="AD11" s="2">
        <f>LEFT(T11,2)/(LEFT(T11,2)+RIGHT(T11,2))</f>
        <v>0.50617283950617287</v>
      </c>
      <c r="AE11" s="2">
        <f t="shared" si="0"/>
        <v>0.52941176470588236</v>
      </c>
      <c r="AF11" s="2">
        <f t="shared" si="1"/>
        <v>0.5</v>
      </c>
      <c r="AG11">
        <f>INDEX('Yearly Salary Data'!$D$2:$D$31,MATCH(final!B11,'Yearly Salary Data'!$A$2:$A$31,0))</f>
        <v>162620267</v>
      </c>
      <c r="AH11">
        <f t="shared" si="2"/>
        <v>162.62026700000001</v>
      </c>
    </row>
    <row r="12" spans="1:34" x14ac:dyDescent="0.2">
      <c r="A12" s="2">
        <v>11</v>
      </c>
      <c r="B12" s="3" t="s">
        <v>126</v>
      </c>
      <c r="C12" s="2" t="s">
        <v>37</v>
      </c>
      <c r="D12" s="2">
        <v>162</v>
      </c>
      <c r="E12" s="2">
        <v>89</v>
      </c>
      <c r="F12" s="2">
        <v>73</v>
      </c>
      <c r="G12" s="2">
        <v>0.54900000000000004</v>
      </c>
      <c r="H12" s="2">
        <v>4.7</v>
      </c>
      <c r="I12" s="2">
        <v>4.7</v>
      </c>
      <c r="J12" s="2">
        <v>0</v>
      </c>
      <c r="K12" s="2">
        <v>0.3</v>
      </c>
      <c r="L12" s="2">
        <v>0.3</v>
      </c>
      <c r="M12" s="2" t="s">
        <v>127</v>
      </c>
      <c r="N12" s="2">
        <v>8</v>
      </c>
      <c r="O12" s="14" t="s">
        <v>128</v>
      </c>
      <c r="P12" s="14" t="s">
        <v>129</v>
      </c>
      <c r="Q12" s="14" t="s">
        <v>130</v>
      </c>
      <c r="R12" s="14">
        <v>44420</v>
      </c>
      <c r="S12" s="2" t="s">
        <v>112</v>
      </c>
      <c r="T12" s="2" t="s">
        <v>131</v>
      </c>
      <c r="U12" s="7">
        <v>44385</v>
      </c>
      <c r="V12" s="2" t="s">
        <v>132</v>
      </c>
      <c r="W12" s="2" t="s">
        <v>133</v>
      </c>
      <c r="X12" s="2" t="s">
        <v>134</v>
      </c>
      <c r="Y12" s="2" t="s">
        <v>135</v>
      </c>
      <c r="Z12" s="2" t="s">
        <v>136</v>
      </c>
      <c r="AA12" s="2">
        <v>2019</v>
      </c>
      <c r="AB12" s="2">
        <v>0</v>
      </c>
      <c r="AC12" s="2">
        <v>0</v>
      </c>
      <c r="AD12" s="2">
        <f>LEFT(T12,2)/(LEFT(T12,2)+RIGHT(T12,2))</f>
        <v>0.49382716049382713</v>
      </c>
      <c r="AE12" s="2">
        <f t="shared" si="0"/>
        <v>0.51020408163265307</v>
      </c>
      <c r="AF12" s="2">
        <f t="shared" si="1"/>
        <v>0.54545454545454541</v>
      </c>
      <c r="AG12">
        <f>INDEX('Yearly Salary Data'!$D$2:$D$31,MATCH(final!B12,'Yearly Salary Data'!$A$2:$A$31,0))</f>
        <v>123430400</v>
      </c>
      <c r="AH12">
        <f t="shared" si="2"/>
        <v>123.43040000000001</v>
      </c>
    </row>
    <row r="13" spans="1:34" x14ac:dyDescent="0.2">
      <c r="A13" s="2">
        <v>12</v>
      </c>
      <c r="B13" s="3" t="s">
        <v>137</v>
      </c>
      <c r="C13" s="2" t="s">
        <v>37</v>
      </c>
      <c r="D13" s="2">
        <v>162</v>
      </c>
      <c r="E13" s="2">
        <v>86</v>
      </c>
      <c r="F13" s="2">
        <v>76</v>
      </c>
      <c r="G13" s="2">
        <v>0.53100000000000003</v>
      </c>
      <c r="H13" s="2">
        <v>4.9000000000000004</v>
      </c>
      <c r="I13" s="2">
        <v>4.5</v>
      </c>
      <c r="J13" s="2">
        <v>0.3</v>
      </c>
      <c r="K13" s="2">
        <v>0.2</v>
      </c>
      <c r="L13" s="2">
        <v>0.5</v>
      </c>
      <c r="M13" s="2" t="s">
        <v>138</v>
      </c>
      <c r="N13" s="2">
        <v>0</v>
      </c>
      <c r="O13" s="14" t="s">
        <v>139</v>
      </c>
      <c r="P13" s="14" t="s">
        <v>140</v>
      </c>
      <c r="Q13" s="14" t="s">
        <v>82</v>
      </c>
      <c r="R13" s="14" t="s">
        <v>141</v>
      </c>
      <c r="S13" s="2" t="s">
        <v>94</v>
      </c>
      <c r="T13" s="2" t="s">
        <v>142</v>
      </c>
      <c r="U13" s="7">
        <v>44386</v>
      </c>
      <c r="V13" s="2" t="s">
        <v>143</v>
      </c>
      <c r="W13" s="2" t="s">
        <v>144</v>
      </c>
      <c r="X13" s="2" t="s">
        <v>145</v>
      </c>
      <c r="Y13" s="2" t="s">
        <v>146</v>
      </c>
      <c r="Z13" s="2" t="s">
        <v>147</v>
      </c>
      <c r="AA13" s="2">
        <v>2019</v>
      </c>
      <c r="AB13" s="2">
        <v>0</v>
      </c>
      <c r="AC13" s="2">
        <v>0</v>
      </c>
      <c r="AD13" s="2">
        <f>LEFT(T13,2)/(LEFT(T13,2)+RIGHT(T13,2))</f>
        <v>0.46913580246913578</v>
      </c>
      <c r="AE13" s="2">
        <f t="shared" si="0"/>
        <v>0.43902439024390244</v>
      </c>
      <c r="AF13" s="2">
        <f t="shared" si="1"/>
        <v>0.46078431372549017</v>
      </c>
      <c r="AG13">
        <f>INDEX('Yearly Salary Data'!$D$2:$D$31,MATCH(final!B13,'Yearly Salary Data'!$A$2:$A$31,0))</f>
        <v>157052231</v>
      </c>
      <c r="AH13">
        <f t="shared" si="2"/>
        <v>157.05223100000001</v>
      </c>
    </row>
    <row r="14" spans="1:34" x14ac:dyDescent="0.2">
      <c r="A14" s="2">
        <v>13</v>
      </c>
      <c r="B14" s="3" t="s">
        <v>148</v>
      </c>
      <c r="C14" s="2" t="s">
        <v>37</v>
      </c>
      <c r="D14" s="2">
        <v>162</v>
      </c>
      <c r="E14" s="2">
        <v>85</v>
      </c>
      <c r="F14" s="2">
        <v>77</v>
      </c>
      <c r="G14" s="2">
        <v>0.52500000000000002</v>
      </c>
      <c r="H14" s="2">
        <v>5</v>
      </c>
      <c r="I14" s="2">
        <v>4.5999999999999996</v>
      </c>
      <c r="J14" s="2">
        <v>0.4</v>
      </c>
      <c r="K14" s="2">
        <v>0.2</v>
      </c>
      <c r="L14" s="2">
        <v>0.6</v>
      </c>
      <c r="M14" s="2" t="s">
        <v>149</v>
      </c>
      <c r="N14" s="2">
        <v>-3</v>
      </c>
      <c r="O14" s="14" t="s">
        <v>150</v>
      </c>
      <c r="P14" s="14" t="s">
        <v>151</v>
      </c>
      <c r="Q14" s="14" t="s">
        <v>152</v>
      </c>
      <c r="R14" s="14" t="s">
        <v>93</v>
      </c>
      <c r="S14" s="2" t="s">
        <v>113</v>
      </c>
      <c r="T14" s="2" t="s">
        <v>121</v>
      </c>
      <c r="U14" s="7">
        <v>44448</v>
      </c>
      <c r="V14" s="2" t="s">
        <v>153</v>
      </c>
      <c r="W14" s="2" t="s">
        <v>154</v>
      </c>
      <c r="X14" s="2" t="s">
        <v>155</v>
      </c>
      <c r="Y14" s="2" t="s">
        <v>156</v>
      </c>
      <c r="Z14" s="2" t="s">
        <v>157</v>
      </c>
      <c r="AA14" s="2">
        <v>2019</v>
      </c>
      <c r="AB14" s="2">
        <v>0</v>
      </c>
      <c r="AC14" s="2">
        <v>0</v>
      </c>
      <c r="AD14" s="2">
        <f>LEFT(T14,2)/(LEFT(T14,2)+RIGHT(T14,2))</f>
        <v>0.50617283950617287</v>
      </c>
      <c r="AE14" s="2">
        <f t="shared" si="0"/>
        <v>0.56818181818181823</v>
      </c>
      <c r="AF14" s="2">
        <f t="shared" si="1"/>
        <v>0.46666666666666667</v>
      </c>
      <c r="AG14">
        <f>INDEX('Yearly Salary Data'!$D$2:$D$31,MATCH(final!B14,'Yearly Salary Data'!$A$2:$A$31,0))</f>
        <v>123815766</v>
      </c>
      <c r="AH14">
        <f t="shared" si="2"/>
        <v>123.815766</v>
      </c>
    </row>
    <row r="15" spans="1:34" x14ac:dyDescent="0.2">
      <c r="A15" s="2">
        <v>14</v>
      </c>
      <c r="B15" s="3" t="s">
        <v>158</v>
      </c>
      <c r="C15" s="2" t="s">
        <v>24</v>
      </c>
      <c r="D15" s="2">
        <v>162</v>
      </c>
      <c r="E15" s="2">
        <v>84</v>
      </c>
      <c r="F15" s="2">
        <v>78</v>
      </c>
      <c r="G15" s="2">
        <v>0.51800000000000002</v>
      </c>
      <c r="H15" s="2">
        <v>5.6</v>
      </c>
      <c r="I15" s="2">
        <v>5.0999999999999996</v>
      </c>
      <c r="J15" s="2">
        <v>0.5</v>
      </c>
      <c r="K15" s="2">
        <v>-0.2</v>
      </c>
      <c r="L15" s="2">
        <v>0.2</v>
      </c>
      <c r="M15" s="2" t="s">
        <v>159</v>
      </c>
      <c r="N15" s="2">
        <v>-3</v>
      </c>
      <c r="O15" s="14" t="s">
        <v>160</v>
      </c>
      <c r="P15" s="14" t="s">
        <v>128</v>
      </c>
      <c r="Q15" s="14" t="s">
        <v>103</v>
      </c>
      <c r="R15" s="14">
        <v>44479</v>
      </c>
      <c r="S15" s="2" t="s">
        <v>142</v>
      </c>
      <c r="T15" s="2" t="s">
        <v>53</v>
      </c>
      <c r="U15" s="7">
        <v>44447</v>
      </c>
      <c r="V15" s="2" t="s">
        <v>161</v>
      </c>
      <c r="W15" s="2" t="s">
        <v>162</v>
      </c>
      <c r="X15" s="2" t="s">
        <v>163</v>
      </c>
      <c r="Y15" s="2" t="s">
        <v>164</v>
      </c>
      <c r="Z15" s="2" t="s">
        <v>165</v>
      </c>
      <c r="AA15" s="2">
        <v>2019</v>
      </c>
      <c r="AB15" s="2">
        <v>0</v>
      </c>
      <c r="AC15" s="2">
        <v>0</v>
      </c>
      <c r="AD15" s="2">
        <f>LEFT(T15,2)/(LEFT(T15,2)+RIGHT(T15,2))</f>
        <v>0.5679012345679012</v>
      </c>
      <c r="AE15" s="2">
        <f t="shared" si="0"/>
        <v>0.44444444444444442</v>
      </c>
      <c r="AF15" s="2">
        <f t="shared" si="1"/>
        <v>0.38356164383561642</v>
      </c>
      <c r="AG15">
        <f>INDEX('Yearly Salary Data'!$D$2:$D$31,MATCH(final!B15,'Yearly Salary Data'!$A$2:$A$31,0))</f>
        <v>236171428</v>
      </c>
      <c r="AH15">
        <f t="shared" si="2"/>
        <v>236.17142799999999</v>
      </c>
    </row>
    <row r="16" spans="1:34" x14ac:dyDescent="0.2">
      <c r="A16" s="2">
        <v>15</v>
      </c>
      <c r="B16" s="3" t="s">
        <v>166</v>
      </c>
      <c r="C16" s="2" t="s">
        <v>37</v>
      </c>
      <c r="D16" s="2">
        <v>162</v>
      </c>
      <c r="E16" s="2">
        <v>84</v>
      </c>
      <c r="F16" s="2">
        <v>78</v>
      </c>
      <c r="G16" s="2">
        <v>0.51800000000000002</v>
      </c>
      <c r="H16" s="2">
        <v>5</v>
      </c>
      <c r="I16" s="2">
        <v>4.4000000000000004</v>
      </c>
      <c r="J16" s="2">
        <v>0.6</v>
      </c>
      <c r="K16" s="2">
        <v>0.2</v>
      </c>
      <c r="L16" s="2">
        <v>0.8</v>
      </c>
      <c r="M16" s="2" t="s">
        <v>167</v>
      </c>
      <c r="N16" s="2">
        <v>-6</v>
      </c>
      <c r="O16" s="14" t="s">
        <v>150</v>
      </c>
      <c r="P16" s="14" t="s">
        <v>168</v>
      </c>
      <c r="Q16" s="14" t="s">
        <v>169</v>
      </c>
      <c r="R16" s="14">
        <v>44538</v>
      </c>
      <c r="S16" s="2" t="s">
        <v>170</v>
      </c>
      <c r="T16" s="2" t="s">
        <v>171</v>
      </c>
      <c r="U16" s="7">
        <v>44295</v>
      </c>
      <c r="V16" s="2" t="s">
        <v>172</v>
      </c>
      <c r="W16" s="2" t="s">
        <v>173</v>
      </c>
      <c r="X16" s="2" t="s">
        <v>174</v>
      </c>
      <c r="Y16" s="2" t="s">
        <v>175</v>
      </c>
      <c r="Z16" s="2" t="s">
        <v>176</v>
      </c>
      <c r="AA16" s="2">
        <v>2019</v>
      </c>
      <c r="AB16" s="2">
        <v>0</v>
      </c>
      <c r="AC16" s="2">
        <v>0</v>
      </c>
      <c r="AD16" s="2">
        <f>LEFT(T16,2)/(LEFT(T16,2)+RIGHT(T16,2))</f>
        <v>0.40740740740740738</v>
      </c>
      <c r="AE16" s="2">
        <f t="shared" si="0"/>
        <v>0.4375</v>
      </c>
      <c r="AF16" s="2">
        <f t="shared" si="1"/>
        <v>0.4642857142857143</v>
      </c>
      <c r="AG16">
        <f>INDEX('Yearly Salary Data'!$D$2:$D$31,MATCH(final!B16,'Yearly Salary Data'!$A$2:$A$31,0))</f>
        <v>214246988</v>
      </c>
      <c r="AH16">
        <f t="shared" si="2"/>
        <v>214.24698799999999</v>
      </c>
    </row>
    <row r="17" spans="1:34" x14ac:dyDescent="0.2">
      <c r="A17" s="2">
        <v>16</v>
      </c>
      <c r="B17" s="3" t="s">
        <v>177</v>
      </c>
      <c r="C17" s="2" t="s">
        <v>37</v>
      </c>
      <c r="D17" s="2">
        <v>162</v>
      </c>
      <c r="E17" s="2">
        <v>81</v>
      </c>
      <c r="F17" s="2">
        <v>81</v>
      </c>
      <c r="G17" s="2">
        <v>0.5</v>
      </c>
      <c r="H17" s="2">
        <v>4.8</v>
      </c>
      <c r="I17" s="2">
        <v>4.9000000000000004</v>
      </c>
      <c r="J17" s="2">
        <v>-0.1</v>
      </c>
      <c r="K17" s="2">
        <v>0.2</v>
      </c>
      <c r="L17" s="2">
        <v>0.1</v>
      </c>
      <c r="M17" s="2" t="s">
        <v>178</v>
      </c>
      <c r="N17" s="2">
        <v>2</v>
      </c>
      <c r="O17" s="14" t="s">
        <v>179</v>
      </c>
      <c r="P17" s="14" t="s">
        <v>73</v>
      </c>
      <c r="Q17" s="14" t="s">
        <v>140</v>
      </c>
      <c r="R17" s="14">
        <v>44509</v>
      </c>
      <c r="S17" s="2" t="s">
        <v>86</v>
      </c>
      <c r="T17" s="2" t="s">
        <v>180</v>
      </c>
      <c r="U17" s="7">
        <v>44383</v>
      </c>
      <c r="V17" s="2" t="s">
        <v>181</v>
      </c>
      <c r="W17" s="2" t="s">
        <v>182</v>
      </c>
      <c r="X17" s="2" t="s">
        <v>183</v>
      </c>
      <c r="Y17" s="2" t="s">
        <v>184</v>
      </c>
      <c r="Z17" s="2" t="s">
        <v>185</v>
      </c>
      <c r="AA17" s="2">
        <v>2019</v>
      </c>
      <c r="AB17" s="2">
        <v>0</v>
      </c>
      <c r="AC17" s="2">
        <v>0</v>
      </c>
      <c r="AD17" s="2">
        <f>LEFT(T17,2)/(LEFT(T17,2)+RIGHT(T17,2))</f>
        <v>0.44444444444444442</v>
      </c>
      <c r="AE17" s="2">
        <f t="shared" si="0"/>
        <v>0.41860465116279072</v>
      </c>
      <c r="AF17" s="2">
        <f t="shared" si="1"/>
        <v>0.48</v>
      </c>
      <c r="AG17">
        <f>INDEX('Yearly Salary Data'!$D$2:$D$31,MATCH(final!B17,'Yearly Salary Data'!$A$2:$A$31,0))</f>
        <v>140611962</v>
      </c>
      <c r="AH17">
        <f t="shared" si="2"/>
        <v>140.61196200000001</v>
      </c>
    </row>
    <row r="18" spans="1:34" x14ac:dyDescent="0.2">
      <c r="A18" s="2">
        <v>17</v>
      </c>
      <c r="B18" s="3" t="s">
        <v>186</v>
      </c>
      <c r="C18" s="2" t="s">
        <v>24</v>
      </c>
      <c r="D18" s="2">
        <v>162</v>
      </c>
      <c r="E18" s="2">
        <v>78</v>
      </c>
      <c r="F18" s="2">
        <v>84</v>
      </c>
      <c r="G18" s="2">
        <v>0.48099999999999998</v>
      </c>
      <c r="H18" s="2">
        <v>5</v>
      </c>
      <c r="I18" s="2">
        <v>5.4</v>
      </c>
      <c r="J18" s="2">
        <v>-0.4</v>
      </c>
      <c r="K18" s="2">
        <v>0</v>
      </c>
      <c r="L18" s="2">
        <v>-0.5</v>
      </c>
      <c r="M18" s="2" t="s">
        <v>187</v>
      </c>
      <c r="N18" s="2">
        <v>3</v>
      </c>
      <c r="O18" s="14" t="s">
        <v>169</v>
      </c>
      <c r="P18" s="14" t="s">
        <v>103</v>
      </c>
      <c r="Q18" s="14" t="s">
        <v>188</v>
      </c>
      <c r="R18" s="14">
        <v>44450</v>
      </c>
      <c r="S18" s="2" t="s">
        <v>86</v>
      </c>
      <c r="T18" s="2" t="s">
        <v>171</v>
      </c>
      <c r="U18" s="7">
        <v>44383</v>
      </c>
      <c r="V18" s="2" t="s">
        <v>189</v>
      </c>
      <c r="W18" s="2" t="s">
        <v>190</v>
      </c>
      <c r="X18" s="2" t="s">
        <v>191</v>
      </c>
      <c r="Y18" s="2" t="s">
        <v>192</v>
      </c>
      <c r="Z18" s="2" t="s">
        <v>193</v>
      </c>
      <c r="AA18" s="2">
        <v>2019</v>
      </c>
      <c r="AB18" s="2">
        <v>0</v>
      </c>
      <c r="AC18" s="2">
        <v>0</v>
      </c>
      <c r="AD18" s="2">
        <f>LEFT(T18,2)/(LEFT(T18,2)+RIGHT(T18,2))</f>
        <v>0.40740740740740738</v>
      </c>
      <c r="AE18" s="2">
        <f t="shared" si="0"/>
        <v>0.44827586206896552</v>
      </c>
      <c r="AF18" s="2">
        <f t="shared" si="1"/>
        <v>0.36904761904761907</v>
      </c>
      <c r="AG18">
        <f>INDEX('Yearly Salary Data'!$D$2:$D$31,MATCH(final!B18,'Yearly Salary Data'!$A$2:$A$31,0))</f>
        <v>118274435</v>
      </c>
      <c r="AH18">
        <f t="shared" si="2"/>
        <v>118.274435</v>
      </c>
    </row>
    <row r="19" spans="1:34" x14ac:dyDescent="0.2">
      <c r="A19" s="2">
        <v>18</v>
      </c>
      <c r="B19" s="3" t="s">
        <v>194</v>
      </c>
      <c r="C19" s="2" t="s">
        <v>37</v>
      </c>
      <c r="D19" s="2">
        <v>162</v>
      </c>
      <c r="E19" s="2">
        <v>77</v>
      </c>
      <c r="F19" s="2">
        <v>85</v>
      </c>
      <c r="G19" s="2">
        <v>0.47499999999999998</v>
      </c>
      <c r="H19" s="2">
        <v>4.2</v>
      </c>
      <c r="I19" s="2">
        <v>4.8</v>
      </c>
      <c r="J19" s="2">
        <v>-0.6</v>
      </c>
      <c r="K19" s="2">
        <v>0.3</v>
      </c>
      <c r="L19" s="2">
        <v>-0.3</v>
      </c>
      <c r="M19" s="2" t="s">
        <v>195</v>
      </c>
      <c r="N19" s="2">
        <v>6</v>
      </c>
      <c r="O19" s="14" t="s">
        <v>140</v>
      </c>
      <c r="P19" s="14" t="s">
        <v>140</v>
      </c>
      <c r="Q19" s="14" t="s">
        <v>152</v>
      </c>
      <c r="R19" s="14">
        <v>44509</v>
      </c>
      <c r="S19" s="2" t="s">
        <v>196</v>
      </c>
      <c r="T19" s="2" t="s">
        <v>197</v>
      </c>
      <c r="U19" s="2" t="s">
        <v>198</v>
      </c>
      <c r="V19" s="2" t="s">
        <v>199</v>
      </c>
      <c r="W19" s="2" t="s">
        <v>200</v>
      </c>
      <c r="X19" s="2" t="s">
        <v>201</v>
      </c>
      <c r="Y19" s="2" t="s">
        <v>202</v>
      </c>
      <c r="Z19" s="2" t="s">
        <v>203</v>
      </c>
      <c r="AA19" s="2">
        <v>2019</v>
      </c>
      <c r="AB19" s="2">
        <v>0</v>
      </c>
      <c r="AC19" s="2">
        <v>0</v>
      </c>
      <c r="AD19" s="2">
        <f>LEFT(T19,2)/(LEFT(T19,2)+RIGHT(T19,2))</f>
        <v>0.51851851851851849</v>
      </c>
      <c r="AE19" s="2">
        <f t="shared" si="0"/>
        <v>0.40816326530612246</v>
      </c>
      <c r="AF19" s="2">
        <f t="shared" si="1"/>
        <v>0.4329896907216495</v>
      </c>
      <c r="AG19">
        <f>INDEX('Yearly Salary Data'!$D$2:$D$31,MATCH(final!B19,'Yearly Salary Data'!$A$2:$A$31,0))</f>
        <v>170179653</v>
      </c>
      <c r="AH19">
        <f t="shared" si="2"/>
        <v>170.179653</v>
      </c>
    </row>
    <row r="20" spans="1:34" x14ac:dyDescent="0.2">
      <c r="A20" s="2">
        <v>19</v>
      </c>
      <c r="B20" s="3" t="s">
        <v>204</v>
      </c>
      <c r="C20" s="2" t="s">
        <v>37</v>
      </c>
      <c r="D20" s="2">
        <v>162</v>
      </c>
      <c r="E20" s="2">
        <v>75</v>
      </c>
      <c r="F20" s="2">
        <v>87</v>
      </c>
      <c r="G20" s="2">
        <v>0.46300000000000002</v>
      </c>
      <c r="H20" s="2">
        <v>4.3</v>
      </c>
      <c r="I20" s="2">
        <v>4.4000000000000004</v>
      </c>
      <c r="J20" s="2">
        <v>-0.1</v>
      </c>
      <c r="K20" s="2">
        <v>0.2</v>
      </c>
      <c r="L20" s="2">
        <v>0.2</v>
      </c>
      <c r="M20" s="2" t="s">
        <v>205</v>
      </c>
      <c r="N20" s="2">
        <v>-5</v>
      </c>
      <c r="O20" s="14" t="s">
        <v>150</v>
      </c>
      <c r="P20" s="14" t="s">
        <v>188</v>
      </c>
      <c r="Q20" s="14" t="s">
        <v>151</v>
      </c>
      <c r="R20" s="14">
        <v>44450</v>
      </c>
      <c r="S20" s="2" t="s">
        <v>121</v>
      </c>
      <c r="T20" s="2" t="s">
        <v>206</v>
      </c>
      <c r="U20" s="7">
        <v>44385</v>
      </c>
      <c r="V20" s="2" t="s">
        <v>207</v>
      </c>
      <c r="W20" s="2" t="s">
        <v>208</v>
      </c>
      <c r="X20" s="2" t="s">
        <v>209</v>
      </c>
      <c r="Y20" s="2" t="s">
        <v>210</v>
      </c>
      <c r="Z20" s="2" t="s">
        <v>211</v>
      </c>
      <c r="AA20" s="2">
        <v>2019</v>
      </c>
      <c r="AB20" s="2">
        <v>0</v>
      </c>
      <c r="AC20" s="2">
        <v>0</v>
      </c>
      <c r="AD20" s="2">
        <f>LEFT(T20,2)/(LEFT(T20,2)+RIGHT(T20,2))</f>
        <v>0.41975308641975306</v>
      </c>
      <c r="AE20" s="2">
        <f t="shared" si="0"/>
        <v>0.42499999999999999</v>
      </c>
      <c r="AF20" s="2">
        <f t="shared" si="1"/>
        <v>0.43396226415094341</v>
      </c>
      <c r="AG20">
        <f>INDEX('Yearly Salary Data'!$D$2:$D$31,MATCH(final!B20,'Yearly Salary Data'!$A$2:$A$31,0))</f>
        <v>127218214</v>
      </c>
      <c r="AH20">
        <f t="shared" si="2"/>
        <v>127.218214</v>
      </c>
    </row>
    <row r="21" spans="1:34" x14ac:dyDescent="0.2">
      <c r="A21" s="2">
        <v>20</v>
      </c>
      <c r="B21" s="3" t="s">
        <v>212</v>
      </c>
      <c r="C21" s="2" t="s">
        <v>24</v>
      </c>
      <c r="D21" s="2">
        <v>161</v>
      </c>
      <c r="E21" s="2">
        <v>72</v>
      </c>
      <c r="F21" s="2">
        <v>89</v>
      </c>
      <c r="G21" s="2">
        <v>0.44700000000000001</v>
      </c>
      <c r="H21" s="2">
        <v>4.4000000000000004</v>
      </c>
      <c r="I21" s="2">
        <v>5.2</v>
      </c>
      <c r="J21" s="2">
        <v>-0.8</v>
      </c>
      <c r="K21" s="2">
        <v>-0.3</v>
      </c>
      <c r="L21" s="2">
        <v>-1</v>
      </c>
      <c r="M21" s="2" t="s">
        <v>213</v>
      </c>
      <c r="N21" s="2">
        <v>3</v>
      </c>
      <c r="O21" s="14" t="s">
        <v>214</v>
      </c>
      <c r="P21" s="14" t="s">
        <v>215</v>
      </c>
      <c r="Q21" s="14" t="s">
        <v>216</v>
      </c>
      <c r="R21" s="14">
        <v>44361</v>
      </c>
      <c r="S21" s="2" t="s">
        <v>217</v>
      </c>
      <c r="T21" s="2" t="s">
        <v>171</v>
      </c>
      <c r="U21" s="7">
        <v>44290</v>
      </c>
      <c r="V21" s="2" t="s">
        <v>174</v>
      </c>
      <c r="W21" s="2" t="s">
        <v>218</v>
      </c>
      <c r="X21" s="2" t="s">
        <v>219</v>
      </c>
      <c r="Y21" s="2" t="s">
        <v>220</v>
      </c>
      <c r="Z21" s="2" t="s">
        <v>221</v>
      </c>
      <c r="AA21" s="2">
        <v>2019</v>
      </c>
      <c r="AB21" s="2">
        <v>0</v>
      </c>
      <c r="AC21" s="2">
        <v>0</v>
      </c>
      <c r="AD21" s="2">
        <f>LEFT(T21,2)/(LEFT(T21,2)+RIGHT(T21,2))</f>
        <v>0.40740740740740738</v>
      </c>
      <c r="AE21" s="2">
        <f t="shared" si="0"/>
        <v>0.50909090909090904</v>
      </c>
      <c r="AF21" s="2">
        <f t="shared" si="1"/>
        <v>0.39772727272727271</v>
      </c>
      <c r="AG21">
        <f>INDEX('Yearly Salary Data'!$D$2:$D$31,MATCH(final!B21,'Yearly Salary Data'!$A$2:$A$31,0))</f>
        <v>88902000</v>
      </c>
      <c r="AH21">
        <f t="shared" si="2"/>
        <v>88.902000000000001</v>
      </c>
    </row>
    <row r="22" spans="1:34" x14ac:dyDescent="0.2">
      <c r="A22" s="2">
        <v>21</v>
      </c>
      <c r="B22" s="3" t="s">
        <v>222</v>
      </c>
      <c r="C22" s="2" t="s">
        <v>24</v>
      </c>
      <c r="D22" s="2">
        <v>162</v>
      </c>
      <c r="E22" s="2">
        <v>72</v>
      </c>
      <c r="F22" s="2">
        <v>90</v>
      </c>
      <c r="G22" s="2">
        <v>0.44400000000000001</v>
      </c>
      <c r="H22" s="2">
        <v>4.7</v>
      </c>
      <c r="I22" s="2">
        <v>5.4</v>
      </c>
      <c r="J22" s="2">
        <v>-0.6</v>
      </c>
      <c r="K22" s="2">
        <v>0</v>
      </c>
      <c r="L22" s="2">
        <v>-0.6</v>
      </c>
      <c r="M22" s="2" t="s">
        <v>223</v>
      </c>
      <c r="N22" s="2">
        <v>0</v>
      </c>
      <c r="O22" s="14" t="s">
        <v>224</v>
      </c>
      <c r="P22" s="14" t="s">
        <v>225</v>
      </c>
      <c r="Q22" s="14" t="s">
        <v>226</v>
      </c>
      <c r="R22" s="14">
        <v>44538</v>
      </c>
      <c r="S22" s="2" t="s">
        <v>142</v>
      </c>
      <c r="T22" s="2" t="s">
        <v>206</v>
      </c>
      <c r="U22" s="7">
        <v>44262</v>
      </c>
      <c r="V22" s="2" t="s">
        <v>227</v>
      </c>
      <c r="W22" s="2" t="s">
        <v>228</v>
      </c>
      <c r="X22" s="2" t="s">
        <v>229</v>
      </c>
      <c r="Y22" s="2" t="s">
        <v>230</v>
      </c>
      <c r="Z22" s="2" t="s">
        <v>231</v>
      </c>
      <c r="AA22" s="2">
        <v>2019</v>
      </c>
      <c r="AB22" s="2">
        <v>0</v>
      </c>
      <c r="AC22" s="2">
        <v>0</v>
      </c>
      <c r="AD22" s="2">
        <f>LEFT(T22,2)/(LEFT(T22,2)+RIGHT(T22,2))</f>
        <v>0.41975308641975306</v>
      </c>
      <c r="AE22" s="2">
        <f t="shared" si="0"/>
        <v>0.43396226415094341</v>
      </c>
      <c r="AF22" s="2">
        <f t="shared" si="1"/>
        <v>0.34523809523809523</v>
      </c>
      <c r="AG22">
        <f>INDEX('Yearly Salary Data'!$D$2:$D$31,MATCH(final!B22,'Yearly Salary Data'!$A$2:$A$31,0))</f>
        <v>158878583</v>
      </c>
      <c r="AH22">
        <f t="shared" si="2"/>
        <v>158.87858299999999</v>
      </c>
    </row>
    <row r="23" spans="1:34" x14ac:dyDescent="0.2">
      <c r="A23" s="2">
        <v>22</v>
      </c>
      <c r="B23" s="3" t="s">
        <v>232</v>
      </c>
      <c r="C23" s="2" t="s">
        <v>37</v>
      </c>
      <c r="D23" s="2">
        <v>162</v>
      </c>
      <c r="E23" s="2">
        <v>71</v>
      </c>
      <c r="F23" s="2">
        <v>91</v>
      </c>
      <c r="G23" s="2">
        <v>0.438</v>
      </c>
      <c r="H23" s="2">
        <v>5.2</v>
      </c>
      <c r="I23" s="2">
        <v>5.9</v>
      </c>
      <c r="J23" s="2">
        <v>-0.8</v>
      </c>
      <c r="K23" s="2">
        <v>0.3</v>
      </c>
      <c r="L23" s="2">
        <v>-0.4</v>
      </c>
      <c r="M23" s="2" t="s">
        <v>195</v>
      </c>
      <c r="N23" s="2">
        <v>0</v>
      </c>
      <c r="O23" s="14" t="s">
        <v>233</v>
      </c>
      <c r="P23" s="14" t="s">
        <v>214</v>
      </c>
      <c r="Q23" s="14" t="s">
        <v>234</v>
      </c>
      <c r="R23" s="14">
        <v>44420</v>
      </c>
      <c r="S23" s="2" t="s">
        <v>104</v>
      </c>
      <c r="T23" s="2" t="s">
        <v>235</v>
      </c>
      <c r="U23" s="7">
        <v>44475</v>
      </c>
      <c r="V23" s="2" t="s">
        <v>236</v>
      </c>
      <c r="W23" s="2" t="s">
        <v>237</v>
      </c>
      <c r="X23" s="2" t="s">
        <v>238</v>
      </c>
      <c r="Y23" s="2" t="s">
        <v>239</v>
      </c>
      <c r="Z23" s="2" t="s">
        <v>240</v>
      </c>
      <c r="AA23" s="2">
        <v>2019</v>
      </c>
      <c r="AB23" s="2">
        <v>0</v>
      </c>
      <c r="AC23" s="2">
        <v>0</v>
      </c>
      <c r="AD23" s="2">
        <f>LEFT(T23,2)/(LEFT(T23,2)+RIGHT(T23,2))</f>
        <v>0.34567901234567899</v>
      </c>
      <c r="AE23" s="2">
        <f t="shared" si="0"/>
        <v>0.4098360655737705</v>
      </c>
      <c r="AF23" s="2">
        <f t="shared" si="1"/>
        <v>0.38775510204081631</v>
      </c>
      <c r="AG23">
        <f>INDEX('Yearly Salary Data'!$D$2:$D$31,MATCH(final!B23,'Yearly Salary Data'!$A$2:$A$31,0))</f>
        <v>145248500</v>
      </c>
      <c r="AH23">
        <f t="shared" si="2"/>
        <v>145.24850000000001</v>
      </c>
    </row>
    <row r="24" spans="1:34" x14ac:dyDescent="0.2">
      <c r="A24" s="2">
        <v>23</v>
      </c>
      <c r="B24" s="3" t="s">
        <v>241</v>
      </c>
      <c r="C24" s="2" t="s">
        <v>37</v>
      </c>
      <c r="D24" s="2">
        <v>162</v>
      </c>
      <c r="E24" s="2">
        <v>70</v>
      </c>
      <c r="F24" s="2">
        <v>92</v>
      </c>
      <c r="G24" s="2">
        <v>0.432</v>
      </c>
      <c r="H24" s="2">
        <v>4.2</v>
      </c>
      <c r="I24" s="2">
        <v>4.9000000000000004</v>
      </c>
      <c r="J24" s="2">
        <v>-0.7</v>
      </c>
      <c r="K24" s="2">
        <v>0.3</v>
      </c>
      <c r="L24" s="2">
        <v>-0.4</v>
      </c>
      <c r="M24" s="2" t="s">
        <v>242</v>
      </c>
      <c r="N24" s="2">
        <v>0</v>
      </c>
      <c r="O24" s="14" t="s">
        <v>174</v>
      </c>
      <c r="P24" s="14" t="s">
        <v>243</v>
      </c>
      <c r="Q24" s="14" t="s">
        <v>244</v>
      </c>
      <c r="R24" s="14">
        <v>44509</v>
      </c>
      <c r="S24" s="2" t="s">
        <v>180</v>
      </c>
      <c r="T24" s="2" t="s">
        <v>206</v>
      </c>
      <c r="U24" s="7">
        <v>44323</v>
      </c>
      <c r="V24" s="2" t="s">
        <v>245</v>
      </c>
      <c r="W24" s="2" t="s">
        <v>246</v>
      </c>
      <c r="X24" s="2" t="s">
        <v>247</v>
      </c>
      <c r="Y24" s="2" t="s">
        <v>248</v>
      </c>
      <c r="Z24" s="2" t="s">
        <v>249</v>
      </c>
      <c r="AA24" s="2">
        <v>2019</v>
      </c>
      <c r="AB24" s="2">
        <v>0</v>
      </c>
      <c r="AC24" s="2">
        <v>0</v>
      </c>
      <c r="AD24" s="2">
        <f>LEFT(T24,2)/(LEFT(T24,2)+RIGHT(T24,2))</f>
        <v>0.41975308641975306</v>
      </c>
      <c r="AE24" s="2">
        <f t="shared" si="0"/>
        <v>0.3888888888888889</v>
      </c>
      <c r="AF24" s="2">
        <f t="shared" si="1"/>
        <v>0.43010752688172044</v>
      </c>
      <c r="AG24">
        <f>INDEX('Yearly Salary Data'!$D$2:$D$31,MATCH(final!B24,'Yearly Salary Data'!$A$2:$A$31,0))</f>
        <v>100804100</v>
      </c>
      <c r="AH24">
        <f t="shared" si="2"/>
        <v>100.80410000000001</v>
      </c>
    </row>
    <row r="25" spans="1:34" x14ac:dyDescent="0.2">
      <c r="A25" s="2">
        <v>24</v>
      </c>
      <c r="B25" s="3" t="s">
        <v>250</v>
      </c>
      <c r="C25" s="2" t="s">
        <v>37</v>
      </c>
      <c r="D25" s="2">
        <v>162</v>
      </c>
      <c r="E25" s="2">
        <v>69</v>
      </c>
      <c r="F25" s="2">
        <v>93</v>
      </c>
      <c r="G25" s="2">
        <v>0.42599999999999999</v>
      </c>
      <c r="H25" s="2">
        <v>4.7</v>
      </c>
      <c r="I25" s="2">
        <v>5.6</v>
      </c>
      <c r="J25" s="2">
        <v>-0.9</v>
      </c>
      <c r="K25" s="2">
        <v>0.3</v>
      </c>
      <c r="L25" s="2">
        <v>-0.7</v>
      </c>
      <c r="M25" s="2" t="s">
        <v>251</v>
      </c>
      <c r="N25" s="2">
        <v>1</v>
      </c>
      <c r="O25" s="14">
        <v>44521</v>
      </c>
      <c r="P25" s="14" t="s">
        <v>252</v>
      </c>
      <c r="Q25" s="14" t="s">
        <v>150</v>
      </c>
      <c r="R25" s="14">
        <v>44538</v>
      </c>
      <c r="S25" s="2" t="s">
        <v>196</v>
      </c>
      <c r="T25" s="2" t="s">
        <v>206</v>
      </c>
      <c r="U25" s="7">
        <v>44388</v>
      </c>
      <c r="V25" s="2" t="s">
        <v>253</v>
      </c>
      <c r="W25" s="2" t="s">
        <v>254</v>
      </c>
      <c r="X25" s="2" t="s">
        <v>255</v>
      </c>
      <c r="Y25" s="2" t="s">
        <v>256</v>
      </c>
      <c r="Z25" s="2" t="s">
        <v>147</v>
      </c>
      <c r="AA25" s="2">
        <v>2019</v>
      </c>
      <c r="AB25" s="2">
        <v>0</v>
      </c>
      <c r="AC25" s="2">
        <v>0</v>
      </c>
      <c r="AD25" s="2">
        <f>LEFT(T25,2)/(LEFT(T25,2)+RIGHT(T25,2))</f>
        <v>0.41975308641975306</v>
      </c>
      <c r="AE25" s="2">
        <f t="shared" si="0"/>
        <v>0.37209302325581395</v>
      </c>
      <c r="AF25" s="2">
        <f t="shared" si="1"/>
        <v>0.29411764705882354</v>
      </c>
      <c r="AG25">
        <f>INDEX('Yearly Salary Data'!$D$2:$D$31,MATCH(final!B25,'Yearly Salary Data'!$A$2:$A$31,0))</f>
        <v>74808000</v>
      </c>
      <c r="AH25">
        <f t="shared" si="2"/>
        <v>74.808000000000007</v>
      </c>
    </row>
    <row r="26" spans="1:34" x14ac:dyDescent="0.2">
      <c r="A26" s="2">
        <v>25</v>
      </c>
      <c r="B26" s="3" t="s">
        <v>257</v>
      </c>
      <c r="C26" s="2" t="s">
        <v>24</v>
      </c>
      <c r="D26" s="2">
        <v>162</v>
      </c>
      <c r="E26" s="2">
        <v>68</v>
      </c>
      <c r="F26" s="2">
        <v>94</v>
      </c>
      <c r="G26" s="2">
        <v>0.42</v>
      </c>
      <c r="H26" s="2">
        <v>4.7</v>
      </c>
      <c r="I26" s="2">
        <v>5.5</v>
      </c>
      <c r="J26" s="2">
        <v>-0.8</v>
      </c>
      <c r="K26" s="2">
        <v>0</v>
      </c>
      <c r="L26" s="2">
        <v>-0.9</v>
      </c>
      <c r="M26" s="2" t="s">
        <v>258</v>
      </c>
      <c r="N26" s="2">
        <v>-1</v>
      </c>
      <c r="O26" s="14" t="s">
        <v>140</v>
      </c>
      <c r="P26" s="14" t="s">
        <v>50</v>
      </c>
      <c r="Q26" s="14" t="s">
        <v>259</v>
      </c>
      <c r="R26" s="14">
        <v>44450</v>
      </c>
      <c r="S26" s="2" t="s">
        <v>196</v>
      </c>
      <c r="T26" s="2" t="s">
        <v>171</v>
      </c>
      <c r="U26" s="7">
        <v>44443</v>
      </c>
      <c r="V26" s="2" t="s">
        <v>260</v>
      </c>
      <c r="W26" s="2" t="s">
        <v>261</v>
      </c>
      <c r="X26" s="2" t="s">
        <v>262</v>
      </c>
      <c r="Y26" s="2" t="s">
        <v>263</v>
      </c>
      <c r="Z26" s="2" t="s">
        <v>53</v>
      </c>
      <c r="AA26" s="2">
        <v>2019</v>
      </c>
      <c r="AB26" s="2">
        <v>0</v>
      </c>
      <c r="AC26" s="2">
        <v>0</v>
      </c>
      <c r="AD26" s="2">
        <f>LEFT(T26,2)/(LEFT(T26,2)+RIGHT(T26,2))</f>
        <v>0.40740740740740738</v>
      </c>
      <c r="AE26" s="2">
        <f t="shared" si="0"/>
        <v>0.30769230769230771</v>
      </c>
      <c r="AF26" s="2">
        <f t="shared" si="1"/>
        <v>0.27160493827160492</v>
      </c>
      <c r="AG26">
        <f>INDEX('Yearly Salary Data'!$D$2:$D$31,MATCH(final!B26,'Yearly Salary Data'!$A$2:$A$31,0))</f>
        <v>146498473</v>
      </c>
      <c r="AH26">
        <f t="shared" si="2"/>
        <v>146.49847299999999</v>
      </c>
    </row>
    <row r="27" spans="1:34" x14ac:dyDescent="0.2">
      <c r="A27" s="2">
        <v>26</v>
      </c>
      <c r="B27" s="3" t="s">
        <v>264</v>
      </c>
      <c r="C27" s="2" t="s">
        <v>24</v>
      </c>
      <c r="D27" s="2">
        <v>162</v>
      </c>
      <c r="E27" s="2">
        <v>67</v>
      </c>
      <c r="F27" s="2">
        <v>95</v>
      </c>
      <c r="G27" s="2">
        <v>0.41399999999999998</v>
      </c>
      <c r="H27" s="2">
        <v>4.5</v>
      </c>
      <c r="I27" s="2">
        <v>5.0999999999999996</v>
      </c>
      <c r="J27" s="2">
        <v>-0.6</v>
      </c>
      <c r="K27" s="2">
        <v>-0.1</v>
      </c>
      <c r="L27" s="2">
        <v>-0.7</v>
      </c>
      <c r="M27" s="2" t="s">
        <v>195</v>
      </c>
      <c r="N27" s="2">
        <v>-4</v>
      </c>
      <c r="O27" s="14" t="s">
        <v>188</v>
      </c>
      <c r="P27" s="14" t="s">
        <v>224</v>
      </c>
      <c r="Q27" s="14" t="s">
        <v>265</v>
      </c>
      <c r="R27" s="14">
        <v>44272</v>
      </c>
      <c r="S27" s="2" t="s">
        <v>196</v>
      </c>
      <c r="T27" s="2" t="s">
        <v>266</v>
      </c>
      <c r="U27" s="7">
        <v>44385</v>
      </c>
      <c r="V27" s="2" t="s">
        <v>145</v>
      </c>
      <c r="W27" s="2" t="s">
        <v>267</v>
      </c>
      <c r="X27" s="2" t="s">
        <v>163</v>
      </c>
      <c r="Y27" s="2" t="s">
        <v>268</v>
      </c>
      <c r="Z27" s="2" t="s">
        <v>68</v>
      </c>
      <c r="AA27" s="2">
        <v>2019</v>
      </c>
      <c r="AB27" s="2">
        <v>0</v>
      </c>
      <c r="AC27" s="2">
        <v>0</v>
      </c>
      <c r="AD27" s="2">
        <f>LEFT(T27,2)/(LEFT(T27,2)+RIGHT(T27,2))</f>
        <v>0.39506172839506171</v>
      </c>
      <c r="AE27" s="2">
        <f t="shared" si="0"/>
        <v>0.44444444444444442</v>
      </c>
      <c r="AF27" s="2">
        <f t="shared" si="1"/>
        <v>0.37634408602150538</v>
      </c>
      <c r="AG27">
        <f>INDEX('Yearly Salary Data'!$D$2:$D$31,MATCH(final!B27,'Yearly Salary Data'!$A$2:$A$31,0))</f>
        <v>117546171</v>
      </c>
      <c r="AH27">
        <f t="shared" si="2"/>
        <v>117.546171</v>
      </c>
    </row>
    <row r="28" spans="1:34" x14ac:dyDescent="0.2">
      <c r="A28" s="2">
        <v>27</v>
      </c>
      <c r="B28" s="3" t="s">
        <v>269</v>
      </c>
      <c r="C28" s="2" t="s">
        <v>24</v>
      </c>
      <c r="D28" s="2">
        <v>162</v>
      </c>
      <c r="E28" s="2">
        <v>59</v>
      </c>
      <c r="F28" s="2">
        <v>103</v>
      </c>
      <c r="G28" s="2">
        <v>0.36399999999999999</v>
      </c>
      <c r="H28" s="2">
        <v>4.3</v>
      </c>
      <c r="I28" s="2">
        <v>5.4</v>
      </c>
      <c r="J28" s="2">
        <v>-1.1000000000000001</v>
      </c>
      <c r="K28" s="2">
        <v>-0.2</v>
      </c>
      <c r="L28" s="2">
        <v>-1.3</v>
      </c>
      <c r="M28" s="2" t="s">
        <v>270</v>
      </c>
      <c r="N28" s="2">
        <v>-5</v>
      </c>
      <c r="O28" s="14">
        <v>44492</v>
      </c>
      <c r="P28" s="14" t="s">
        <v>244</v>
      </c>
      <c r="Q28" s="14">
        <v>44463</v>
      </c>
      <c r="R28" s="14">
        <v>44450</v>
      </c>
      <c r="S28" s="2" t="s">
        <v>271</v>
      </c>
      <c r="T28" s="2" t="s">
        <v>235</v>
      </c>
      <c r="U28" s="7">
        <v>44295</v>
      </c>
      <c r="V28" s="2" t="s">
        <v>272</v>
      </c>
      <c r="W28" s="2" t="s">
        <v>273</v>
      </c>
      <c r="X28" s="2" t="s">
        <v>255</v>
      </c>
      <c r="Y28" s="2" t="s">
        <v>274</v>
      </c>
      <c r="Z28" s="2" t="s">
        <v>275</v>
      </c>
      <c r="AA28" s="2">
        <v>2019</v>
      </c>
      <c r="AB28" s="2">
        <v>0</v>
      </c>
      <c r="AC28" s="2">
        <v>0</v>
      </c>
      <c r="AD28" s="2">
        <f>LEFT(T28,2)/(LEFT(T28,2)+RIGHT(T28,2))</f>
        <v>0.34567901234567899</v>
      </c>
      <c r="AE28" s="2">
        <f t="shared" si="0"/>
        <v>0.37209302325581395</v>
      </c>
      <c r="AF28" s="2">
        <f t="shared" si="1"/>
        <v>0.31818181818181818</v>
      </c>
      <c r="AG28">
        <f>INDEX('Yearly Salary Data'!$D$2:$D$31,MATCH(final!B28,'Yearly Salary Data'!$A$2:$A$31,0))</f>
        <v>96470066</v>
      </c>
      <c r="AH28">
        <f t="shared" si="2"/>
        <v>96.470066000000003</v>
      </c>
    </row>
    <row r="29" spans="1:34" x14ac:dyDescent="0.2">
      <c r="A29" s="2">
        <v>28</v>
      </c>
      <c r="B29" s="3" t="s">
        <v>276</v>
      </c>
      <c r="C29" s="2" t="s">
        <v>37</v>
      </c>
      <c r="D29" s="2">
        <v>162</v>
      </c>
      <c r="E29" s="2">
        <v>57</v>
      </c>
      <c r="F29" s="2">
        <v>105</v>
      </c>
      <c r="G29" s="2">
        <v>0.35199999999999998</v>
      </c>
      <c r="H29" s="2">
        <v>3.8</v>
      </c>
      <c r="I29" s="2">
        <v>5</v>
      </c>
      <c r="J29" s="2">
        <v>-1.2</v>
      </c>
      <c r="K29" s="2">
        <v>0.3</v>
      </c>
      <c r="L29" s="2">
        <v>-0.9</v>
      </c>
      <c r="M29" s="2" t="s">
        <v>277</v>
      </c>
      <c r="N29" s="2">
        <v>-4</v>
      </c>
      <c r="O29" s="14" t="s">
        <v>278</v>
      </c>
      <c r="P29" s="14">
        <v>44493</v>
      </c>
      <c r="Q29" s="14" t="s">
        <v>174</v>
      </c>
      <c r="R29" s="14">
        <v>44450</v>
      </c>
      <c r="S29" s="2" t="s">
        <v>279</v>
      </c>
      <c r="T29" s="2" t="s">
        <v>280</v>
      </c>
      <c r="U29" s="7">
        <v>44386</v>
      </c>
      <c r="V29" s="2" t="s">
        <v>281</v>
      </c>
      <c r="W29" s="2" t="s">
        <v>282</v>
      </c>
      <c r="X29" s="2" t="s">
        <v>283</v>
      </c>
      <c r="Y29" s="2" t="s">
        <v>284</v>
      </c>
      <c r="Z29" s="2" t="s">
        <v>285</v>
      </c>
      <c r="AA29" s="2">
        <v>2019</v>
      </c>
      <c r="AB29" s="2">
        <v>0</v>
      </c>
      <c r="AC29" s="2">
        <v>0</v>
      </c>
      <c r="AD29" s="2">
        <f>LEFT(T29,2)/(LEFT(T29,2)+RIGHT(T29,2))</f>
        <v>0.33333333333333331</v>
      </c>
      <c r="AE29" s="2">
        <f t="shared" si="0"/>
        <v>0.42857142857142855</v>
      </c>
      <c r="AF29" s="2">
        <f t="shared" si="1"/>
        <v>0.31404958677685951</v>
      </c>
      <c r="AG29">
        <f>INDEX('Yearly Salary Data'!$D$2:$D$31,MATCH(final!B29,'Yearly Salary Data'!$A$2:$A$31,0))</f>
        <v>71903319</v>
      </c>
      <c r="AH29">
        <f t="shared" si="2"/>
        <v>71.903318999999996</v>
      </c>
    </row>
    <row r="30" spans="1:34" x14ac:dyDescent="0.2">
      <c r="A30" s="2">
        <v>29</v>
      </c>
      <c r="B30" s="3" t="s">
        <v>286</v>
      </c>
      <c r="C30" s="2" t="s">
        <v>24</v>
      </c>
      <c r="D30" s="2">
        <v>162</v>
      </c>
      <c r="E30" s="2">
        <v>54</v>
      </c>
      <c r="F30" s="2">
        <v>108</v>
      </c>
      <c r="G30" s="2">
        <v>0.33300000000000002</v>
      </c>
      <c r="H30" s="2">
        <v>4.5</v>
      </c>
      <c r="I30" s="2">
        <v>6.1</v>
      </c>
      <c r="J30" s="2">
        <v>-1.6</v>
      </c>
      <c r="K30" s="2">
        <v>0</v>
      </c>
      <c r="L30" s="2">
        <v>-1.5</v>
      </c>
      <c r="M30" s="2" t="s">
        <v>287</v>
      </c>
      <c r="N30" s="2">
        <v>-6</v>
      </c>
      <c r="O30" s="14" t="s">
        <v>278</v>
      </c>
      <c r="P30" s="14">
        <v>44550</v>
      </c>
      <c r="Q30" s="14">
        <v>44523</v>
      </c>
      <c r="R30" s="14">
        <v>44390</v>
      </c>
      <c r="S30" s="2" t="s">
        <v>288</v>
      </c>
      <c r="T30" s="2" t="s">
        <v>289</v>
      </c>
      <c r="U30" s="7">
        <v>44235</v>
      </c>
      <c r="V30" s="7">
        <v>44522</v>
      </c>
      <c r="W30" s="2" t="s">
        <v>290</v>
      </c>
      <c r="X30" s="2" t="s">
        <v>291</v>
      </c>
      <c r="Y30" s="2" t="s">
        <v>292</v>
      </c>
      <c r="Z30" s="2" t="s">
        <v>293</v>
      </c>
      <c r="AA30" s="2">
        <v>2019</v>
      </c>
      <c r="AB30" s="2">
        <v>0</v>
      </c>
      <c r="AC30" s="2">
        <v>0</v>
      </c>
      <c r="AD30" s="2">
        <f>LEFT(T30,2)/(LEFT(T30,2)+RIGHT(T30,2))</f>
        <v>0.35802469135802467</v>
      </c>
      <c r="AE30" s="2">
        <f t="shared" si="0"/>
        <v>0.33870967741935482</v>
      </c>
      <c r="AF30" s="2">
        <f t="shared" si="1"/>
        <v>0.27956989247311825</v>
      </c>
      <c r="AG30">
        <f>INDEX('Yearly Salary Data'!$D$2:$D$31,MATCH(final!B30,'Yearly Salary Data'!$A$2:$A$31,0))</f>
        <v>80814882</v>
      </c>
      <c r="AH30">
        <f t="shared" si="2"/>
        <v>80.814881999999997</v>
      </c>
    </row>
    <row r="31" spans="1:34" x14ac:dyDescent="0.2">
      <c r="A31" s="2">
        <v>30</v>
      </c>
      <c r="B31" s="3" t="s">
        <v>294</v>
      </c>
      <c r="C31" s="2" t="s">
        <v>24</v>
      </c>
      <c r="D31" s="2">
        <v>161</v>
      </c>
      <c r="E31" s="2">
        <v>47</v>
      </c>
      <c r="F31" s="2">
        <v>114</v>
      </c>
      <c r="G31" s="2">
        <v>0.29199999999999998</v>
      </c>
      <c r="H31" s="2">
        <v>3.6</v>
      </c>
      <c r="I31" s="2">
        <v>5.7</v>
      </c>
      <c r="J31" s="2">
        <v>-2.1</v>
      </c>
      <c r="K31" s="2">
        <v>-0.2</v>
      </c>
      <c r="L31" s="2">
        <v>-2.2000000000000002</v>
      </c>
      <c r="M31" s="2" t="s">
        <v>295</v>
      </c>
      <c r="N31" s="2">
        <v>-2</v>
      </c>
      <c r="O31" s="14" t="s">
        <v>140</v>
      </c>
      <c r="P31" s="14" t="s">
        <v>296</v>
      </c>
      <c r="Q31" s="14">
        <v>44374</v>
      </c>
      <c r="R31" s="14">
        <v>44331</v>
      </c>
      <c r="S31" s="2" t="s">
        <v>263</v>
      </c>
      <c r="T31" s="2" t="s">
        <v>297</v>
      </c>
      <c r="U31" s="7">
        <v>44357</v>
      </c>
      <c r="V31" s="2" t="s">
        <v>247</v>
      </c>
      <c r="W31" s="2" t="s">
        <v>298</v>
      </c>
      <c r="X31" s="2" t="s">
        <v>299</v>
      </c>
      <c r="Y31" s="2" t="s">
        <v>300</v>
      </c>
      <c r="Z31" s="2" t="s">
        <v>301</v>
      </c>
      <c r="AA31" s="2">
        <v>2019</v>
      </c>
      <c r="AB31" s="2">
        <v>0</v>
      </c>
      <c r="AC31" s="2">
        <v>0</v>
      </c>
      <c r="AD31" s="2">
        <f>LEFT(T31,2)/(LEFT(T31,2)+RIGHT(T31,2))</f>
        <v>0.3125</v>
      </c>
      <c r="AE31" s="2">
        <f t="shared" si="0"/>
        <v>0.35135135135135137</v>
      </c>
      <c r="AF31" s="2">
        <f t="shared" si="1"/>
        <v>0.22619047619047619</v>
      </c>
      <c r="AG31">
        <f>INDEX('Yearly Salary Data'!$D$2:$D$31,MATCH(final!B31,'Yearly Salary Data'!$A$2:$A$31,0))</f>
        <v>115673500</v>
      </c>
      <c r="AH31">
        <f t="shared" si="2"/>
        <v>115.6735</v>
      </c>
    </row>
    <row r="32" spans="1:34" x14ac:dyDescent="0.2">
      <c r="A32" s="4">
        <v>1</v>
      </c>
      <c r="B32" s="3" t="s">
        <v>158</v>
      </c>
      <c r="C32" s="4" t="s">
        <v>24</v>
      </c>
      <c r="D32" s="4">
        <v>162</v>
      </c>
      <c r="E32" s="4">
        <v>108</v>
      </c>
      <c r="F32" s="4">
        <v>54</v>
      </c>
      <c r="G32" s="4">
        <v>0.66700000000000004</v>
      </c>
      <c r="H32" s="4">
        <v>5.4</v>
      </c>
      <c r="I32" s="4">
        <v>4</v>
      </c>
      <c r="J32" s="4">
        <v>1.4</v>
      </c>
      <c r="K32" s="4">
        <v>-0.2</v>
      </c>
      <c r="L32" s="4">
        <v>1.2</v>
      </c>
      <c r="M32" s="4" t="s">
        <v>314</v>
      </c>
      <c r="N32" s="4">
        <v>5</v>
      </c>
      <c r="O32" s="4" t="s">
        <v>315</v>
      </c>
      <c r="P32" s="4" t="s">
        <v>51</v>
      </c>
      <c r="Q32" s="4" t="s">
        <v>316</v>
      </c>
      <c r="R32" s="4" t="s">
        <v>317</v>
      </c>
      <c r="S32" s="4" t="s">
        <v>52</v>
      </c>
      <c r="T32" s="4" t="s">
        <v>170</v>
      </c>
      <c r="U32" s="6">
        <v>44413</v>
      </c>
      <c r="V32" s="4" t="s">
        <v>318</v>
      </c>
      <c r="W32" s="4" t="s">
        <v>319</v>
      </c>
      <c r="X32" s="4" t="s">
        <v>320</v>
      </c>
      <c r="Y32" s="4" t="s">
        <v>136</v>
      </c>
      <c r="Z32" s="4" t="s">
        <v>321</v>
      </c>
      <c r="AA32" s="2">
        <v>2018</v>
      </c>
      <c r="AB32" s="2">
        <v>1</v>
      </c>
      <c r="AC32" s="2">
        <v>1</v>
      </c>
      <c r="AD32" s="2">
        <f t="shared" ref="AD32:AD93" si="3">LEFT(T32,2)/(LEFT(T32,2)+RIGHT(T32,2))</f>
        <v>0.62962962962962965</v>
      </c>
      <c r="AE32" s="2">
        <f t="shared" si="0"/>
        <v>0.56756756756756754</v>
      </c>
      <c r="AF32" s="2">
        <f t="shared" si="1"/>
        <v>0.55405405405405406</v>
      </c>
      <c r="AG32">
        <f>INDEX('Yearly Salary Data'!$N$2:$N$31,MATCH(final!B32,'Yearly Salary Data'!$K$2:$K$31,0))</f>
        <v>233200428</v>
      </c>
      <c r="AH32">
        <f>AG32/1000000</f>
        <v>233.20042799999999</v>
      </c>
    </row>
    <row r="33" spans="1:34" x14ac:dyDescent="0.2">
      <c r="A33" s="4">
        <v>2</v>
      </c>
      <c r="B33" s="3" t="s">
        <v>23</v>
      </c>
      <c r="C33" s="4" t="s">
        <v>24</v>
      </c>
      <c r="D33" s="4">
        <v>162</v>
      </c>
      <c r="E33" s="4">
        <v>103</v>
      </c>
      <c r="F33" s="4">
        <v>59</v>
      </c>
      <c r="G33" s="4">
        <v>0.63600000000000001</v>
      </c>
      <c r="H33" s="4">
        <v>4.9000000000000004</v>
      </c>
      <c r="I33" s="4">
        <v>3.3</v>
      </c>
      <c r="J33" s="4">
        <v>1.6</v>
      </c>
      <c r="K33" s="4">
        <v>-0.1</v>
      </c>
      <c r="L33" s="4">
        <v>1.5</v>
      </c>
      <c r="M33" s="4" t="s">
        <v>322</v>
      </c>
      <c r="N33" s="4">
        <v>-6</v>
      </c>
      <c r="O33" s="4" t="s">
        <v>323</v>
      </c>
      <c r="P33" s="4" t="s">
        <v>324</v>
      </c>
      <c r="Q33" s="4" t="s">
        <v>72</v>
      </c>
      <c r="R33" s="4" t="s">
        <v>74</v>
      </c>
      <c r="S33" s="4" t="s">
        <v>53</v>
      </c>
      <c r="T33" s="4" t="s">
        <v>52</v>
      </c>
      <c r="U33" s="6">
        <v>44322</v>
      </c>
      <c r="V33" s="4" t="s">
        <v>325</v>
      </c>
      <c r="W33" s="4" t="s">
        <v>326</v>
      </c>
      <c r="X33" s="4" t="s">
        <v>327</v>
      </c>
      <c r="Y33" s="4" t="s">
        <v>328</v>
      </c>
      <c r="Z33" s="4" t="s">
        <v>329</v>
      </c>
      <c r="AA33" s="2">
        <v>2018</v>
      </c>
      <c r="AB33" s="2">
        <v>1</v>
      </c>
      <c r="AC33" s="2">
        <v>1</v>
      </c>
      <c r="AD33" s="2">
        <f t="shared" si="3"/>
        <v>0.70370370370370372</v>
      </c>
      <c r="AE33" s="2">
        <f t="shared" si="0"/>
        <v>0.6166666666666667</v>
      </c>
      <c r="AF33" s="2">
        <f t="shared" si="1"/>
        <v>0.51898734177215189</v>
      </c>
      <c r="AG33">
        <f>INDEX('Yearly Salary Data'!$N$2:$N$31,MATCH(final!B33,'Yearly Salary Data'!$K$2:$K$31,0))</f>
        <v>160393900</v>
      </c>
      <c r="AH33">
        <f t="shared" ref="AH33:AH61" si="4">AG33/1000000</f>
        <v>160.3939</v>
      </c>
    </row>
    <row r="34" spans="1:34" x14ac:dyDescent="0.2">
      <c r="A34" s="2">
        <v>3</v>
      </c>
      <c r="B34" s="3" t="s">
        <v>47</v>
      </c>
      <c r="C34" s="2" t="s">
        <v>24</v>
      </c>
      <c r="D34" s="2">
        <v>162</v>
      </c>
      <c r="E34" s="2">
        <v>100</v>
      </c>
      <c r="F34" s="2">
        <v>62</v>
      </c>
      <c r="G34" s="2">
        <v>0.61699999999999999</v>
      </c>
      <c r="H34" s="2">
        <v>5.3</v>
      </c>
      <c r="I34" s="2">
        <v>4.0999999999999996</v>
      </c>
      <c r="J34" s="2">
        <v>1.1000000000000001</v>
      </c>
      <c r="K34" s="2">
        <v>-0.2</v>
      </c>
      <c r="L34" s="2">
        <v>0.9</v>
      </c>
      <c r="M34" s="2" t="s">
        <v>48</v>
      </c>
      <c r="N34" s="2">
        <v>1</v>
      </c>
      <c r="O34" s="2" t="s">
        <v>84</v>
      </c>
      <c r="P34" s="2" t="s">
        <v>63</v>
      </c>
      <c r="Q34" s="2" t="s">
        <v>330</v>
      </c>
      <c r="R34" s="7">
        <v>44509</v>
      </c>
      <c r="S34" s="2" t="s">
        <v>331</v>
      </c>
      <c r="T34" s="2" t="s">
        <v>30</v>
      </c>
      <c r="U34" s="7">
        <v>44444</v>
      </c>
      <c r="V34" s="2" t="s">
        <v>332</v>
      </c>
      <c r="W34" s="2" t="s">
        <v>333</v>
      </c>
      <c r="X34" s="2" t="s">
        <v>334</v>
      </c>
      <c r="Y34" s="2" t="s">
        <v>335</v>
      </c>
      <c r="Z34" s="2" t="s">
        <v>336</v>
      </c>
      <c r="AA34" s="2">
        <v>2018</v>
      </c>
      <c r="AB34" s="2">
        <v>1</v>
      </c>
      <c r="AC34" s="2">
        <v>0</v>
      </c>
      <c r="AD34" s="2">
        <f t="shared" si="3"/>
        <v>0.58024691358024694</v>
      </c>
      <c r="AE34" s="2">
        <f t="shared" si="0"/>
        <v>0.66666666666666663</v>
      </c>
      <c r="AF34" s="2">
        <f t="shared" si="1"/>
        <v>0.57746478873239437</v>
      </c>
      <c r="AG34">
        <f>INDEX('Yearly Salary Data'!$N$2:$N$31,MATCH(final!B34,'Yearly Salary Data'!$K$2:$K$31,0))</f>
        <v>166111632</v>
      </c>
      <c r="AH34">
        <f t="shared" si="4"/>
        <v>166.11163199999999</v>
      </c>
    </row>
    <row r="35" spans="1:34" x14ac:dyDescent="0.2">
      <c r="A35" s="2">
        <v>4</v>
      </c>
      <c r="B35" s="3" t="s">
        <v>81</v>
      </c>
      <c r="C35" s="2" t="s">
        <v>24</v>
      </c>
      <c r="D35" s="2">
        <v>162</v>
      </c>
      <c r="E35" s="2">
        <v>97</v>
      </c>
      <c r="F35" s="2">
        <v>65</v>
      </c>
      <c r="G35" s="2">
        <v>0.59899999999999998</v>
      </c>
      <c r="H35" s="2">
        <v>5</v>
      </c>
      <c r="I35" s="2">
        <v>4.2</v>
      </c>
      <c r="J35" s="2">
        <v>0.9</v>
      </c>
      <c r="K35" s="2">
        <v>0</v>
      </c>
      <c r="L35" s="2">
        <v>0.8</v>
      </c>
      <c r="M35" s="2" t="s">
        <v>101</v>
      </c>
      <c r="N35" s="2">
        <v>2</v>
      </c>
      <c r="O35" s="2" t="s">
        <v>128</v>
      </c>
      <c r="P35" s="2" t="s">
        <v>337</v>
      </c>
      <c r="Q35" s="2" t="s">
        <v>152</v>
      </c>
      <c r="R35" s="7">
        <v>44538</v>
      </c>
      <c r="S35" s="2" t="s">
        <v>75</v>
      </c>
      <c r="T35" s="2" t="s">
        <v>30</v>
      </c>
      <c r="U35" s="2" t="s">
        <v>338</v>
      </c>
      <c r="V35" s="2" t="s">
        <v>339</v>
      </c>
      <c r="W35" s="2" t="s">
        <v>340</v>
      </c>
      <c r="X35" s="2" t="s">
        <v>97</v>
      </c>
      <c r="Y35" s="2" t="s">
        <v>341</v>
      </c>
      <c r="Z35" s="2" t="s">
        <v>342</v>
      </c>
      <c r="AA35" s="2">
        <v>2018</v>
      </c>
      <c r="AB35" s="2">
        <v>1</v>
      </c>
      <c r="AC35" s="2">
        <v>0</v>
      </c>
      <c r="AD35" s="2">
        <f t="shared" si="3"/>
        <v>0.58024691358024694</v>
      </c>
      <c r="AE35" s="2">
        <f t="shared" si="0"/>
        <v>0.56140350877192979</v>
      </c>
      <c r="AF35" s="2">
        <f t="shared" si="1"/>
        <v>0.45205479452054792</v>
      </c>
      <c r="AG35">
        <f>INDEX('Yearly Salary Data'!$N$2:$N$31,MATCH(final!B35,'Yearly Salary Data'!$K$2:$K$31,0))</f>
        <v>65985833</v>
      </c>
      <c r="AH35">
        <f t="shared" si="4"/>
        <v>65.985833</v>
      </c>
    </row>
    <row r="36" spans="1:34" x14ac:dyDescent="0.2">
      <c r="A36" s="4">
        <v>5</v>
      </c>
      <c r="B36" s="3" t="s">
        <v>126</v>
      </c>
      <c r="C36" s="4" t="s">
        <v>37</v>
      </c>
      <c r="D36" s="4">
        <v>163</v>
      </c>
      <c r="E36" s="4">
        <v>96</v>
      </c>
      <c r="F36" s="4">
        <v>67</v>
      </c>
      <c r="G36" s="4">
        <v>0.58899999999999997</v>
      </c>
      <c r="H36" s="4">
        <v>4.5999999999999996</v>
      </c>
      <c r="I36" s="4">
        <v>4</v>
      </c>
      <c r="J36" s="4">
        <v>0.6</v>
      </c>
      <c r="K36" s="4">
        <v>0</v>
      </c>
      <c r="L36" s="4">
        <v>0.6</v>
      </c>
      <c r="M36" s="4" t="s">
        <v>343</v>
      </c>
      <c r="N36" s="4">
        <v>5</v>
      </c>
      <c r="O36" s="4" t="s">
        <v>73</v>
      </c>
      <c r="P36" s="4" t="s">
        <v>344</v>
      </c>
      <c r="Q36" s="4" t="s">
        <v>38</v>
      </c>
      <c r="R36" s="4" t="s">
        <v>74</v>
      </c>
      <c r="S36" s="4" t="s">
        <v>170</v>
      </c>
      <c r="T36" s="4" t="s">
        <v>345</v>
      </c>
      <c r="U36" s="6">
        <v>44446</v>
      </c>
      <c r="V36" s="4" t="s">
        <v>346</v>
      </c>
      <c r="W36" s="4" t="s">
        <v>347</v>
      </c>
      <c r="X36" s="4" t="s">
        <v>31</v>
      </c>
      <c r="Y36" s="4" t="s">
        <v>348</v>
      </c>
      <c r="Z36" s="4" t="s">
        <v>349</v>
      </c>
      <c r="AA36" s="2">
        <v>2018</v>
      </c>
      <c r="AB36" s="2">
        <v>1</v>
      </c>
      <c r="AC36" s="2">
        <v>1</v>
      </c>
      <c r="AD36" s="2">
        <f t="shared" si="3"/>
        <v>0.54878048780487809</v>
      </c>
      <c r="AE36" s="2">
        <f t="shared" si="0"/>
        <v>0.55813953488372092</v>
      </c>
      <c r="AF36" s="2">
        <f t="shared" si="1"/>
        <v>0.51578947368421058</v>
      </c>
      <c r="AG36">
        <f>INDEX('Yearly Salary Data'!$N$2:$N$31,MATCH(final!B36,'Yearly Salary Data'!$K$2:$K$31,0))</f>
        <v>90964571</v>
      </c>
      <c r="AH36">
        <f t="shared" si="4"/>
        <v>90.964571000000007</v>
      </c>
    </row>
    <row r="37" spans="1:34" x14ac:dyDescent="0.2">
      <c r="A37" s="2">
        <v>6</v>
      </c>
      <c r="B37" s="3" t="s">
        <v>166</v>
      </c>
      <c r="C37" s="2" t="s">
        <v>37</v>
      </c>
      <c r="D37" s="2">
        <v>163</v>
      </c>
      <c r="E37" s="2">
        <v>95</v>
      </c>
      <c r="F37" s="2">
        <v>68</v>
      </c>
      <c r="G37" s="2">
        <v>0.58299999999999996</v>
      </c>
      <c r="H37" s="2">
        <v>4.7</v>
      </c>
      <c r="I37" s="2">
        <v>4</v>
      </c>
      <c r="J37" s="2">
        <v>0.7</v>
      </c>
      <c r="K37" s="2">
        <v>0</v>
      </c>
      <c r="L37" s="2">
        <v>0.7</v>
      </c>
      <c r="M37" s="2" t="s">
        <v>350</v>
      </c>
      <c r="N37" s="2">
        <v>1</v>
      </c>
      <c r="O37" s="2" t="s">
        <v>39</v>
      </c>
      <c r="P37" s="2" t="s">
        <v>351</v>
      </c>
      <c r="Q37" s="2" t="s">
        <v>51</v>
      </c>
      <c r="R37" s="2" t="s">
        <v>74</v>
      </c>
      <c r="S37" s="2" t="s">
        <v>352</v>
      </c>
      <c r="T37" s="2" t="s">
        <v>113</v>
      </c>
      <c r="U37" s="7">
        <v>44508</v>
      </c>
      <c r="V37" s="2" t="s">
        <v>353</v>
      </c>
      <c r="W37" s="2" t="s">
        <v>123</v>
      </c>
      <c r="X37" s="2" t="s">
        <v>354</v>
      </c>
      <c r="Y37" s="2" t="s">
        <v>348</v>
      </c>
      <c r="Z37" s="2" t="s">
        <v>355</v>
      </c>
      <c r="AA37" s="2">
        <v>2018</v>
      </c>
      <c r="AB37" s="2">
        <v>1</v>
      </c>
      <c r="AC37" s="2">
        <v>0</v>
      </c>
      <c r="AD37" s="2">
        <f t="shared" si="3"/>
        <v>0.54320987654320985</v>
      </c>
      <c r="AE37" s="2">
        <f t="shared" si="0"/>
        <v>0.62857142857142856</v>
      </c>
      <c r="AF37" s="2">
        <f t="shared" si="1"/>
        <v>0.51578947368421058</v>
      </c>
      <c r="AG37">
        <f>INDEX('Yearly Salary Data'!$N$2:$N$31,MATCH(final!B37,'Yearly Salary Data'!$K$2:$K$31,0))</f>
        <v>183156139</v>
      </c>
      <c r="AH37">
        <f t="shared" si="4"/>
        <v>183.156139</v>
      </c>
    </row>
    <row r="38" spans="1:34" x14ac:dyDescent="0.2">
      <c r="A38" s="4">
        <v>7</v>
      </c>
      <c r="B38" s="3" t="s">
        <v>36</v>
      </c>
      <c r="C38" s="4" t="s">
        <v>37</v>
      </c>
      <c r="D38" s="4">
        <v>163</v>
      </c>
      <c r="E38" s="4">
        <v>92</v>
      </c>
      <c r="F38" s="4">
        <v>71</v>
      </c>
      <c r="G38" s="4">
        <v>0.56399999999999995</v>
      </c>
      <c r="H38" s="4">
        <v>4.9000000000000004</v>
      </c>
      <c r="I38" s="4">
        <v>3.7</v>
      </c>
      <c r="J38" s="4">
        <v>1.2</v>
      </c>
      <c r="K38" s="4">
        <v>0.1</v>
      </c>
      <c r="L38" s="4">
        <v>1.2</v>
      </c>
      <c r="M38" s="4" t="s">
        <v>356</v>
      </c>
      <c r="N38" s="4">
        <v>-10</v>
      </c>
      <c r="O38" s="4" t="s">
        <v>26</v>
      </c>
      <c r="P38" s="4" t="s">
        <v>357</v>
      </c>
      <c r="Q38" s="4" t="s">
        <v>45</v>
      </c>
      <c r="R38" s="6">
        <v>44538</v>
      </c>
      <c r="S38" s="4" t="s">
        <v>345</v>
      </c>
      <c r="T38" s="4" t="s">
        <v>30</v>
      </c>
      <c r="U38" s="6">
        <v>44415</v>
      </c>
      <c r="V38" s="4" t="s">
        <v>358</v>
      </c>
      <c r="W38" s="4" t="s">
        <v>359</v>
      </c>
      <c r="X38" s="4" t="s">
        <v>360</v>
      </c>
      <c r="Y38" s="4" t="s">
        <v>361</v>
      </c>
      <c r="Z38" s="4" t="s">
        <v>136</v>
      </c>
      <c r="AA38" s="2">
        <v>2018</v>
      </c>
      <c r="AB38" s="2">
        <v>1</v>
      </c>
      <c r="AC38" s="2">
        <v>1</v>
      </c>
      <c r="AD38" s="2">
        <f t="shared" si="3"/>
        <v>0.58024691358024694</v>
      </c>
      <c r="AE38" s="2">
        <f t="shared" si="0"/>
        <v>0.61538461538461542</v>
      </c>
      <c r="AF38" s="2">
        <f t="shared" si="1"/>
        <v>0.5730337078651685</v>
      </c>
      <c r="AG38">
        <f>INDEX('Yearly Salary Data'!$N$2:$N$31,MATCH(final!B38,'Yearly Salary Data'!$K$2:$K$31,0))</f>
        <v>186220715</v>
      </c>
      <c r="AH38">
        <f t="shared" si="4"/>
        <v>186.22071500000001</v>
      </c>
    </row>
    <row r="39" spans="1:34" x14ac:dyDescent="0.2">
      <c r="A39" s="4">
        <v>8</v>
      </c>
      <c r="B39" s="3" t="s">
        <v>110</v>
      </c>
      <c r="C39" s="4" t="s">
        <v>24</v>
      </c>
      <c r="D39" s="4">
        <v>162</v>
      </c>
      <c r="E39" s="4">
        <v>91</v>
      </c>
      <c r="F39" s="4">
        <v>71</v>
      </c>
      <c r="G39" s="4">
        <v>0.56200000000000006</v>
      </c>
      <c r="H39" s="4">
        <v>5</v>
      </c>
      <c r="I39" s="4">
        <v>4</v>
      </c>
      <c r="J39" s="4">
        <v>1</v>
      </c>
      <c r="K39" s="4">
        <v>-0.4</v>
      </c>
      <c r="L39" s="4">
        <v>0.6</v>
      </c>
      <c r="M39" s="4" t="s">
        <v>362</v>
      </c>
      <c r="N39" s="4">
        <v>-7</v>
      </c>
      <c r="O39" s="4" t="s">
        <v>357</v>
      </c>
      <c r="P39" s="4" t="s">
        <v>363</v>
      </c>
      <c r="Q39" s="4" t="s">
        <v>174</v>
      </c>
      <c r="R39" s="6">
        <v>44538</v>
      </c>
      <c r="S39" s="4" t="s">
        <v>112</v>
      </c>
      <c r="T39" s="4" t="s">
        <v>197</v>
      </c>
      <c r="U39" s="6">
        <v>44295</v>
      </c>
      <c r="V39" s="4" t="s">
        <v>364</v>
      </c>
      <c r="W39" s="4" t="s">
        <v>365</v>
      </c>
      <c r="X39" s="4" t="s">
        <v>236</v>
      </c>
      <c r="Y39" s="4" t="s">
        <v>366</v>
      </c>
      <c r="Z39" s="4" t="s">
        <v>367</v>
      </c>
      <c r="AA39" s="2">
        <v>2018</v>
      </c>
      <c r="AB39" s="2">
        <v>1</v>
      </c>
      <c r="AC39" s="2">
        <v>1</v>
      </c>
      <c r="AD39" s="2">
        <f t="shared" si="3"/>
        <v>0.51851851851851849</v>
      </c>
      <c r="AE39" s="2">
        <f t="shared" si="0"/>
        <v>0.51162790697674421</v>
      </c>
      <c r="AF39" s="2">
        <f t="shared" si="1"/>
        <v>0.42592592592592593</v>
      </c>
      <c r="AG39">
        <f>INDEX('Yearly Salary Data'!$N$2:$N$31,MATCH(final!B39,'Yearly Salary Data'!$K$2:$K$31,0))</f>
        <v>134851566</v>
      </c>
      <c r="AH39">
        <f t="shared" si="4"/>
        <v>134.85156599999999</v>
      </c>
    </row>
    <row r="40" spans="1:34" x14ac:dyDescent="0.2">
      <c r="A40" s="2">
        <v>9</v>
      </c>
      <c r="B40" s="3" t="s">
        <v>232</v>
      </c>
      <c r="C40" s="2" t="s">
        <v>37</v>
      </c>
      <c r="D40" s="2">
        <v>163</v>
      </c>
      <c r="E40" s="2">
        <v>91</v>
      </c>
      <c r="F40" s="2">
        <v>72</v>
      </c>
      <c r="G40" s="2">
        <v>0.55800000000000005</v>
      </c>
      <c r="H40" s="2">
        <v>4.8</v>
      </c>
      <c r="I40" s="2">
        <v>4.5999999999999996</v>
      </c>
      <c r="J40" s="2">
        <v>0.2</v>
      </c>
      <c r="K40" s="2">
        <v>0.2</v>
      </c>
      <c r="L40" s="2">
        <v>0.4</v>
      </c>
      <c r="M40" s="2" t="s">
        <v>368</v>
      </c>
      <c r="N40" s="2">
        <v>6</v>
      </c>
      <c r="O40" s="2" t="s">
        <v>63</v>
      </c>
      <c r="P40" s="2" t="s">
        <v>174</v>
      </c>
      <c r="Q40" s="2" t="s">
        <v>351</v>
      </c>
      <c r="R40" s="2" t="s">
        <v>74</v>
      </c>
      <c r="S40" s="2" t="s">
        <v>30</v>
      </c>
      <c r="T40" s="2" t="s">
        <v>369</v>
      </c>
      <c r="U40" s="7">
        <v>44322</v>
      </c>
      <c r="V40" s="2" t="s">
        <v>370</v>
      </c>
      <c r="W40" s="2" t="s">
        <v>371</v>
      </c>
      <c r="X40" s="2" t="s">
        <v>372</v>
      </c>
      <c r="Y40" s="2" t="s">
        <v>373</v>
      </c>
      <c r="Z40" s="2" t="s">
        <v>374</v>
      </c>
      <c r="AA40" s="2">
        <v>2018</v>
      </c>
      <c r="AB40" s="2">
        <v>1</v>
      </c>
      <c r="AC40" s="2">
        <v>0</v>
      </c>
      <c r="AD40" s="2">
        <f t="shared" si="3"/>
        <v>0.53658536585365857</v>
      </c>
      <c r="AE40" s="2">
        <f t="shared" si="0"/>
        <v>0.55000000000000004</v>
      </c>
      <c r="AF40" s="2">
        <f t="shared" si="1"/>
        <v>0.52173913043478259</v>
      </c>
      <c r="AG40">
        <f>INDEX('Yearly Salary Data'!$N$2:$N$31,MATCH(final!B40,'Yearly Salary Data'!$K$2:$K$31,0))</f>
        <v>136953500</v>
      </c>
      <c r="AH40">
        <f t="shared" si="4"/>
        <v>136.95349999999999</v>
      </c>
    </row>
    <row r="41" spans="1:34" x14ac:dyDescent="0.2">
      <c r="A41" s="4">
        <v>10</v>
      </c>
      <c r="B41" s="3" t="s">
        <v>70</v>
      </c>
      <c r="C41" s="4" t="s">
        <v>37</v>
      </c>
      <c r="D41" s="4">
        <v>162</v>
      </c>
      <c r="E41" s="4">
        <v>90</v>
      </c>
      <c r="F41" s="4">
        <v>72</v>
      </c>
      <c r="G41" s="4">
        <v>0.55600000000000005</v>
      </c>
      <c r="H41" s="4">
        <v>4.7</v>
      </c>
      <c r="I41" s="4">
        <v>4.0999999999999996</v>
      </c>
      <c r="J41" s="4">
        <v>0.6</v>
      </c>
      <c r="K41" s="4">
        <v>0</v>
      </c>
      <c r="L41" s="4">
        <v>0.6</v>
      </c>
      <c r="M41" s="4" t="s">
        <v>120</v>
      </c>
      <c r="N41" s="4">
        <v>-2</v>
      </c>
      <c r="O41" s="4" t="s">
        <v>363</v>
      </c>
      <c r="P41" s="4" t="s">
        <v>169</v>
      </c>
      <c r="Q41" s="4" t="s">
        <v>130</v>
      </c>
      <c r="R41" s="6">
        <v>44420</v>
      </c>
      <c r="S41" s="4" t="s">
        <v>104</v>
      </c>
      <c r="T41" s="4" t="s">
        <v>30</v>
      </c>
      <c r="U41" s="6">
        <v>44355</v>
      </c>
      <c r="V41" s="4" t="s">
        <v>65</v>
      </c>
      <c r="W41" s="4" t="s">
        <v>375</v>
      </c>
      <c r="X41" s="4" t="s">
        <v>376</v>
      </c>
      <c r="Y41" s="4" t="s">
        <v>377</v>
      </c>
      <c r="Z41" s="4" t="s">
        <v>378</v>
      </c>
      <c r="AA41" s="2">
        <v>2018</v>
      </c>
      <c r="AB41" s="2">
        <v>1</v>
      </c>
      <c r="AC41" s="2">
        <v>1</v>
      </c>
      <c r="AD41" s="2">
        <f t="shared" si="3"/>
        <v>0.58024691358024694</v>
      </c>
      <c r="AE41" s="2">
        <f t="shared" si="0"/>
        <v>0.44680851063829785</v>
      </c>
      <c r="AF41" s="2">
        <f t="shared" si="1"/>
        <v>0.48717948717948717</v>
      </c>
      <c r="AG41">
        <f>INDEX('Yearly Salary Data'!$N$2:$N$31,MATCH(final!B41,'Yearly Salary Data'!$K$2:$K$31,0))</f>
        <v>118284851</v>
      </c>
      <c r="AH41">
        <f t="shared" si="4"/>
        <v>118.284851</v>
      </c>
    </row>
    <row r="42" spans="1:34" x14ac:dyDescent="0.2">
      <c r="A42" s="2">
        <v>11</v>
      </c>
      <c r="B42" s="3" t="s">
        <v>91</v>
      </c>
      <c r="C42" s="2" t="s">
        <v>24</v>
      </c>
      <c r="D42" s="2">
        <v>162</v>
      </c>
      <c r="E42" s="2">
        <v>90</v>
      </c>
      <c r="F42" s="2">
        <v>72</v>
      </c>
      <c r="G42" s="2">
        <v>0.55600000000000005</v>
      </c>
      <c r="H42" s="2">
        <v>4.4000000000000004</v>
      </c>
      <c r="I42" s="2">
        <v>4</v>
      </c>
      <c r="J42" s="2">
        <v>0.4</v>
      </c>
      <c r="K42" s="2">
        <v>-0.1</v>
      </c>
      <c r="L42" s="2">
        <v>0.3</v>
      </c>
      <c r="M42" s="2" t="s">
        <v>379</v>
      </c>
      <c r="N42" s="2">
        <v>1</v>
      </c>
      <c r="O42" s="2" t="s">
        <v>380</v>
      </c>
      <c r="P42" s="2" t="s">
        <v>128</v>
      </c>
      <c r="Q42" s="2" t="s">
        <v>27</v>
      </c>
      <c r="R42" s="7">
        <v>44390</v>
      </c>
      <c r="S42" s="2" t="s">
        <v>170</v>
      </c>
      <c r="T42" s="2" t="s">
        <v>381</v>
      </c>
      <c r="U42" s="7">
        <v>44323</v>
      </c>
      <c r="V42" s="2" t="s">
        <v>382</v>
      </c>
      <c r="W42" s="2" t="s">
        <v>383</v>
      </c>
      <c r="X42" s="2" t="s">
        <v>384</v>
      </c>
      <c r="Y42" s="2" t="s">
        <v>385</v>
      </c>
      <c r="Z42" s="2" t="s">
        <v>165</v>
      </c>
      <c r="AA42" s="2">
        <v>2018</v>
      </c>
      <c r="AB42" s="2">
        <v>0</v>
      </c>
      <c r="AC42" s="2">
        <v>0</v>
      </c>
      <c r="AD42" s="2">
        <f t="shared" si="3"/>
        <v>0.48148148148148145</v>
      </c>
      <c r="AE42" s="2">
        <f t="shared" si="0"/>
        <v>0.57446808510638303</v>
      </c>
      <c r="AF42" s="2">
        <f t="shared" si="1"/>
        <v>0.46575342465753422</v>
      </c>
      <c r="AG42">
        <f>INDEX('Yearly Salary Data'!$N$2:$N$31,MATCH(final!B42,'Yearly Salary Data'!$K$2:$K$31,0))</f>
        <v>76007496</v>
      </c>
      <c r="AH42">
        <f t="shared" si="4"/>
        <v>76.007496000000003</v>
      </c>
    </row>
    <row r="43" spans="1:34" x14ac:dyDescent="0.2">
      <c r="A43" s="2">
        <v>12</v>
      </c>
      <c r="B43" s="3" t="s">
        <v>257</v>
      </c>
      <c r="C43" s="2" t="s">
        <v>24</v>
      </c>
      <c r="D43" s="2">
        <v>162</v>
      </c>
      <c r="E43" s="2">
        <v>89</v>
      </c>
      <c r="F43" s="2">
        <v>73</v>
      </c>
      <c r="G43" s="2">
        <v>0.54900000000000004</v>
      </c>
      <c r="H43" s="2">
        <v>4.2</v>
      </c>
      <c r="I43" s="2">
        <v>4.4000000000000004</v>
      </c>
      <c r="J43" s="2">
        <v>-0.2</v>
      </c>
      <c r="K43" s="2">
        <v>0.1</v>
      </c>
      <c r="L43" s="2">
        <v>-0.1</v>
      </c>
      <c r="M43" s="2" t="s">
        <v>386</v>
      </c>
      <c r="N43" s="2">
        <v>12</v>
      </c>
      <c r="O43" s="2" t="s">
        <v>323</v>
      </c>
      <c r="P43" s="2" t="s">
        <v>387</v>
      </c>
      <c r="Q43" s="2" t="s">
        <v>380</v>
      </c>
      <c r="R43" s="7">
        <v>44361</v>
      </c>
      <c r="S43" s="2" t="s">
        <v>86</v>
      </c>
      <c r="T43" s="2" t="s">
        <v>113</v>
      </c>
      <c r="U43" s="2" t="s">
        <v>388</v>
      </c>
      <c r="V43" s="2" t="s">
        <v>389</v>
      </c>
      <c r="W43" s="2" t="s">
        <v>390</v>
      </c>
      <c r="X43" s="2" t="s">
        <v>391</v>
      </c>
      <c r="Y43" s="2" t="s">
        <v>392</v>
      </c>
      <c r="Z43" s="2" t="s">
        <v>393</v>
      </c>
      <c r="AA43" s="2">
        <v>2018</v>
      </c>
      <c r="AB43" s="2">
        <v>0</v>
      </c>
      <c r="AC43" s="2">
        <v>0</v>
      </c>
      <c r="AD43" s="2">
        <f t="shared" si="3"/>
        <v>0.54320987654320985</v>
      </c>
      <c r="AE43" s="2">
        <f t="shared" si="0"/>
        <v>0.55555555555555558</v>
      </c>
      <c r="AF43" s="2">
        <f t="shared" si="1"/>
        <v>0.50649350649350644</v>
      </c>
      <c r="AG43">
        <f>INDEX('Yearly Salary Data'!$N$2:$N$31,MATCH(final!B43,'Yearly Salary Data'!$K$2:$K$31,0))</f>
        <v>157903943</v>
      </c>
      <c r="AH43">
        <f t="shared" si="4"/>
        <v>157.903943</v>
      </c>
    </row>
    <row r="44" spans="1:34" x14ac:dyDescent="0.2">
      <c r="A44" s="2">
        <v>13</v>
      </c>
      <c r="B44" s="3" t="s">
        <v>119</v>
      </c>
      <c r="C44" s="2" t="s">
        <v>37</v>
      </c>
      <c r="D44" s="2">
        <v>162</v>
      </c>
      <c r="E44" s="2">
        <v>88</v>
      </c>
      <c r="F44" s="2">
        <v>74</v>
      </c>
      <c r="G44" s="2">
        <v>0.54300000000000004</v>
      </c>
      <c r="H44" s="2">
        <v>4.7</v>
      </c>
      <c r="I44" s="2">
        <v>4.3</v>
      </c>
      <c r="J44" s="2">
        <v>0.4</v>
      </c>
      <c r="K44" s="2">
        <v>0</v>
      </c>
      <c r="L44" s="2">
        <v>0.4</v>
      </c>
      <c r="M44" s="2" t="s">
        <v>149</v>
      </c>
      <c r="N44" s="2">
        <v>0</v>
      </c>
      <c r="O44" s="2" t="s">
        <v>151</v>
      </c>
      <c r="P44" s="2" t="s">
        <v>380</v>
      </c>
      <c r="Q44" s="2" t="s">
        <v>394</v>
      </c>
      <c r="R44" s="7">
        <v>44509</v>
      </c>
      <c r="S44" s="2" t="s">
        <v>104</v>
      </c>
      <c r="T44" s="2" t="s">
        <v>86</v>
      </c>
      <c r="U44" s="7">
        <v>44416</v>
      </c>
      <c r="V44" s="2" t="s">
        <v>358</v>
      </c>
      <c r="W44" s="2" t="s">
        <v>395</v>
      </c>
      <c r="X44" s="2" t="s">
        <v>42</v>
      </c>
      <c r="Y44" s="2" t="s">
        <v>396</v>
      </c>
      <c r="Z44" s="2" t="s">
        <v>397</v>
      </c>
      <c r="AA44" s="2">
        <v>2018</v>
      </c>
      <c r="AB44" s="2">
        <v>0</v>
      </c>
      <c r="AC44" s="2">
        <v>0</v>
      </c>
      <c r="AD44" s="2">
        <f t="shared" si="3"/>
        <v>0.55555555555555558</v>
      </c>
      <c r="AE44" s="2">
        <f t="shared" si="0"/>
        <v>0.55102040816326525</v>
      </c>
      <c r="AF44" s="2">
        <f t="shared" si="1"/>
        <v>0.5376344086021505</v>
      </c>
      <c r="AG44">
        <f>INDEX('Yearly Salary Data'!$N$2:$N$31,MATCH(final!B44,'Yearly Salary Data'!$K$2:$K$31,0))</f>
        <v>159698667</v>
      </c>
      <c r="AH44">
        <f t="shared" si="4"/>
        <v>159.698667</v>
      </c>
    </row>
    <row r="45" spans="1:34" x14ac:dyDescent="0.2">
      <c r="A45" s="2">
        <v>14</v>
      </c>
      <c r="B45" s="3" t="s">
        <v>250</v>
      </c>
      <c r="C45" s="2" t="s">
        <v>37</v>
      </c>
      <c r="D45" s="2">
        <v>161</v>
      </c>
      <c r="E45" s="2">
        <v>82</v>
      </c>
      <c r="F45" s="2">
        <v>79</v>
      </c>
      <c r="G45" s="2">
        <v>0.50900000000000001</v>
      </c>
      <c r="H45" s="2">
        <v>4.3</v>
      </c>
      <c r="I45" s="2">
        <v>4.3</v>
      </c>
      <c r="J45" s="2">
        <v>0</v>
      </c>
      <c r="K45" s="2">
        <v>0.1</v>
      </c>
      <c r="L45" s="2">
        <v>0.1</v>
      </c>
      <c r="M45" s="2" t="s">
        <v>398</v>
      </c>
      <c r="N45" s="2">
        <v>2</v>
      </c>
      <c r="O45" s="7">
        <v>44550</v>
      </c>
      <c r="P45" s="2" t="s">
        <v>399</v>
      </c>
      <c r="Q45" s="7">
        <v>44551</v>
      </c>
      <c r="R45" s="2" t="s">
        <v>141</v>
      </c>
      <c r="S45" s="2" t="s">
        <v>400</v>
      </c>
      <c r="T45" s="2" t="s">
        <v>142</v>
      </c>
      <c r="U45" s="7">
        <v>44382</v>
      </c>
      <c r="V45" s="2" t="s">
        <v>401</v>
      </c>
      <c r="W45" s="2" t="s">
        <v>395</v>
      </c>
      <c r="X45" s="2" t="s">
        <v>402</v>
      </c>
      <c r="Y45" s="2" t="s">
        <v>403</v>
      </c>
      <c r="Z45" s="2" t="s">
        <v>404</v>
      </c>
      <c r="AA45" s="2">
        <v>2018</v>
      </c>
      <c r="AB45" s="2">
        <v>0</v>
      </c>
      <c r="AC45" s="2">
        <v>0</v>
      </c>
      <c r="AD45" s="2">
        <f t="shared" si="3"/>
        <v>0.46913580246913578</v>
      </c>
      <c r="AE45" s="2">
        <f t="shared" si="0"/>
        <v>0.4375</v>
      </c>
      <c r="AF45" s="2">
        <f t="shared" si="1"/>
        <v>0.42391304347826086</v>
      </c>
      <c r="AG45">
        <f>INDEX('Yearly Salary Data'!$N$2:$N$31,MATCH(final!B45,'Yearly Salary Data'!$K$2:$K$31,0))</f>
        <v>86340001</v>
      </c>
      <c r="AH45">
        <f t="shared" si="4"/>
        <v>86.340001000000001</v>
      </c>
    </row>
    <row r="46" spans="1:34" x14ac:dyDescent="0.2">
      <c r="A46" s="2">
        <v>15</v>
      </c>
      <c r="B46" s="3" t="s">
        <v>100</v>
      </c>
      <c r="C46" s="2" t="s">
        <v>37</v>
      </c>
      <c r="D46" s="2">
        <v>162</v>
      </c>
      <c r="E46" s="2">
        <v>82</v>
      </c>
      <c r="F46" s="2">
        <v>80</v>
      </c>
      <c r="G46" s="2">
        <v>0.50600000000000001</v>
      </c>
      <c r="H46" s="2">
        <v>4.8</v>
      </c>
      <c r="I46" s="2">
        <v>4.2</v>
      </c>
      <c r="J46" s="2">
        <v>0.5</v>
      </c>
      <c r="K46" s="2">
        <v>0</v>
      </c>
      <c r="L46" s="2">
        <v>0.5</v>
      </c>
      <c r="M46" s="2" t="s">
        <v>167</v>
      </c>
      <c r="N46" s="2">
        <v>-8</v>
      </c>
      <c r="O46" s="2" t="s">
        <v>380</v>
      </c>
      <c r="P46" s="2" t="s">
        <v>103</v>
      </c>
      <c r="Q46" s="2" t="s">
        <v>174</v>
      </c>
      <c r="R46" s="7">
        <v>44450</v>
      </c>
      <c r="S46" s="2" t="s">
        <v>121</v>
      </c>
      <c r="T46" s="2" t="s">
        <v>121</v>
      </c>
      <c r="U46" s="7">
        <v>44296</v>
      </c>
      <c r="V46" s="2" t="s">
        <v>283</v>
      </c>
      <c r="W46" s="2" t="s">
        <v>405</v>
      </c>
      <c r="X46" s="2" t="s">
        <v>406</v>
      </c>
      <c r="Y46" s="2" t="s">
        <v>407</v>
      </c>
      <c r="Z46" s="2" t="s">
        <v>408</v>
      </c>
      <c r="AA46" s="2">
        <v>2018</v>
      </c>
      <c r="AB46" s="2">
        <v>0</v>
      </c>
      <c r="AC46" s="2">
        <v>0</v>
      </c>
      <c r="AD46" s="2">
        <f t="shared" si="3"/>
        <v>0.50617283950617287</v>
      </c>
      <c r="AE46" s="2">
        <f t="shared" si="0"/>
        <v>0.39130434782608697</v>
      </c>
      <c r="AF46" s="2">
        <f t="shared" si="1"/>
        <v>0.42857142857142855</v>
      </c>
      <c r="AG46">
        <f>INDEX('Yearly Salary Data'!$N$2:$N$31,MATCH(final!B46,'Yearly Salary Data'!$K$2:$K$31,0))</f>
        <v>180849056</v>
      </c>
      <c r="AH46">
        <f t="shared" si="4"/>
        <v>180.84905599999999</v>
      </c>
    </row>
    <row r="47" spans="1:34" x14ac:dyDescent="0.2">
      <c r="A47" s="2">
        <v>16</v>
      </c>
      <c r="B47" s="3" t="s">
        <v>148</v>
      </c>
      <c r="C47" s="2" t="s">
        <v>37</v>
      </c>
      <c r="D47" s="2">
        <v>162</v>
      </c>
      <c r="E47" s="2">
        <v>82</v>
      </c>
      <c r="F47" s="2">
        <v>80</v>
      </c>
      <c r="G47" s="2">
        <v>0.50600000000000001</v>
      </c>
      <c r="H47" s="2">
        <v>4.3</v>
      </c>
      <c r="I47" s="2">
        <v>4</v>
      </c>
      <c r="J47" s="2">
        <v>0.3</v>
      </c>
      <c r="K47" s="2">
        <v>0.2</v>
      </c>
      <c r="L47" s="2">
        <v>0.5</v>
      </c>
      <c r="M47" s="2" t="s">
        <v>138</v>
      </c>
      <c r="N47" s="2">
        <v>-4</v>
      </c>
      <c r="O47" s="2" t="s">
        <v>150</v>
      </c>
      <c r="P47" s="2" t="s">
        <v>151</v>
      </c>
      <c r="Q47" s="2" t="s">
        <v>409</v>
      </c>
      <c r="R47" s="7">
        <v>44479</v>
      </c>
      <c r="S47" s="2" t="s">
        <v>131</v>
      </c>
      <c r="T47" s="2" t="s">
        <v>197</v>
      </c>
      <c r="U47" s="7">
        <v>44325</v>
      </c>
      <c r="V47" s="2" t="s">
        <v>410</v>
      </c>
      <c r="W47" s="2" t="s">
        <v>411</v>
      </c>
      <c r="X47" s="2" t="s">
        <v>412</v>
      </c>
      <c r="Y47" s="2" t="s">
        <v>413</v>
      </c>
      <c r="Z47" s="2" t="s">
        <v>414</v>
      </c>
      <c r="AA47" s="2">
        <v>2018</v>
      </c>
      <c r="AB47" s="2">
        <v>0</v>
      </c>
      <c r="AC47" s="2">
        <v>0</v>
      </c>
      <c r="AD47" s="2">
        <f t="shared" si="3"/>
        <v>0.51851851851851849</v>
      </c>
      <c r="AE47" s="2">
        <f t="shared" si="0"/>
        <v>0.48275862068965519</v>
      </c>
      <c r="AF47" s="2">
        <f t="shared" si="1"/>
        <v>0.46666666666666667</v>
      </c>
      <c r="AG47">
        <f>INDEX('Yearly Salary Data'!$N$2:$N$31,MATCH(final!B47,'Yearly Salary Data'!$K$2:$K$31,0))</f>
        <v>131965116</v>
      </c>
      <c r="AH47">
        <f t="shared" si="4"/>
        <v>131.96511599999999</v>
      </c>
    </row>
    <row r="48" spans="1:34" x14ac:dyDescent="0.2">
      <c r="A48" s="2">
        <v>17</v>
      </c>
      <c r="B48" s="3" t="s">
        <v>177</v>
      </c>
      <c r="C48" s="2" t="s">
        <v>37</v>
      </c>
      <c r="D48" s="2">
        <v>162</v>
      </c>
      <c r="E48" s="2">
        <v>80</v>
      </c>
      <c r="F48" s="2">
        <v>82</v>
      </c>
      <c r="G48" s="2">
        <v>0.49399999999999999</v>
      </c>
      <c r="H48" s="2">
        <v>4.2</v>
      </c>
      <c r="I48" s="2">
        <v>4.5</v>
      </c>
      <c r="J48" s="2">
        <v>-0.3</v>
      </c>
      <c r="K48" s="2">
        <v>0.1</v>
      </c>
      <c r="L48" s="2">
        <v>-0.3</v>
      </c>
      <c r="M48" s="2" t="s">
        <v>415</v>
      </c>
      <c r="N48" s="2">
        <v>4</v>
      </c>
      <c r="O48" s="2" t="s">
        <v>416</v>
      </c>
      <c r="P48" s="2" t="s">
        <v>51</v>
      </c>
      <c r="Q48" s="2" t="s">
        <v>214</v>
      </c>
      <c r="R48" s="7">
        <v>44538</v>
      </c>
      <c r="S48" s="2" t="s">
        <v>112</v>
      </c>
      <c r="T48" s="2" t="s">
        <v>271</v>
      </c>
      <c r="U48" s="7">
        <v>44414</v>
      </c>
      <c r="V48" s="2" t="s">
        <v>417</v>
      </c>
      <c r="W48" s="2" t="s">
        <v>418</v>
      </c>
      <c r="X48" s="2" t="s">
        <v>320</v>
      </c>
      <c r="Y48" s="2" t="s">
        <v>419</v>
      </c>
      <c r="Z48" s="2" t="s">
        <v>420</v>
      </c>
      <c r="AA48" s="2">
        <v>2018</v>
      </c>
      <c r="AB48" s="2">
        <v>0</v>
      </c>
      <c r="AC48" s="2">
        <v>0</v>
      </c>
      <c r="AD48" s="2">
        <f t="shared" si="3"/>
        <v>0.38271604938271603</v>
      </c>
      <c r="AE48" s="2">
        <f t="shared" si="0"/>
        <v>0.56756756756756754</v>
      </c>
      <c r="AF48" s="2">
        <f t="shared" si="1"/>
        <v>0.46808510638297873</v>
      </c>
      <c r="AG48">
        <f>INDEX('Yearly Salary Data'!$N$2:$N$31,MATCH(final!B48,'Yearly Salary Data'!$K$2:$K$31,0))</f>
        <v>95270301</v>
      </c>
      <c r="AH48">
        <f t="shared" si="4"/>
        <v>95.270301000000003</v>
      </c>
    </row>
    <row r="49" spans="1:34" x14ac:dyDescent="0.2">
      <c r="A49" s="2">
        <v>18</v>
      </c>
      <c r="B49" s="3" t="s">
        <v>222</v>
      </c>
      <c r="C49" s="2" t="s">
        <v>24</v>
      </c>
      <c r="D49" s="2">
        <v>162</v>
      </c>
      <c r="E49" s="2">
        <v>80</v>
      </c>
      <c r="F49" s="2">
        <v>82</v>
      </c>
      <c r="G49" s="2">
        <v>0.49399999999999999</v>
      </c>
      <c r="H49" s="2">
        <v>4.5</v>
      </c>
      <c r="I49" s="2">
        <v>4.5</v>
      </c>
      <c r="J49" s="2">
        <v>0</v>
      </c>
      <c r="K49" s="2">
        <v>0.1</v>
      </c>
      <c r="L49" s="2">
        <v>0.1</v>
      </c>
      <c r="M49" s="2" t="s">
        <v>127</v>
      </c>
      <c r="N49" s="2">
        <v>-1</v>
      </c>
      <c r="O49" s="7">
        <v>44521</v>
      </c>
      <c r="P49" s="2" t="s">
        <v>421</v>
      </c>
      <c r="Q49" s="2" t="s">
        <v>168</v>
      </c>
      <c r="R49" s="7">
        <v>44479</v>
      </c>
      <c r="S49" s="2" t="s">
        <v>197</v>
      </c>
      <c r="T49" s="2" t="s">
        <v>142</v>
      </c>
      <c r="U49" s="7">
        <v>44323</v>
      </c>
      <c r="V49" s="2" t="s">
        <v>370</v>
      </c>
      <c r="W49" s="2" t="s">
        <v>422</v>
      </c>
      <c r="X49" s="2" t="s">
        <v>423</v>
      </c>
      <c r="Y49" s="2" t="s">
        <v>424</v>
      </c>
      <c r="Z49" s="2" t="s">
        <v>109</v>
      </c>
      <c r="AA49" s="2">
        <v>2018</v>
      </c>
      <c r="AB49" s="2">
        <v>0</v>
      </c>
      <c r="AC49" s="2">
        <v>0</v>
      </c>
      <c r="AD49" s="2">
        <f t="shared" si="3"/>
        <v>0.46913580246913578</v>
      </c>
      <c r="AE49" s="2">
        <f t="shared" si="0"/>
        <v>0.43137254901960786</v>
      </c>
      <c r="AF49" s="2">
        <f t="shared" si="1"/>
        <v>0.36458333333333331</v>
      </c>
      <c r="AG49">
        <f>INDEX('Yearly Salary Data'!$N$2:$N$31,MATCH(final!B49,'Yearly Salary Data'!$K$2:$K$31,0))</f>
        <v>166649999</v>
      </c>
      <c r="AH49">
        <f t="shared" si="4"/>
        <v>166.64999900000001</v>
      </c>
    </row>
    <row r="50" spans="1:34" x14ac:dyDescent="0.2">
      <c r="A50" s="2">
        <v>19</v>
      </c>
      <c r="B50" s="3" t="s">
        <v>59</v>
      </c>
      <c r="C50" s="2" t="s">
        <v>24</v>
      </c>
      <c r="D50" s="2">
        <v>162</v>
      </c>
      <c r="E50" s="2">
        <v>78</v>
      </c>
      <c r="F50" s="2">
        <v>84</v>
      </c>
      <c r="G50" s="2">
        <v>0.48099999999999998</v>
      </c>
      <c r="H50" s="2">
        <v>4.5999999999999996</v>
      </c>
      <c r="I50" s="2">
        <v>4.8</v>
      </c>
      <c r="J50" s="2">
        <v>-0.2</v>
      </c>
      <c r="K50" s="2">
        <v>-0.3</v>
      </c>
      <c r="L50" s="2">
        <v>-0.5</v>
      </c>
      <c r="M50" s="2" t="s">
        <v>386</v>
      </c>
      <c r="N50" s="2">
        <v>1</v>
      </c>
      <c r="O50" s="2" t="s">
        <v>103</v>
      </c>
      <c r="P50" s="2" t="s">
        <v>425</v>
      </c>
      <c r="Q50" s="7">
        <v>44491</v>
      </c>
      <c r="R50" s="7">
        <v>44420</v>
      </c>
      <c r="S50" s="2" t="s">
        <v>112</v>
      </c>
      <c r="T50" s="2" t="s">
        <v>289</v>
      </c>
      <c r="U50" s="7">
        <v>44324</v>
      </c>
      <c r="V50" s="2" t="s">
        <v>426</v>
      </c>
      <c r="W50" s="2" t="s">
        <v>427</v>
      </c>
      <c r="X50" s="2" t="s">
        <v>428</v>
      </c>
      <c r="Y50" s="2" t="s">
        <v>252</v>
      </c>
      <c r="Z50" s="2" t="s">
        <v>429</v>
      </c>
      <c r="AA50" s="2">
        <v>2018</v>
      </c>
      <c r="AB50" s="2">
        <v>0</v>
      </c>
      <c r="AC50" s="2">
        <v>0</v>
      </c>
      <c r="AD50" s="2">
        <f t="shared" si="3"/>
        <v>0.35802469135802467</v>
      </c>
      <c r="AE50" s="2">
        <f t="shared" si="0"/>
        <v>0.45652173913043476</v>
      </c>
      <c r="AF50" s="2">
        <f t="shared" si="1"/>
        <v>0.38157894736842107</v>
      </c>
      <c r="AG50">
        <f>INDEX('Yearly Salary Data'!$N$2:$N$31,MATCH(final!B50,'Yearly Salary Data'!$K$2:$K$31,0))</f>
        <v>128713226</v>
      </c>
      <c r="AH50">
        <f t="shared" si="4"/>
        <v>128.71322599999999</v>
      </c>
    </row>
    <row r="51" spans="1:34" x14ac:dyDescent="0.2">
      <c r="A51" s="2">
        <v>20</v>
      </c>
      <c r="B51" s="3" t="s">
        <v>137</v>
      </c>
      <c r="C51" s="2" t="s">
        <v>37</v>
      </c>
      <c r="D51" s="2">
        <v>162</v>
      </c>
      <c r="E51" s="2">
        <v>77</v>
      </c>
      <c r="F51" s="2">
        <v>85</v>
      </c>
      <c r="G51" s="2">
        <v>0.47499999999999998</v>
      </c>
      <c r="H51" s="2">
        <v>4.2</v>
      </c>
      <c r="I51" s="2">
        <v>4.4000000000000004</v>
      </c>
      <c r="J51" s="2">
        <v>-0.2</v>
      </c>
      <c r="K51" s="2">
        <v>0.1</v>
      </c>
      <c r="L51" s="2">
        <v>-0.1</v>
      </c>
      <c r="M51" s="2" t="s">
        <v>430</v>
      </c>
      <c r="N51" s="2">
        <v>-1</v>
      </c>
      <c r="O51" s="2" t="s">
        <v>139</v>
      </c>
      <c r="P51" s="2" t="s">
        <v>216</v>
      </c>
      <c r="Q51" s="2" t="s">
        <v>233</v>
      </c>
      <c r="R51" s="7">
        <v>44420</v>
      </c>
      <c r="S51" s="2" t="s">
        <v>431</v>
      </c>
      <c r="T51" s="2" t="s">
        <v>131</v>
      </c>
      <c r="U51" s="7">
        <v>44448</v>
      </c>
      <c r="V51" s="2" t="s">
        <v>432</v>
      </c>
      <c r="W51" s="2" t="s">
        <v>433</v>
      </c>
      <c r="X51" s="2" t="s">
        <v>283</v>
      </c>
      <c r="Y51" s="2" t="s">
        <v>434</v>
      </c>
      <c r="Z51" s="2" t="s">
        <v>435</v>
      </c>
      <c r="AA51" s="2">
        <v>2018</v>
      </c>
      <c r="AB51" s="2">
        <v>0</v>
      </c>
      <c r="AC51" s="2">
        <v>0</v>
      </c>
      <c r="AD51" s="2">
        <f t="shared" si="3"/>
        <v>0.49382716049382713</v>
      </c>
      <c r="AE51" s="2">
        <f t="shared" si="0"/>
        <v>0.42857142857142855</v>
      </c>
      <c r="AF51" s="2">
        <f t="shared" si="1"/>
        <v>0.41237113402061853</v>
      </c>
      <c r="AG51">
        <f>INDEX('Yearly Salary Data'!$N$2:$N$31,MATCH(final!B51,'Yearly Salary Data'!$K$2:$K$31,0))</f>
        <v>150558844</v>
      </c>
      <c r="AH51">
        <f t="shared" si="4"/>
        <v>150.55884399999999</v>
      </c>
    </row>
    <row r="52" spans="1:34" x14ac:dyDescent="0.2">
      <c r="A52" s="2">
        <v>21</v>
      </c>
      <c r="B52" s="3" t="s">
        <v>264</v>
      </c>
      <c r="C52" s="2" t="s">
        <v>24</v>
      </c>
      <c r="D52" s="2">
        <v>162</v>
      </c>
      <c r="E52" s="2">
        <v>73</v>
      </c>
      <c r="F52" s="2">
        <v>89</v>
      </c>
      <c r="G52" s="2">
        <v>0.45100000000000001</v>
      </c>
      <c r="H52" s="2">
        <v>4.4000000000000004</v>
      </c>
      <c r="I52" s="2">
        <v>5.0999999999999996</v>
      </c>
      <c r="J52" s="2">
        <v>-0.8</v>
      </c>
      <c r="K52" s="2">
        <v>0</v>
      </c>
      <c r="L52" s="2">
        <v>-0.7</v>
      </c>
      <c r="M52" s="2" t="s">
        <v>258</v>
      </c>
      <c r="N52" s="2">
        <v>4</v>
      </c>
      <c r="O52" s="2" t="s">
        <v>226</v>
      </c>
      <c r="P52" s="2" t="s">
        <v>50</v>
      </c>
      <c r="Q52" s="7">
        <v>44551</v>
      </c>
      <c r="R52" s="2" t="s">
        <v>74</v>
      </c>
      <c r="S52" s="2" t="s">
        <v>131</v>
      </c>
      <c r="T52" s="2" t="s">
        <v>171</v>
      </c>
      <c r="U52" s="7">
        <v>44475</v>
      </c>
      <c r="V52" s="2" t="s">
        <v>332</v>
      </c>
      <c r="W52" s="2" t="s">
        <v>436</v>
      </c>
      <c r="X52" s="2" t="s">
        <v>437</v>
      </c>
      <c r="Y52" s="2" t="s">
        <v>438</v>
      </c>
      <c r="Z52" s="2" t="s">
        <v>439</v>
      </c>
      <c r="AA52" s="2">
        <v>2018</v>
      </c>
      <c r="AB52" s="2">
        <v>0</v>
      </c>
      <c r="AC52" s="2">
        <v>0</v>
      </c>
      <c r="AD52" s="2">
        <f t="shared" si="3"/>
        <v>0.40740740740740738</v>
      </c>
      <c r="AE52" s="2">
        <f t="shared" si="0"/>
        <v>0.28301886792452829</v>
      </c>
      <c r="AF52" s="2">
        <f t="shared" si="1"/>
        <v>0.34065934065934067</v>
      </c>
      <c r="AG52">
        <f>INDEX('Yearly Salary Data'!$N$2:$N$31,MATCH(final!B52,'Yearly Salary Data'!$K$2:$K$31,0))</f>
        <v>162037223</v>
      </c>
      <c r="AH52">
        <f t="shared" si="4"/>
        <v>162.03722300000001</v>
      </c>
    </row>
    <row r="53" spans="1:34" x14ac:dyDescent="0.2">
      <c r="A53" s="2">
        <v>22</v>
      </c>
      <c r="B53" s="3" t="s">
        <v>194</v>
      </c>
      <c r="C53" s="2" t="s">
        <v>37</v>
      </c>
      <c r="D53" s="2">
        <v>162</v>
      </c>
      <c r="E53" s="2">
        <v>73</v>
      </c>
      <c r="F53" s="2">
        <v>89</v>
      </c>
      <c r="G53" s="2">
        <v>0.45100000000000001</v>
      </c>
      <c r="H53" s="2">
        <v>3.7</v>
      </c>
      <c r="I53" s="2">
        <v>4.3</v>
      </c>
      <c r="J53" s="2">
        <v>-0.6</v>
      </c>
      <c r="K53" s="2">
        <v>0.3</v>
      </c>
      <c r="L53" s="2">
        <v>-0.3</v>
      </c>
      <c r="M53" s="2" t="s">
        <v>242</v>
      </c>
      <c r="N53" s="2">
        <v>3</v>
      </c>
      <c r="O53" s="2" t="s">
        <v>233</v>
      </c>
      <c r="P53" s="7">
        <v>44522</v>
      </c>
      <c r="Q53" s="2" t="s">
        <v>152</v>
      </c>
      <c r="R53" s="7">
        <v>44420</v>
      </c>
      <c r="S53" s="2" t="s">
        <v>197</v>
      </c>
      <c r="T53" s="2" t="s">
        <v>271</v>
      </c>
      <c r="U53" s="7">
        <v>44510</v>
      </c>
      <c r="V53" s="2" t="s">
        <v>440</v>
      </c>
      <c r="W53" s="2" t="s">
        <v>441</v>
      </c>
      <c r="X53" s="2" t="s">
        <v>442</v>
      </c>
      <c r="Y53" s="2" t="s">
        <v>443</v>
      </c>
      <c r="Z53" s="2" t="s">
        <v>444</v>
      </c>
      <c r="AA53" s="2">
        <v>2018</v>
      </c>
      <c r="AB53" s="2">
        <v>0</v>
      </c>
      <c r="AC53" s="2">
        <v>0</v>
      </c>
      <c r="AD53" s="2">
        <f t="shared" si="3"/>
        <v>0.38271604938271603</v>
      </c>
      <c r="AE53" s="2">
        <f t="shared" si="0"/>
        <v>0.453125</v>
      </c>
      <c r="AF53" s="2">
        <f t="shared" si="1"/>
        <v>0.42727272727272725</v>
      </c>
      <c r="AG53">
        <f>INDEX('Yearly Salary Data'!$N$2:$N$31,MATCH(final!B53,'Yearly Salary Data'!$K$2:$K$31,0))</f>
        <v>200505278</v>
      </c>
      <c r="AH53">
        <f t="shared" si="4"/>
        <v>200.505278</v>
      </c>
    </row>
    <row r="54" spans="1:34" x14ac:dyDescent="0.2">
      <c r="A54" s="2">
        <v>23</v>
      </c>
      <c r="B54" s="3" t="s">
        <v>204</v>
      </c>
      <c r="C54" s="2" t="s">
        <v>37</v>
      </c>
      <c r="D54" s="2">
        <v>162</v>
      </c>
      <c r="E54" s="2">
        <v>67</v>
      </c>
      <c r="F54" s="2">
        <v>95</v>
      </c>
      <c r="G54" s="2">
        <v>0.41399999999999998</v>
      </c>
      <c r="H54" s="2">
        <v>4.3</v>
      </c>
      <c r="I54" s="2">
        <v>5.0999999999999996</v>
      </c>
      <c r="J54" s="2">
        <v>-0.8</v>
      </c>
      <c r="K54" s="2">
        <v>0.2</v>
      </c>
      <c r="L54" s="2">
        <v>-0.6</v>
      </c>
      <c r="M54" s="2" t="s">
        <v>258</v>
      </c>
      <c r="N54" s="2">
        <v>-2</v>
      </c>
      <c r="O54" s="2" t="s">
        <v>445</v>
      </c>
      <c r="P54" s="2" t="s">
        <v>446</v>
      </c>
      <c r="Q54" s="2" t="s">
        <v>169</v>
      </c>
      <c r="R54" s="7">
        <v>44479</v>
      </c>
      <c r="S54" s="2" t="s">
        <v>431</v>
      </c>
      <c r="T54" s="2" t="s">
        <v>279</v>
      </c>
      <c r="U54" s="7">
        <v>44389</v>
      </c>
      <c r="V54" s="7">
        <v>44498</v>
      </c>
      <c r="W54" s="2" t="s">
        <v>447</v>
      </c>
      <c r="X54" s="2" t="s">
        <v>448</v>
      </c>
      <c r="Y54" s="2" t="s">
        <v>449</v>
      </c>
      <c r="Z54" s="2" t="s">
        <v>450</v>
      </c>
      <c r="AA54" s="2">
        <v>2018</v>
      </c>
      <c r="AB54" s="2">
        <v>0</v>
      </c>
      <c r="AC54" s="2">
        <v>0</v>
      </c>
      <c r="AD54" s="2">
        <f t="shared" si="3"/>
        <v>0.37037037037037035</v>
      </c>
      <c r="AE54" s="2">
        <f t="shared" si="0"/>
        <v>0.45833333333333331</v>
      </c>
      <c r="AF54" s="2">
        <f t="shared" si="1"/>
        <v>0.38260869565217392</v>
      </c>
      <c r="AG54">
        <f>INDEX('Yearly Salary Data'!$N$2:$N$31,MATCH(final!B54,'Yearly Salary Data'!$K$2:$K$31,0))</f>
        <v>101337500</v>
      </c>
      <c r="AH54">
        <f t="shared" si="4"/>
        <v>101.33750000000001</v>
      </c>
    </row>
    <row r="55" spans="1:34" x14ac:dyDescent="0.2">
      <c r="A55" s="2">
        <v>24</v>
      </c>
      <c r="B55" s="3" t="s">
        <v>186</v>
      </c>
      <c r="C55" s="2" t="s">
        <v>24</v>
      </c>
      <c r="D55" s="2">
        <v>162</v>
      </c>
      <c r="E55" s="2">
        <v>67</v>
      </c>
      <c r="F55" s="2">
        <v>95</v>
      </c>
      <c r="G55" s="2">
        <v>0.41399999999999998</v>
      </c>
      <c r="H55" s="2">
        <v>4.5</v>
      </c>
      <c r="I55" s="2">
        <v>5.2</v>
      </c>
      <c r="J55" s="2">
        <v>-0.7</v>
      </c>
      <c r="K55" s="2">
        <v>0.1</v>
      </c>
      <c r="L55" s="2">
        <v>-0.6</v>
      </c>
      <c r="M55" s="2" t="s">
        <v>195</v>
      </c>
      <c r="N55" s="2">
        <v>-4</v>
      </c>
      <c r="O55" s="7">
        <v>44551</v>
      </c>
      <c r="P55" s="2" t="s">
        <v>50</v>
      </c>
      <c r="Q55" s="2" t="s">
        <v>451</v>
      </c>
      <c r="R55" s="7">
        <v>44450</v>
      </c>
      <c r="S55" s="2" t="s">
        <v>206</v>
      </c>
      <c r="T55" s="2" t="s">
        <v>171</v>
      </c>
      <c r="U55" s="7">
        <v>44384</v>
      </c>
      <c r="V55" s="7">
        <v>44549</v>
      </c>
      <c r="W55" s="2" t="s">
        <v>452</v>
      </c>
      <c r="X55" s="2" t="s">
        <v>453</v>
      </c>
      <c r="Y55" s="2" t="s">
        <v>454</v>
      </c>
      <c r="Z55" s="2" t="s">
        <v>455</v>
      </c>
      <c r="AA55" s="2">
        <v>2018</v>
      </c>
      <c r="AB55" s="2">
        <v>0</v>
      </c>
      <c r="AC55" s="2">
        <v>0</v>
      </c>
      <c r="AD55" s="2">
        <f t="shared" si="3"/>
        <v>0.40740740740740738</v>
      </c>
      <c r="AE55" s="2">
        <f t="shared" si="0"/>
        <v>0.38596491228070173</v>
      </c>
      <c r="AF55" s="2">
        <f t="shared" si="1"/>
        <v>0.35106382978723405</v>
      </c>
      <c r="AG55">
        <f>INDEX('Yearly Salary Data'!$N$2:$N$31,MATCH(final!B55,'Yearly Salary Data'!$K$2:$K$31,0))</f>
        <v>133137626</v>
      </c>
      <c r="AH55">
        <f t="shared" si="4"/>
        <v>133.13762600000001</v>
      </c>
    </row>
    <row r="56" spans="1:34" x14ac:dyDescent="0.2">
      <c r="A56" s="2">
        <v>25</v>
      </c>
      <c r="B56" s="3" t="s">
        <v>241</v>
      </c>
      <c r="C56" s="2" t="s">
        <v>37</v>
      </c>
      <c r="D56" s="2">
        <v>162</v>
      </c>
      <c r="E56" s="2">
        <v>66</v>
      </c>
      <c r="F56" s="2">
        <v>96</v>
      </c>
      <c r="G56" s="2">
        <v>0.40699999999999997</v>
      </c>
      <c r="H56" s="2">
        <v>3.8</v>
      </c>
      <c r="I56" s="2">
        <v>4.7</v>
      </c>
      <c r="J56" s="2">
        <v>-0.9</v>
      </c>
      <c r="K56" s="2">
        <v>0.3</v>
      </c>
      <c r="L56" s="2">
        <v>-0.7</v>
      </c>
      <c r="M56" s="2" t="s">
        <v>456</v>
      </c>
      <c r="N56" s="2">
        <v>1</v>
      </c>
      <c r="O56" s="2" t="s">
        <v>457</v>
      </c>
      <c r="P56" s="2" t="s">
        <v>357</v>
      </c>
      <c r="Q56" s="2" t="s">
        <v>451</v>
      </c>
      <c r="R56" s="7">
        <v>44390</v>
      </c>
      <c r="S56" s="2" t="s">
        <v>271</v>
      </c>
      <c r="T56" s="2" t="s">
        <v>196</v>
      </c>
      <c r="U56" s="7">
        <v>44327</v>
      </c>
      <c r="V56" s="2" t="s">
        <v>236</v>
      </c>
      <c r="W56" s="2" t="s">
        <v>458</v>
      </c>
      <c r="X56" s="2" t="s">
        <v>459</v>
      </c>
      <c r="Y56" s="2" t="s">
        <v>460</v>
      </c>
      <c r="Z56" s="2" t="s">
        <v>163</v>
      </c>
      <c r="AA56" s="2">
        <v>2018</v>
      </c>
      <c r="AB56" s="2">
        <v>0</v>
      </c>
      <c r="AC56" s="2">
        <v>0</v>
      </c>
      <c r="AD56" s="2">
        <f t="shared" si="3"/>
        <v>0.43209876543209874</v>
      </c>
      <c r="AE56" s="2">
        <f t="shared" si="0"/>
        <v>0.3392857142857143</v>
      </c>
      <c r="AF56" s="2">
        <f t="shared" si="1"/>
        <v>0.3888888888888889</v>
      </c>
      <c r="AG56">
        <f>INDEX('Yearly Salary Data'!$N$2:$N$31,MATCH(final!B56,'Yearly Salary Data'!$K$2:$K$31,0))</f>
        <v>94037733</v>
      </c>
      <c r="AH56">
        <f t="shared" si="4"/>
        <v>94.037733000000003</v>
      </c>
    </row>
    <row r="57" spans="1:34" x14ac:dyDescent="0.2">
      <c r="A57" s="2">
        <v>26</v>
      </c>
      <c r="B57" s="3" t="s">
        <v>294</v>
      </c>
      <c r="C57" s="2" t="s">
        <v>24</v>
      </c>
      <c r="D57" s="2">
        <v>162</v>
      </c>
      <c r="E57" s="2">
        <v>64</v>
      </c>
      <c r="F57" s="2">
        <v>98</v>
      </c>
      <c r="G57" s="2">
        <v>0.39500000000000002</v>
      </c>
      <c r="H57" s="2">
        <v>3.9</v>
      </c>
      <c r="I57" s="2">
        <v>4.9000000000000004</v>
      </c>
      <c r="J57" s="2">
        <v>-1</v>
      </c>
      <c r="K57" s="2">
        <v>-0.2</v>
      </c>
      <c r="L57" s="2">
        <v>-1.2</v>
      </c>
      <c r="M57" s="2" t="s">
        <v>270</v>
      </c>
      <c r="N57" s="2">
        <v>0</v>
      </c>
      <c r="O57" s="2" t="s">
        <v>457</v>
      </c>
      <c r="P57" s="2" t="s">
        <v>188</v>
      </c>
      <c r="Q57" s="7">
        <v>44493</v>
      </c>
      <c r="R57" s="7">
        <v>44361</v>
      </c>
      <c r="S57" s="2" t="s">
        <v>142</v>
      </c>
      <c r="T57" s="2" t="s">
        <v>461</v>
      </c>
      <c r="U57" s="7">
        <v>44321</v>
      </c>
      <c r="V57" s="2" t="s">
        <v>462</v>
      </c>
      <c r="W57" s="2" t="s">
        <v>463</v>
      </c>
      <c r="X57" s="2" t="s">
        <v>464</v>
      </c>
      <c r="Y57" s="2" t="s">
        <v>465</v>
      </c>
      <c r="Z57" s="2" t="s">
        <v>466</v>
      </c>
      <c r="AA57" s="2">
        <v>2018</v>
      </c>
      <c r="AB57" s="2">
        <v>0</v>
      </c>
      <c r="AC57" s="2">
        <v>0</v>
      </c>
      <c r="AD57" s="2">
        <f t="shared" si="3"/>
        <v>0.32098765432098764</v>
      </c>
      <c r="AE57" s="2">
        <f t="shared" si="0"/>
        <v>0.44186046511627908</v>
      </c>
      <c r="AF57" s="2">
        <f t="shared" si="1"/>
        <v>0.28378378378378377</v>
      </c>
      <c r="AG57">
        <f>INDEX('Yearly Salary Data'!$N$2:$N$31,MATCH(final!B57,'Yearly Salary Data'!$K$2:$K$31,0))</f>
        <v>125286000</v>
      </c>
      <c r="AH57">
        <f t="shared" si="4"/>
        <v>125.286</v>
      </c>
    </row>
    <row r="58" spans="1:34" x14ac:dyDescent="0.2">
      <c r="A58" s="2">
        <v>27</v>
      </c>
      <c r="B58" s="3" t="s">
        <v>276</v>
      </c>
      <c r="C58" s="2" t="s">
        <v>37</v>
      </c>
      <c r="D58" s="2">
        <v>161</v>
      </c>
      <c r="E58" s="2">
        <v>63</v>
      </c>
      <c r="F58" s="2">
        <v>98</v>
      </c>
      <c r="G58" s="2">
        <v>0.39100000000000001</v>
      </c>
      <c r="H58" s="2">
        <v>3.7</v>
      </c>
      <c r="I58" s="2">
        <v>5</v>
      </c>
      <c r="J58" s="2">
        <v>-1.4</v>
      </c>
      <c r="K58" s="2">
        <v>0.2</v>
      </c>
      <c r="L58" s="2">
        <v>-1.2</v>
      </c>
      <c r="M58" s="2" t="s">
        <v>467</v>
      </c>
      <c r="N58" s="2">
        <v>5</v>
      </c>
      <c r="O58" s="2" t="s">
        <v>446</v>
      </c>
      <c r="P58" s="2" t="s">
        <v>468</v>
      </c>
      <c r="Q58" s="2" t="s">
        <v>214</v>
      </c>
      <c r="R58" s="7">
        <v>44450</v>
      </c>
      <c r="S58" s="2" t="s">
        <v>142</v>
      </c>
      <c r="T58" s="2" t="s">
        <v>297</v>
      </c>
      <c r="U58" s="7">
        <v>44445</v>
      </c>
      <c r="V58" s="2" t="s">
        <v>469</v>
      </c>
      <c r="W58" s="2" t="s">
        <v>470</v>
      </c>
      <c r="X58" s="10" t="s">
        <v>897</v>
      </c>
      <c r="Y58" s="2" t="s">
        <v>471</v>
      </c>
      <c r="Z58" s="2" t="s">
        <v>472</v>
      </c>
      <c r="AA58" s="2">
        <v>2018</v>
      </c>
      <c r="AB58" s="2">
        <v>0</v>
      </c>
      <c r="AC58" s="2">
        <v>0</v>
      </c>
      <c r="AD58" s="2">
        <f t="shared" si="3"/>
        <v>0.3125</v>
      </c>
      <c r="AE58" s="2">
        <f t="shared" si="0"/>
        <v>0.31578947368421051</v>
      </c>
      <c r="AF58" s="2">
        <f t="shared" si="1"/>
        <v>0.35416666666666669</v>
      </c>
      <c r="AG58">
        <f>INDEX('Yearly Salary Data'!$N$2:$N$31,MATCH(final!B58,'Yearly Salary Data'!$K$2:$K$31,0))</f>
        <v>99510143</v>
      </c>
      <c r="AH58">
        <f t="shared" si="4"/>
        <v>99.510142999999999</v>
      </c>
    </row>
    <row r="59" spans="1:34" x14ac:dyDescent="0.2">
      <c r="A59" s="2">
        <v>28</v>
      </c>
      <c r="B59" s="3" t="s">
        <v>212</v>
      </c>
      <c r="C59" s="2" t="s">
        <v>24</v>
      </c>
      <c r="D59" s="2">
        <v>162</v>
      </c>
      <c r="E59" s="2">
        <v>62</v>
      </c>
      <c r="F59" s="2">
        <v>100</v>
      </c>
      <c r="G59" s="2">
        <v>0.38300000000000001</v>
      </c>
      <c r="H59" s="2">
        <v>4</v>
      </c>
      <c r="I59" s="2">
        <v>5.2</v>
      </c>
      <c r="J59" s="2">
        <v>-1.2</v>
      </c>
      <c r="K59" s="2">
        <v>-0.2</v>
      </c>
      <c r="L59" s="2">
        <v>-1.4</v>
      </c>
      <c r="M59" s="2" t="s">
        <v>473</v>
      </c>
      <c r="N59" s="2">
        <v>0</v>
      </c>
      <c r="O59" s="2" t="s">
        <v>151</v>
      </c>
      <c r="P59" s="2" t="s">
        <v>226</v>
      </c>
      <c r="Q59" s="7">
        <v>44493</v>
      </c>
      <c r="R59" s="7">
        <v>44361</v>
      </c>
      <c r="S59" s="2" t="s">
        <v>279</v>
      </c>
      <c r="T59" s="2" t="s">
        <v>266</v>
      </c>
      <c r="U59" s="7">
        <v>44321</v>
      </c>
      <c r="V59" s="2" t="s">
        <v>272</v>
      </c>
      <c r="W59" s="2" t="s">
        <v>474</v>
      </c>
      <c r="X59" s="2" t="s">
        <v>272</v>
      </c>
      <c r="Y59" s="2" t="s">
        <v>475</v>
      </c>
      <c r="Z59" s="2" t="s">
        <v>476</v>
      </c>
      <c r="AA59" s="2">
        <v>2018</v>
      </c>
      <c r="AB59" s="2">
        <v>0</v>
      </c>
      <c r="AC59" s="2">
        <v>0</v>
      </c>
      <c r="AD59" s="2">
        <f t="shared" si="3"/>
        <v>0.39506172839506171</v>
      </c>
      <c r="AE59" s="2">
        <f t="shared" si="0"/>
        <v>0.375</v>
      </c>
      <c r="AF59" s="2">
        <f t="shared" si="1"/>
        <v>0.32</v>
      </c>
      <c r="AG59">
        <f>INDEX('Yearly Salary Data'!$N$2:$N$31,MATCH(final!B59,'Yearly Salary Data'!$K$2:$K$31,0))</f>
        <v>71217000</v>
      </c>
      <c r="AH59">
        <f t="shared" si="4"/>
        <v>71.216999999999999</v>
      </c>
    </row>
    <row r="60" spans="1:34" x14ac:dyDescent="0.2">
      <c r="A60" s="2">
        <v>29</v>
      </c>
      <c r="B60" s="3" t="s">
        <v>269</v>
      </c>
      <c r="C60" s="2" t="s">
        <v>24</v>
      </c>
      <c r="D60" s="2">
        <v>162</v>
      </c>
      <c r="E60" s="2">
        <v>58</v>
      </c>
      <c r="F60" s="2">
        <v>104</v>
      </c>
      <c r="G60" s="2">
        <v>0.35799999999999998</v>
      </c>
      <c r="H60" s="2">
        <v>3.9</v>
      </c>
      <c r="I60" s="2">
        <v>5.0999999999999996</v>
      </c>
      <c r="J60" s="2">
        <v>-1.2</v>
      </c>
      <c r="K60" s="2">
        <v>-0.2</v>
      </c>
      <c r="L60" s="2">
        <v>-1.4</v>
      </c>
      <c r="M60" s="2" t="s">
        <v>473</v>
      </c>
      <c r="N60" s="2">
        <v>-4</v>
      </c>
      <c r="O60" s="7">
        <v>44463</v>
      </c>
      <c r="P60" s="2" t="s">
        <v>179</v>
      </c>
      <c r="Q60" s="7">
        <v>44403</v>
      </c>
      <c r="R60" s="7">
        <v>44361</v>
      </c>
      <c r="S60" s="2" t="s">
        <v>266</v>
      </c>
      <c r="T60" s="2" t="s">
        <v>461</v>
      </c>
      <c r="U60" s="7">
        <v>44324</v>
      </c>
      <c r="V60" s="2" t="s">
        <v>477</v>
      </c>
      <c r="W60" s="2" t="s">
        <v>478</v>
      </c>
      <c r="X60" s="2" t="s">
        <v>477</v>
      </c>
      <c r="Y60" s="2" t="s">
        <v>479</v>
      </c>
      <c r="Z60" s="2" t="s">
        <v>480</v>
      </c>
      <c r="AA60" s="2">
        <v>2018</v>
      </c>
      <c r="AB60" s="2">
        <v>0</v>
      </c>
      <c r="AC60" s="2">
        <v>0</v>
      </c>
      <c r="AD60" s="2">
        <f t="shared" si="3"/>
        <v>0.32098765432098764</v>
      </c>
      <c r="AE60" s="2">
        <f t="shared" si="0"/>
        <v>0.38775510204081631</v>
      </c>
      <c r="AF60" s="2">
        <f t="shared" si="1"/>
        <v>0.24324324324324326</v>
      </c>
      <c r="AG60">
        <f>INDEX('Yearly Salary Data'!$N$2:$N$31,MATCH(final!B60,'Yearly Salary Data'!$K$2:$K$31,0))</f>
        <v>124733117</v>
      </c>
      <c r="AH60">
        <f t="shared" si="4"/>
        <v>124.73311699999999</v>
      </c>
    </row>
    <row r="61" spans="1:34" x14ac:dyDescent="0.2">
      <c r="A61" s="2">
        <v>30</v>
      </c>
      <c r="B61" s="3" t="s">
        <v>286</v>
      </c>
      <c r="C61" s="2" t="s">
        <v>24</v>
      </c>
      <c r="D61" s="2">
        <v>162</v>
      </c>
      <c r="E61" s="2">
        <v>47</v>
      </c>
      <c r="F61" s="2">
        <v>115</v>
      </c>
      <c r="G61" s="2">
        <v>0.28999999999999998</v>
      </c>
      <c r="H61" s="2">
        <v>3.8</v>
      </c>
      <c r="I61" s="2">
        <v>5.5</v>
      </c>
      <c r="J61" s="2">
        <v>-1.7</v>
      </c>
      <c r="K61" s="2">
        <v>0.1</v>
      </c>
      <c r="L61" s="2">
        <v>-1.5</v>
      </c>
      <c r="M61" s="2" t="s">
        <v>481</v>
      </c>
      <c r="N61" s="2">
        <v>-8</v>
      </c>
      <c r="O61" s="2" t="s">
        <v>482</v>
      </c>
      <c r="P61" s="7">
        <v>44492</v>
      </c>
      <c r="Q61" s="7">
        <v>44403</v>
      </c>
      <c r="R61" s="7">
        <v>44390</v>
      </c>
      <c r="S61" s="2" t="s">
        <v>235</v>
      </c>
      <c r="T61" s="2" t="s">
        <v>483</v>
      </c>
      <c r="U61" s="7">
        <v>44295</v>
      </c>
      <c r="V61" s="7">
        <v>44559</v>
      </c>
      <c r="W61" s="2" t="s">
        <v>484</v>
      </c>
      <c r="X61" s="2" t="s">
        <v>485</v>
      </c>
      <c r="Y61" s="2" t="s">
        <v>292</v>
      </c>
      <c r="Z61" s="2" t="s">
        <v>486</v>
      </c>
      <c r="AA61" s="2">
        <v>2018</v>
      </c>
      <c r="AB61" s="2">
        <v>0</v>
      </c>
      <c r="AC61" s="2">
        <v>0</v>
      </c>
      <c r="AD61" s="2">
        <f t="shared" si="3"/>
        <v>0.23456790123456789</v>
      </c>
      <c r="AE61" s="2">
        <f t="shared" si="0"/>
        <v>0.3888888888888889</v>
      </c>
      <c r="AF61" s="2">
        <f t="shared" si="1"/>
        <v>0.27956989247311825</v>
      </c>
      <c r="AG61">
        <f>INDEX('Yearly Salary Data'!$N$2:$N$31,MATCH(final!B61,'Yearly Salary Data'!$K$2:$K$31,0))</f>
        <v>148574615</v>
      </c>
      <c r="AH61">
        <f t="shared" si="4"/>
        <v>148.57461499999999</v>
      </c>
    </row>
    <row r="62" spans="1:34" x14ac:dyDescent="0.2">
      <c r="A62" s="4">
        <v>1</v>
      </c>
      <c r="B62" s="3" t="s">
        <v>36</v>
      </c>
      <c r="C62" s="4" t="s">
        <v>37</v>
      </c>
      <c r="D62" s="4">
        <v>162</v>
      </c>
      <c r="E62" s="4">
        <v>104</v>
      </c>
      <c r="F62" s="4">
        <v>58</v>
      </c>
      <c r="G62" s="4">
        <v>0.64200000000000002</v>
      </c>
      <c r="H62" s="4">
        <v>4.8</v>
      </c>
      <c r="I62" s="4">
        <v>3.6</v>
      </c>
      <c r="J62" s="4">
        <v>1.2</v>
      </c>
      <c r="K62" s="4">
        <v>-0.2</v>
      </c>
      <c r="L62" s="4">
        <v>0.9</v>
      </c>
      <c r="M62" s="4" t="s">
        <v>487</v>
      </c>
      <c r="N62" s="4">
        <v>2</v>
      </c>
      <c r="O62" s="4" t="s">
        <v>488</v>
      </c>
      <c r="P62" s="4" t="s">
        <v>387</v>
      </c>
      <c r="Q62" s="4" t="s">
        <v>380</v>
      </c>
      <c r="R62" s="4" t="s">
        <v>317</v>
      </c>
      <c r="S62" s="4" t="s">
        <v>52</v>
      </c>
      <c r="T62" s="4" t="s">
        <v>30</v>
      </c>
      <c r="U62" s="6">
        <v>44412</v>
      </c>
      <c r="V62" s="4" t="s">
        <v>155</v>
      </c>
      <c r="W62" s="4" t="s">
        <v>489</v>
      </c>
      <c r="X62" s="4" t="s">
        <v>490</v>
      </c>
      <c r="Y62" s="4" t="s">
        <v>491</v>
      </c>
      <c r="Z62" s="4" t="s">
        <v>492</v>
      </c>
      <c r="AA62">
        <v>2017</v>
      </c>
      <c r="AB62" s="2">
        <v>1</v>
      </c>
      <c r="AC62" s="2">
        <v>1</v>
      </c>
      <c r="AD62" s="2">
        <f t="shared" si="3"/>
        <v>0.58024691358024694</v>
      </c>
      <c r="AE62" s="2">
        <f t="shared" si="0"/>
        <v>0.6875</v>
      </c>
      <c r="AF62" s="2">
        <f t="shared" si="1"/>
        <v>0.52173913043478259</v>
      </c>
      <c r="AG62">
        <f>INDEX('Yearly Salary Data'!$X$2:$X$31,MATCH(final!B62,'Yearly Salary Data'!$U$2:$U$31,0))</f>
        <v>241149169</v>
      </c>
      <c r="AH62">
        <f>AG62/1000000</f>
        <v>241.149169</v>
      </c>
    </row>
    <row r="63" spans="1:34" x14ac:dyDescent="0.2">
      <c r="A63" s="4">
        <v>2</v>
      </c>
      <c r="B63" s="3" t="s">
        <v>110</v>
      </c>
      <c r="C63" s="4" t="s">
        <v>24</v>
      </c>
      <c r="D63" s="4">
        <v>162</v>
      </c>
      <c r="E63" s="4">
        <v>102</v>
      </c>
      <c r="F63" s="4">
        <v>60</v>
      </c>
      <c r="G63" s="4">
        <v>0.63</v>
      </c>
      <c r="H63" s="4">
        <v>5</v>
      </c>
      <c r="I63" s="4">
        <v>3.5</v>
      </c>
      <c r="J63" s="4">
        <v>1.6</v>
      </c>
      <c r="K63" s="4">
        <v>-0.1</v>
      </c>
      <c r="L63" s="4">
        <v>1.5</v>
      </c>
      <c r="M63" s="4" t="s">
        <v>493</v>
      </c>
      <c r="N63" s="4">
        <v>-6</v>
      </c>
      <c r="O63" s="4" t="s">
        <v>421</v>
      </c>
      <c r="P63" s="4" t="s">
        <v>62</v>
      </c>
      <c r="Q63" s="4" t="s">
        <v>494</v>
      </c>
      <c r="R63" s="6">
        <v>44361</v>
      </c>
      <c r="S63" s="4" t="s">
        <v>112</v>
      </c>
      <c r="T63" s="4" t="s">
        <v>331</v>
      </c>
      <c r="U63" s="6">
        <v>44288</v>
      </c>
      <c r="V63" s="4" t="s">
        <v>495</v>
      </c>
      <c r="W63" s="4" t="s">
        <v>326</v>
      </c>
      <c r="X63" s="4" t="s">
        <v>496</v>
      </c>
      <c r="Y63" s="4" t="s">
        <v>42</v>
      </c>
      <c r="Z63" s="4" t="s">
        <v>497</v>
      </c>
      <c r="AA63">
        <v>2017</v>
      </c>
      <c r="AB63" s="2">
        <v>1</v>
      </c>
      <c r="AC63" s="2">
        <v>1</v>
      </c>
      <c r="AD63" s="2">
        <f t="shared" si="3"/>
        <v>0.65432098765432101</v>
      </c>
      <c r="AE63" s="2">
        <f t="shared" si="0"/>
        <v>0.6</v>
      </c>
      <c r="AF63" s="2">
        <f t="shared" si="1"/>
        <v>0.55102040816326525</v>
      </c>
      <c r="AG63">
        <f>INDEX('Yearly Salary Data'!$X$2:$X$31,MATCH(final!B63,'Yearly Salary Data'!$U$2:$U$31,0))</f>
        <v>124116166</v>
      </c>
      <c r="AH63">
        <f t="shared" ref="AH63:AH91" si="5">AG63/1000000</f>
        <v>124.11616600000001</v>
      </c>
    </row>
    <row r="64" spans="1:34" x14ac:dyDescent="0.2">
      <c r="A64" s="4">
        <v>3</v>
      </c>
      <c r="B64" s="3" t="s">
        <v>23</v>
      </c>
      <c r="C64" s="4" t="s">
        <v>24</v>
      </c>
      <c r="D64" s="4">
        <v>162</v>
      </c>
      <c r="E64" s="4">
        <v>101</v>
      </c>
      <c r="F64" s="4">
        <v>61</v>
      </c>
      <c r="G64" s="4">
        <v>0.624</v>
      </c>
      <c r="H64" s="4">
        <v>5.5</v>
      </c>
      <c r="I64" s="4">
        <v>4.3</v>
      </c>
      <c r="J64" s="4">
        <v>1.2</v>
      </c>
      <c r="K64" s="4">
        <v>0</v>
      </c>
      <c r="L64" s="4">
        <v>1.2</v>
      </c>
      <c r="M64" s="4" t="s">
        <v>48</v>
      </c>
      <c r="N64" s="4">
        <v>2</v>
      </c>
      <c r="O64" s="4" t="s">
        <v>27</v>
      </c>
      <c r="P64" s="4" t="s">
        <v>457</v>
      </c>
      <c r="Q64" s="4" t="s">
        <v>62</v>
      </c>
      <c r="R64" s="4" t="s">
        <v>141</v>
      </c>
      <c r="S64" s="4" t="s">
        <v>94</v>
      </c>
      <c r="T64" s="4" t="s">
        <v>331</v>
      </c>
      <c r="U64" s="6">
        <v>44290</v>
      </c>
      <c r="V64" s="4" t="s">
        <v>26</v>
      </c>
      <c r="W64" s="4" t="s">
        <v>498</v>
      </c>
      <c r="X64" s="4" t="s">
        <v>499</v>
      </c>
      <c r="Y64" s="4" t="s">
        <v>50</v>
      </c>
      <c r="Z64" s="4" t="s">
        <v>500</v>
      </c>
      <c r="AA64">
        <v>2017</v>
      </c>
      <c r="AB64" s="2">
        <v>1</v>
      </c>
      <c r="AC64" s="2">
        <v>1</v>
      </c>
      <c r="AD64" s="2">
        <f t="shared" si="3"/>
        <v>0.65432098765432101</v>
      </c>
      <c r="AE64" s="2">
        <f t="shared" si="0"/>
        <v>0.46666666666666667</v>
      </c>
      <c r="AF64" s="2">
        <f t="shared" si="1"/>
        <v>0.54545454545454541</v>
      </c>
      <c r="AG64">
        <f>INDEX('Yearly Salary Data'!$X$2:$X$31,MATCH(final!B64,'Yearly Salary Data'!$U$2:$U$31,0))</f>
        <v>124343900</v>
      </c>
      <c r="AH64">
        <f t="shared" si="5"/>
        <v>124.3439</v>
      </c>
    </row>
    <row r="65" spans="1:34" x14ac:dyDescent="0.2">
      <c r="A65" s="4">
        <v>4</v>
      </c>
      <c r="B65" s="3" t="s">
        <v>100</v>
      </c>
      <c r="C65" s="4" t="s">
        <v>37</v>
      </c>
      <c r="D65" s="4">
        <v>162</v>
      </c>
      <c r="E65" s="4">
        <v>97</v>
      </c>
      <c r="F65" s="4">
        <v>65</v>
      </c>
      <c r="G65" s="4">
        <v>0.59899999999999998</v>
      </c>
      <c r="H65" s="4">
        <v>5.0999999999999996</v>
      </c>
      <c r="I65" s="4">
        <v>4.0999999999999996</v>
      </c>
      <c r="J65" s="4">
        <v>0.9</v>
      </c>
      <c r="K65" s="4">
        <v>-0.3</v>
      </c>
      <c r="L65" s="4">
        <v>0.6</v>
      </c>
      <c r="M65" s="4" t="s">
        <v>501</v>
      </c>
      <c r="N65" s="4">
        <v>1</v>
      </c>
      <c r="O65" s="4" t="s">
        <v>502</v>
      </c>
      <c r="P65" s="4" t="s">
        <v>323</v>
      </c>
      <c r="Q65" s="4" t="s">
        <v>128</v>
      </c>
      <c r="R65" s="6">
        <v>44479</v>
      </c>
      <c r="S65" s="4" t="s">
        <v>30</v>
      </c>
      <c r="T65" s="4" t="s">
        <v>75</v>
      </c>
      <c r="U65" s="6">
        <v>44381</v>
      </c>
      <c r="V65" s="4" t="s">
        <v>503</v>
      </c>
      <c r="W65" s="4" t="s">
        <v>504</v>
      </c>
      <c r="X65" s="4" t="s">
        <v>505</v>
      </c>
      <c r="Y65" s="4" t="s">
        <v>506</v>
      </c>
      <c r="Z65" s="4" t="s">
        <v>507</v>
      </c>
      <c r="AA65">
        <v>2017</v>
      </c>
      <c r="AB65" s="2">
        <v>1</v>
      </c>
      <c r="AC65" s="2">
        <v>1</v>
      </c>
      <c r="AD65" s="2">
        <f t="shared" si="3"/>
        <v>0.61728395061728392</v>
      </c>
      <c r="AE65" s="2">
        <f t="shared" si="0"/>
        <v>0.59459459459459463</v>
      </c>
      <c r="AF65" s="2">
        <f t="shared" si="1"/>
        <v>0.54761904761904767</v>
      </c>
      <c r="AG65">
        <f>INDEX('Yearly Salary Data'!$X$2:$X$31,MATCH(final!B65,'Yearly Salary Data'!$U$2:$U$31,0))</f>
        <v>164335444</v>
      </c>
      <c r="AH65">
        <f t="shared" si="5"/>
        <v>164.335444</v>
      </c>
    </row>
    <row r="66" spans="1:34" x14ac:dyDescent="0.2">
      <c r="A66" s="4">
        <v>5</v>
      </c>
      <c r="B66" s="3" t="s">
        <v>158</v>
      </c>
      <c r="C66" s="4" t="s">
        <v>24</v>
      </c>
      <c r="D66" s="4">
        <v>162</v>
      </c>
      <c r="E66" s="4">
        <v>93</v>
      </c>
      <c r="F66" s="4">
        <v>69</v>
      </c>
      <c r="G66" s="4">
        <v>0.57399999999999995</v>
      </c>
      <c r="H66" s="4">
        <v>4.8</v>
      </c>
      <c r="I66" s="4">
        <v>4.0999999999999996</v>
      </c>
      <c r="J66" s="4">
        <v>0.7</v>
      </c>
      <c r="K66" s="4">
        <v>0.1</v>
      </c>
      <c r="L66" s="4">
        <v>0.8</v>
      </c>
      <c r="M66" s="4" t="s">
        <v>92</v>
      </c>
      <c r="N66" s="4">
        <v>0</v>
      </c>
      <c r="O66" s="4" t="s">
        <v>380</v>
      </c>
      <c r="P66" s="4" t="s">
        <v>394</v>
      </c>
      <c r="Q66" s="4" t="s">
        <v>151</v>
      </c>
      <c r="R66" s="4" t="s">
        <v>317</v>
      </c>
      <c r="S66" s="4" t="s">
        <v>94</v>
      </c>
      <c r="T66" s="4" t="s">
        <v>86</v>
      </c>
      <c r="U66" s="4" t="s">
        <v>508</v>
      </c>
      <c r="V66" s="4" t="s">
        <v>509</v>
      </c>
      <c r="W66" s="4" t="s">
        <v>504</v>
      </c>
      <c r="X66" s="4" t="s">
        <v>54</v>
      </c>
      <c r="Y66" s="4" t="s">
        <v>510</v>
      </c>
      <c r="Z66" s="4" t="s">
        <v>511</v>
      </c>
      <c r="AA66">
        <v>2017</v>
      </c>
      <c r="AB66" s="2">
        <v>1</v>
      </c>
      <c r="AC66" s="2">
        <v>1</v>
      </c>
      <c r="AD66" s="2">
        <f t="shared" si="3"/>
        <v>0.55555555555555558</v>
      </c>
      <c r="AE66" s="2">
        <f t="shared" si="0"/>
        <v>0.48648648648648651</v>
      </c>
      <c r="AF66" s="2">
        <f t="shared" si="1"/>
        <v>0.54</v>
      </c>
      <c r="AG66">
        <f>INDEX('Yearly Salary Data'!$X$2:$X$31,MATCH(final!B66,'Yearly Salary Data'!$U$2:$U$31,0))</f>
        <v>197041179</v>
      </c>
      <c r="AH66">
        <f t="shared" si="5"/>
        <v>197.041179</v>
      </c>
    </row>
    <row r="67" spans="1:34" x14ac:dyDescent="0.2">
      <c r="A67" s="2">
        <v>6</v>
      </c>
      <c r="B67" s="3" t="s">
        <v>148</v>
      </c>
      <c r="C67" s="2" t="s">
        <v>37</v>
      </c>
      <c r="D67" s="2">
        <v>162</v>
      </c>
      <c r="E67" s="2">
        <v>93</v>
      </c>
      <c r="F67" s="2">
        <v>69</v>
      </c>
      <c r="G67" s="2">
        <v>0.57399999999999995</v>
      </c>
      <c r="H67" s="2">
        <v>5</v>
      </c>
      <c r="I67" s="2">
        <v>4.0999999999999996</v>
      </c>
      <c r="J67" s="2">
        <v>0.9</v>
      </c>
      <c r="K67" s="2">
        <v>-0.2</v>
      </c>
      <c r="L67" s="2">
        <v>0.8</v>
      </c>
      <c r="M67" s="2" t="s">
        <v>501</v>
      </c>
      <c r="N67" s="2">
        <v>-3</v>
      </c>
      <c r="O67" s="2" t="s">
        <v>51</v>
      </c>
      <c r="P67" s="2" t="s">
        <v>82</v>
      </c>
      <c r="Q67" s="2" t="s">
        <v>129</v>
      </c>
      <c r="R67" s="7">
        <v>44538</v>
      </c>
      <c r="S67" s="2" t="s">
        <v>85</v>
      </c>
      <c r="T67" s="2" t="s">
        <v>121</v>
      </c>
      <c r="U67" s="7">
        <v>44442</v>
      </c>
      <c r="V67" s="2" t="s">
        <v>512</v>
      </c>
      <c r="W67" s="2" t="s">
        <v>513</v>
      </c>
      <c r="X67" s="2" t="s">
        <v>514</v>
      </c>
      <c r="Y67" s="2" t="s">
        <v>515</v>
      </c>
      <c r="Z67" s="2" t="s">
        <v>516</v>
      </c>
      <c r="AA67">
        <v>2017</v>
      </c>
      <c r="AB67" s="2">
        <v>1</v>
      </c>
      <c r="AC67" s="2">
        <v>0</v>
      </c>
      <c r="AD67" s="2">
        <f t="shared" si="3"/>
        <v>0.50617283950617287</v>
      </c>
      <c r="AE67" s="2">
        <f t="shared" ref="AE67:AE130" si="6">LEFT(X67,2)/(LEFT(X67,2)+RIGHT(X67,2))</f>
        <v>0.59523809523809523</v>
      </c>
      <c r="AF67" s="2">
        <f t="shared" ref="AF67:AF130" si="7">LEFT(Y67,2)/(LEFT(Y67,2)+RIGHT(Y67,2))</f>
        <v>0.52702702702702697</v>
      </c>
      <c r="AG67">
        <f>INDEX('Yearly Salary Data'!$X$2:$X$31,MATCH(final!B67,'Yearly Salary Data'!$U$2:$U$31,0))</f>
        <v>93120200</v>
      </c>
      <c r="AH67">
        <f t="shared" si="5"/>
        <v>93.120199999999997</v>
      </c>
    </row>
    <row r="68" spans="1:34" x14ac:dyDescent="0.2">
      <c r="A68" s="4">
        <v>7</v>
      </c>
      <c r="B68" s="3" t="s">
        <v>166</v>
      </c>
      <c r="C68" s="4" t="s">
        <v>37</v>
      </c>
      <c r="D68" s="4">
        <v>162</v>
      </c>
      <c r="E68" s="4">
        <v>92</v>
      </c>
      <c r="F68" s="4">
        <v>70</v>
      </c>
      <c r="G68" s="4">
        <v>0.56799999999999995</v>
      </c>
      <c r="H68" s="4">
        <v>5.0999999999999996</v>
      </c>
      <c r="I68" s="4">
        <v>4.3</v>
      </c>
      <c r="J68" s="4">
        <v>0.8</v>
      </c>
      <c r="K68" s="4">
        <v>-0.2</v>
      </c>
      <c r="L68" s="4">
        <v>0.6</v>
      </c>
      <c r="M68" s="4" t="s">
        <v>92</v>
      </c>
      <c r="N68" s="4">
        <v>-1</v>
      </c>
      <c r="O68" s="4" t="s">
        <v>27</v>
      </c>
      <c r="P68" s="4" t="s">
        <v>72</v>
      </c>
      <c r="Q68" s="4" t="s">
        <v>468</v>
      </c>
      <c r="R68" s="6">
        <v>44538</v>
      </c>
      <c r="S68" s="4" t="s">
        <v>94</v>
      </c>
      <c r="T68" s="4" t="s">
        <v>113</v>
      </c>
      <c r="U68" s="6">
        <v>44380</v>
      </c>
      <c r="V68" s="4" t="s">
        <v>517</v>
      </c>
      <c r="W68" s="4" t="s">
        <v>518</v>
      </c>
      <c r="X68" s="4" t="s">
        <v>519</v>
      </c>
      <c r="Y68" s="4" t="s">
        <v>520</v>
      </c>
      <c r="Z68" s="4" t="s">
        <v>521</v>
      </c>
      <c r="AA68">
        <v>2017</v>
      </c>
      <c r="AB68" s="2">
        <v>1</v>
      </c>
      <c r="AC68" s="2">
        <v>1</v>
      </c>
      <c r="AD68" s="2">
        <f t="shared" si="3"/>
        <v>0.54320987654320985</v>
      </c>
      <c r="AE68" s="2">
        <f t="shared" si="6"/>
        <v>0.6</v>
      </c>
      <c r="AF68" s="2">
        <f t="shared" si="7"/>
        <v>0.5</v>
      </c>
      <c r="AG68">
        <f>INDEX('Yearly Salary Data'!$X$2:$X$31,MATCH(final!B68,'Yearly Salary Data'!$U$2:$U$31,0))</f>
        <v>172199881</v>
      </c>
      <c r="AH68">
        <f t="shared" si="5"/>
        <v>172.199881</v>
      </c>
    </row>
    <row r="69" spans="1:34" x14ac:dyDescent="0.2">
      <c r="A69" s="2">
        <v>8</v>
      </c>
      <c r="B69" s="3" t="s">
        <v>47</v>
      </c>
      <c r="C69" s="2" t="s">
        <v>24</v>
      </c>
      <c r="D69" s="2">
        <v>162</v>
      </c>
      <c r="E69" s="2">
        <v>91</v>
      </c>
      <c r="F69" s="2">
        <v>71</v>
      </c>
      <c r="G69" s="2">
        <v>0.56200000000000006</v>
      </c>
      <c r="H69" s="2">
        <v>5.3</v>
      </c>
      <c r="I69" s="2">
        <v>4.0999999999999996</v>
      </c>
      <c r="J69" s="2">
        <v>1.2</v>
      </c>
      <c r="K69" s="2">
        <v>0.1</v>
      </c>
      <c r="L69" s="2">
        <v>1.3</v>
      </c>
      <c r="M69" s="2" t="s">
        <v>522</v>
      </c>
      <c r="N69" s="2">
        <v>-9</v>
      </c>
      <c r="O69" s="2" t="s">
        <v>84</v>
      </c>
      <c r="P69" s="2" t="s">
        <v>50</v>
      </c>
      <c r="Q69" s="2" t="s">
        <v>140</v>
      </c>
      <c r="R69" s="2" t="s">
        <v>141</v>
      </c>
      <c r="S69" s="2" t="s">
        <v>170</v>
      </c>
      <c r="T69" s="2" t="s">
        <v>131</v>
      </c>
      <c r="U69" s="7">
        <v>44322</v>
      </c>
      <c r="V69" s="2" t="s">
        <v>523</v>
      </c>
      <c r="W69" s="2" t="s">
        <v>524</v>
      </c>
      <c r="X69" s="2" t="s">
        <v>143</v>
      </c>
      <c r="Y69" s="2" t="s">
        <v>525</v>
      </c>
      <c r="Z69" s="2" t="s">
        <v>526</v>
      </c>
      <c r="AA69">
        <v>2017</v>
      </c>
      <c r="AB69" s="2">
        <v>1</v>
      </c>
      <c r="AC69" s="2">
        <v>0</v>
      </c>
      <c r="AD69" s="2">
        <f t="shared" si="3"/>
        <v>0.49382716049382713</v>
      </c>
      <c r="AE69" s="2">
        <f t="shared" si="6"/>
        <v>0.51063829787234039</v>
      </c>
      <c r="AF69" s="2">
        <f t="shared" si="7"/>
        <v>0.54166666666666663</v>
      </c>
      <c r="AG69">
        <f>INDEX('Yearly Salary Data'!$X$2:$X$31,MATCH(final!B69,'Yearly Salary Data'!$U$2:$U$31,0))</f>
        <v>196389700</v>
      </c>
      <c r="AH69">
        <f t="shared" si="5"/>
        <v>196.3897</v>
      </c>
    </row>
    <row r="70" spans="1:34" x14ac:dyDescent="0.2">
      <c r="A70" s="2">
        <v>9</v>
      </c>
      <c r="B70" s="3" t="s">
        <v>232</v>
      </c>
      <c r="C70" s="2" t="s">
        <v>37</v>
      </c>
      <c r="D70" s="2">
        <v>162</v>
      </c>
      <c r="E70" s="2">
        <v>87</v>
      </c>
      <c r="F70" s="2">
        <v>75</v>
      </c>
      <c r="G70" s="2">
        <v>0.53700000000000003</v>
      </c>
      <c r="H70" s="2">
        <v>5.0999999999999996</v>
      </c>
      <c r="I70" s="2">
        <v>4.7</v>
      </c>
      <c r="J70" s="2">
        <v>0.4</v>
      </c>
      <c r="K70" s="2">
        <v>-0.1</v>
      </c>
      <c r="L70" s="2">
        <v>0.3</v>
      </c>
      <c r="M70" s="2" t="s">
        <v>159</v>
      </c>
      <c r="N70" s="2">
        <v>0</v>
      </c>
      <c r="O70" s="2" t="s">
        <v>82</v>
      </c>
      <c r="P70" s="2" t="s">
        <v>50</v>
      </c>
      <c r="Q70" s="2" t="s">
        <v>425</v>
      </c>
      <c r="R70" s="7">
        <v>44479</v>
      </c>
      <c r="S70" s="2" t="s">
        <v>53</v>
      </c>
      <c r="T70" s="2" t="s">
        <v>121</v>
      </c>
      <c r="U70" s="7">
        <v>44230</v>
      </c>
      <c r="V70" s="2" t="s">
        <v>519</v>
      </c>
      <c r="W70" s="2" t="s">
        <v>527</v>
      </c>
      <c r="X70" s="2" t="s">
        <v>528</v>
      </c>
      <c r="Y70" s="2" t="s">
        <v>529</v>
      </c>
      <c r="Z70" s="2" t="s">
        <v>530</v>
      </c>
      <c r="AA70">
        <v>2017</v>
      </c>
      <c r="AB70" s="2">
        <v>1</v>
      </c>
      <c r="AC70" s="2">
        <v>0</v>
      </c>
      <c r="AD70" s="2">
        <f t="shared" si="3"/>
        <v>0.50617283950617287</v>
      </c>
      <c r="AE70" s="2">
        <f t="shared" si="6"/>
        <v>0.58333333333333337</v>
      </c>
      <c r="AF70" s="2">
        <f t="shared" si="7"/>
        <v>0.51388888888888884</v>
      </c>
      <c r="AG70">
        <f>INDEX('Yearly Salary Data'!$X$2:$X$31,MATCH(final!B70,'Yearly Salary Data'!$U$2:$U$31,0))</f>
        <v>127828571</v>
      </c>
      <c r="AH70">
        <f t="shared" si="5"/>
        <v>127.828571</v>
      </c>
    </row>
    <row r="71" spans="1:34" x14ac:dyDescent="0.2">
      <c r="A71" s="2">
        <v>10</v>
      </c>
      <c r="B71" s="3" t="s">
        <v>126</v>
      </c>
      <c r="C71" s="2" t="s">
        <v>37</v>
      </c>
      <c r="D71" s="2">
        <v>162</v>
      </c>
      <c r="E71" s="2">
        <v>86</v>
      </c>
      <c r="F71" s="2">
        <v>76</v>
      </c>
      <c r="G71" s="2">
        <v>0.53100000000000003</v>
      </c>
      <c r="H71" s="2">
        <v>4.5</v>
      </c>
      <c r="I71" s="2">
        <v>4.3</v>
      </c>
      <c r="J71" s="2">
        <v>0.2</v>
      </c>
      <c r="K71" s="2">
        <v>-0.1</v>
      </c>
      <c r="L71" s="2">
        <v>0.1</v>
      </c>
      <c r="M71" s="2" t="s">
        <v>531</v>
      </c>
      <c r="N71" s="2">
        <v>1</v>
      </c>
      <c r="O71" s="2" t="s">
        <v>169</v>
      </c>
      <c r="P71" s="2" t="s">
        <v>139</v>
      </c>
      <c r="Q71" s="2" t="s">
        <v>150</v>
      </c>
      <c r="R71" s="7">
        <v>44509</v>
      </c>
      <c r="S71" s="2" t="s">
        <v>532</v>
      </c>
      <c r="T71" s="2" t="s">
        <v>533</v>
      </c>
      <c r="U71" s="7">
        <v>44327</v>
      </c>
      <c r="V71" s="2" t="s">
        <v>122</v>
      </c>
      <c r="W71" s="2" t="s">
        <v>534</v>
      </c>
      <c r="X71" s="2" t="s">
        <v>150</v>
      </c>
      <c r="Y71" s="2" t="s">
        <v>535</v>
      </c>
      <c r="Z71" s="2" t="s">
        <v>536</v>
      </c>
      <c r="AA71">
        <v>2017</v>
      </c>
      <c r="AB71" s="2">
        <v>1</v>
      </c>
      <c r="AC71" s="2">
        <v>0</v>
      </c>
      <c r="AD71" s="2">
        <f t="shared" si="3"/>
        <v>0.51282051282051277</v>
      </c>
      <c r="AE71" s="2">
        <f t="shared" si="6"/>
        <v>0.5</v>
      </c>
      <c r="AF71" s="2">
        <f t="shared" si="7"/>
        <v>0.49333333333333335</v>
      </c>
      <c r="AG71">
        <f>INDEX('Yearly Salary Data'!$X$2:$X$31,MATCH(final!B71,'Yearly Salary Data'!$U$2:$U$31,0))</f>
        <v>63061300</v>
      </c>
      <c r="AH71">
        <f t="shared" si="5"/>
        <v>63.061300000000003</v>
      </c>
    </row>
    <row r="72" spans="1:34" x14ac:dyDescent="0.2">
      <c r="A72" s="2">
        <v>11</v>
      </c>
      <c r="B72" s="3" t="s">
        <v>59</v>
      </c>
      <c r="C72" s="2" t="s">
        <v>24</v>
      </c>
      <c r="D72" s="2">
        <v>162</v>
      </c>
      <c r="E72" s="2">
        <v>85</v>
      </c>
      <c r="F72" s="2">
        <v>77</v>
      </c>
      <c r="G72" s="2">
        <v>0.52500000000000002</v>
      </c>
      <c r="H72" s="2">
        <v>5</v>
      </c>
      <c r="I72" s="2">
        <v>4.9000000000000004</v>
      </c>
      <c r="J72" s="2">
        <v>0.2</v>
      </c>
      <c r="K72" s="2">
        <v>0.1</v>
      </c>
      <c r="L72" s="2">
        <v>0.2</v>
      </c>
      <c r="M72" s="2" t="s">
        <v>537</v>
      </c>
      <c r="N72" s="2">
        <v>2</v>
      </c>
      <c r="O72" s="2" t="s">
        <v>214</v>
      </c>
      <c r="P72" s="2" t="s">
        <v>380</v>
      </c>
      <c r="Q72" s="2" t="s">
        <v>233</v>
      </c>
      <c r="R72" s="2" t="s">
        <v>74</v>
      </c>
      <c r="S72" s="2" t="s">
        <v>121</v>
      </c>
      <c r="T72" s="2" t="s">
        <v>113</v>
      </c>
      <c r="U72" s="7">
        <v>44258</v>
      </c>
      <c r="V72" s="2" t="s">
        <v>214</v>
      </c>
      <c r="W72" s="2" t="s">
        <v>538</v>
      </c>
      <c r="X72" s="2" t="s">
        <v>539</v>
      </c>
      <c r="Y72" s="2" t="s">
        <v>410</v>
      </c>
      <c r="Z72" s="2" t="s">
        <v>540</v>
      </c>
      <c r="AA72">
        <v>2017</v>
      </c>
      <c r="AB72" s="2">
        <v>0</v>
      </c>
      <c r="AC72" s="2">
        <v>0</v>
      </c>
      <c r="AD72" s="2">
        <f t="shared" si="3"/>
        <v>0.54320987654320985</v>
      </c>
      <c r="AE72" s="2">
        <f t="shared" si="6"/>
        <v>0.53061224489795922</v>
      </c>
      <c r="AF72" s="2">
        <f t="shared" si="7"/>
        <v>0.39215686274509803</v>
      </c>
      <c r="AG72">
        <f>INDEX('Yearly Salary Data'!$X$2:$X$31,MATCH(final!B72,'Yearly Salary Data'!$U$2:$U$31,0))</f>
        <v>108102500</v>
      </c>
      <c r="AH72">
        <f t="shared" si="5"/>
        <v>108.10250000000001</v>
      </c>
    </row>
    <row r="73" spans="1:34" x14ac:dyDescent="0.2">
      <c r="A73" s="2">
        <v>12</v>
      </c>
      <c r="B73" s="3" t="s">
        <v>119</v>
      </c>
      <c r="C73" s="2" t="s">
        <v>37</v>
      </c>
      <c r="D73" s="2">
        <v>162</v>
      </c>
      <c r="E73" s="2">
        <v>83</v>
      </c>
      <c r="F73" s="2">
        <v>79</v>
      </c>
      <c r="G73" s="2">
        <v>0.51200000000000001</v>
      </c>
      <c r="H73" s="2">
        <v>4.7</v>
      </c>
      <c r="I73" s="2">
        <v>4.4000000000000004</v>
      </c>
      <c r="J73" s="2">
        <v>0.3</v>
      </c>
      <c r="K73" s="2">
        <v>-0.1</v>
      </c>
      <c r="L73" s="2">
        <v>0.2</v>
      </c>
      <c r="M73" s="2" t="s">
        <v>159</v>
      </c>
      <c r="N73" s="2">
        <v>-4</v>
      </c>
      <c r="O73" s="2" t="s">
        <v>330</v>
      </c>
      <c r="P73" s="2" t="s">
        <v>416</v>
      </c>
      <c r="Q73" s="2" t="s">
        <v>323</v>
      </c>
      <c r="R73" s="7">
        <v>44420</v>
      </c>
      <c r="S73" s="2" t="s">
        <v>113</v>
      </c>
      <c r="T73" s="2" t="s">
        <v>381</v>
      </c>
      <c r="U73" s="7">
        <v>44325</v>
      </c>
      <c r="V73" s="2" t="s">
        <v>541</v>
      </c>
      <c r="W73" s="2" t="s">
        <v>542</v>
      </c>
      <c r="X73" s="2" t="s">
        <v>543</v>
      </c>
      <c r="Y73" s="2" t="s">
        <v>544</v>
      </c>
      <c r="Z73" s="2" t="s">
        <v>545</v>
      </c>
      <c r="AA73">
        <v>2017</v>
      </c>
      <c r="AB73" s="2">
        <v>0</v>
      </c>
      <c r="AC73" s="2">
        <v>0</v>
      </c>
      <c r="AD73" s="2">
        <f t="shared" si="3"/>
        <v>0.48148148148148145</v>
      </c>
      <c r="AE73" s="2">
        <f t="shared" si="6"/>
        <v>0.54285714285714282</v>
      </c>
      <c r="AF73" s="2">
        <f t="shared" si="7"/>
        <v>0.38028169014084506</v>
      </c>
      <c r="AG73">
        <f>INDEX('Yearly Salary Data'!$X$2:$X$31,MATCH(final!B73,'Yearly Salary Data'!$U$2:$U$31,0))</f>
        <v>150152933</v>
      </c>
      <c r="AH73">
        <f t="shared" si="5"/>
        <v>150.15293299999999</v>
      </c>
    </row>
    <row r="74" spans="1:34" x14ac:dyDescent="0.2">
      <c r="A74" s="2">
        <v>13</v>
      </c>
      <c r="B74" s="3" t="s">
        <v>222</v>
      </c>
      <c r="C74" s="2" t="s">
        <v>24</v>
      </c>
      <c r="D74" s="2">
        <v>162</v>
      </c>
      <c r="E74" s="2">
        <v>80</v>
      </c>
      <c r="F74" s="2">
        <v>82</v>
      </c>
      <c r="G74" s="2">
        <v>0.49399999999999999</v>
      </c>
      <c r="H74" s="2">
        <v>4.4000000000000004</v>
      </c>
      <c r="I74" s="2">
        <v>4.4000000000000004</v>
      </c>
      <c r="J74" s="2">
        <v>0</v>
      </c>
      <c r="K74" s="2">
        <v>0.1</v>
      </c>
      <c r="L74" s="2">
        <v>0.1</v>
      </c>
      <c r="M74" s="2" t="s">
        <v>127</v>
      </c>
      <c r="N74" s="2">
        <v>-1</v>
      </c>
      <c r="O74" s="2" t="s">
        <v>26</v>
      </c>
      <c r="P74" s="7">
        <v>44523</v>
      </c>
      <c r="Q74" s="2" t="s">
        <v>409</v>
      </c>
      <c r="R74" s="7">
        <v>44509</v>
      </c>
      <c r="S74" s="2" t="s">
        <v>104</v>
      </c>
      <c r="T74" s="2" t="s">
        <v>431</v>
      </c>
      <c r="U74" s="7">
        <v>44415</v>
      </c>
      <c r="V74" s="2" t="s">
        <v>42</v>
      </c>
      <c r="W74" s="2" t="s">
        <v>546</v>
      </c>
      <c r="X74" s="2" t="s">
        <v>325</v>
      </c>
      <c r="Y74" s="2" t="s">
        <v>547</v>
      </c>
      <c r="Z74" s="2" t="s">
        <v>548</v>
      </c>
      <c r="AA74">
        <v>2017</v>
      </c>
      <c r="AB74" s="2">
        <v>0</v>
      </c>
      <c r="AC74" s="2">
        <v>0</v>
      </c>
      <c r="AD74" s="2">
        <f t="shared" si="3"/>
        <v>0.4567901234567901</v>
      </c>
      <c r="AE74" s="2">
        <f t="shared" si="6"/>
        <v>0.5</v>
      </c>
      <c r="AF74" s="2">
        <f t="shared" si="7"/>
        <v>0.40384615384615385</v>
      </c>
      <c r="AG74">
        <f>INDEX('Yearly Salary Data'!$X$2:$X$31,MATCH(final!B74,'Yearly Salary Data'!$U$2:$U$31,0))</f>
        <v>166375833</v>
      </c>
      <c r="AH74">
        <f t="shared" si="5"/>
        <v>166.375833</v>
      </c>
    </row>
    <row r="75" spans="1:34" x14ac:dyDescent="0.2">
      <c r="A75" s="2">
        <v>14</v>
      </c>
      <c r="B75" s="3" t="s">
        <v>269</v>
      </c>
      <c r="C75" s="2" t="s">
        <v>24</v>
      </c>
      <c r="D75" s="2">
        <v>162</v>
      </c>
      <c r="E75" s="2">
        <v>80</v>
      </c>
      <c r="F75" s="2">
        <v>82</v>
      </c>
      <c r="G75" s="2">
        <v>0.49399999999999999</v>
      </c>
      <c r="H75" s="2">
        <v>4.3</v>
      </c>
      <c r="I75" s="2">
        <v>4.9000000000000004</v>
      </c>
      <c r="J75" s="2">
        <v>-0.5</v>
      </c>
      <c r="K75" s="2">
        <v>0.2</v>
      </c>
      <c r="L75" s="2">
        <v>-0.4</v>
      </c>
      <c r="M75" s="2" t="s">
        <v>223</v>
      </c>
      <c r="N75" s="2">
        <v>8</v>
      </c>
      <c r="O75" s="2" t="s">
        <v>102</v>
      </c>
      <c r="P75" s="2" t="s">
        <v>160</v>
      </c>
      <c r="Q75" s="2" t="s">
        <v>323</v>
      </c>
      <c r="R75" s="7">
        <v>44450</v>
      </c>
      <c r="S75" s="2" t="s">
        <v>104</v>
      </c>
      <c r="T75" s="2" t="s">
        <v>431</v>
      </c>
      <c r="U75" s="7">
        <v>44293</v>
      </c>
      <c r="V75" s="2" t="s">
        <v>549</v>
      </c>
      <c r="W75" s="2" t="s">
        <v>550</v>
      </c>
      <c r="X75" s="2" t="s">
        <v>145</v>
      </c>
      <c r="Y75" s="2" t="s">
        <v>551</v>
      </c>
      <c r="Z75" s="2" t="s">
        <v>552</v>
      </c>
      <c r="AA75">
        <v>2017</v>
      </c>
      <c r="AB75" s="2">
        <v>0</v>
      </c>
      <c r="AC75" s="2">
        <v>0</v>
      </c>
      <c r="AD75" s="2">
        <f t="shared" si="3"/>
        <v>0.4567901234567901</v>
      </c>
      <c r="AE75" s="2">
        <f t="shared" si="6"/>
        <v>0.43902439024390244</v>
      </c>
      <c r="AF75" s="2">
        <f t="shared" si="7"/>
        <v>0.40845070422535212</v>
      </c>
      <c r="AG75">
        <f>INDEX('Yearly Salary Data'!$X$2:$X$31,MATCH(final!B75,'Yearly Salary Data'!$U$2:$U$31,0))</f>
        <v>139555817</v>
      </c>
      <c r="AH75">
        <f t="shared" si="5"/>
        <v>139.55581699999999</v>
      </c>
    </row>
    <row r="76" spans="1:34" x14ac:dyDescent="0.2">
      <c r="A76" s="2">
        <v>15</v>
      </c>
      <c r="B76" s="3" t="s">
        <v>91</v>
      </c>
      <c r="C76" s="2" t="s">
        <v>24</v>
      </c>
      <c r="D76" s="2">
        <v>162</v>
      </c>
      <c r="E76" s="2">
        <v>80</v>
      </c>
      <c r="F76" s="2">
        <v>82</v>
      </c>
      <c r="G76" s="2">
        <v>0.49399999999999999</v>
      </c>
      <c r="H76" s="2">
        <v>4.3</v>
      </c>
      <c r="I76" s="2">
        <v>4.3</v>
      </c>
      <c r="J76" s="2">
        <v>-0.1</v>
      </c>
      <c r="K76" s="2">
        <v>0.2</v>
      </c>
      <c r="L76" s="2">
        <v>0.1</v>
      </c>
      <c r="M76" s="2" t="s">
        <v>205</v>
      </c>
      <c r="N76" s="2">
        <v>0</v>
      </c>
      <c r="O76" s="2" t="s">
        <v>160</v>
      </c>
      <c r="P76" s="2" t="s">
        <v>50</v>
      </c>
      <c r="Q76" s="2" t="s">
        <v>233</v>
      </c>
      <c r="R76" s="7">
        <v>44509</v>
      </c>
      <c r="S76" s="2" t="s">
        <v>197</v>
      </c>
      <c r="T76" s="2" t="s">
        <v>142</v>
      </c>
      <c r="U76" s="7">
        <v>44414</v>
      </c>
      <c r="V76" s="2" t="s">
        <v>499</v>
      </c>
      <c r="W76" s="2" t="s">
        <v>553</v>
      </c>
      <c r="X76" s="2" t="s">
        <v>554</v>
      </c>
      <c r="Y76" s="2" t="s">
        <v>555</v>
      </c>
      <c r="Z76" s="2" t="s">
        <v>556</v>
      </c>
      <c r="AA76">
        <v>2017</v>
      </c>
      <c r="AB76" s="2">
        <v>0</v>
      </c>
      <c r="AC76" s="2">
        <v>0</v>
      </c>
      <c r="AD76" s="2">
        <f t="shared" si="3"/>
        <v>0.46913580246913578</v>
      </c>
      <c r="AE76" s="2">
        <f t="shared" si="6"/>
        <v>0.39583333333333331</v>
      </c>
      <c r="AF76" s="2">
        <f t="shared" si="7"/>
        <v>0.45588235294117646</v>
      </c>
      <c r="AG76">
        <f>INDEX('Yearly Salary Data'!$X$2:$X$31,MATCH(final!B76,'Yearly Salary Data'!$U$2:$U$31,0))</f>
        <v>70612800</v>
      </c>
      <c r="AH76">
        <f t="shared" si="5"/>
        <v>70.612799999999993</v>
      </c>
    </row>
    <row r="77" spans="1:34" x14ac:dyDescent="0.2">
      <c r="A77" s="2">
        <v>16</v>
      </c>
      <c r="B77" s="3" t="s">
        <v>257</v>
      </c>
      <c r="C77" s="2" t="s">
        <v>24</v>
      </c>
      <c r="D77" s="2">
        <v>162</v>
      </c>
      <c r="E77" s="2">
        <v>78</v>
      </c>
      <c r="F77" s="2">
        <v>84</v>
      </c>
      <c r="G77" s="2">
        <v>0.48099999999999998</v>
      </c>
      <c r="H77" s="2">
        <v>4.5999999999999996</v>
      </c>
      <c r="I77" s="2">
        <v>4.8</v>
      </c>
      <c r="J77" s="2">
        <v>-0.1</v>
      </c>
      <c r="K77" s="2">
        <v>0.1</v>
      </c>
      <c r="L77" s="2">
        <v>0</v>
      </c>
      <c r="M77" s="2" t="s">
        <v>178</v>
      </c>
      <c r="N77" s="2">
        <v>-1</v>
      </c>
      <c r="O77" s="2" t="s">
        <v>468</v>
      </c>
      <c r="P77" s="2" t="s">
        <v>103</v>
      </c>
      <c r="Q77" s="2" t="s">
        <v>160</v>
      </c>
      <c r="R77" s="7">
        <v>44538</v>
      </c>
      <c r="S77" s="2" t="s">
        <v>131</v>
      </c>
      <c r="T77" s="2" t="s">
        <v>142</v>
      </c>
      <c r="U77" s="7">
        <v>44382</v>
      </c>
      <c r="V77" s="2" t="s">
        <v>370</v>
      </c>
      <c r="W77" s="2" t="s">
        <v>557</v>
      </c>
      <c r="X77" s="2" t="s">
        <v>558</v>
      </c>
      <c r="Y77" s="2" t="s">
        <v>559</v>
      </c>
      <c r="Z77" s="2" t="s">
        <v>560</v>
      </c>
      <c r="AA77">
        <v>2017</v>
      </c>
      <c r="AB77" s="2">
        <v>0</v>
      </c>
      <c r="AC77" s="2">
        <v>0</v>
      </c>
      <c r="AD77" s="2">
        <f t="shared" si="3"/>
        <v>0.46913580246913578</v>
      </c>
      <c r="AE77" s="2">
        <f t="shared" si="6"/>
        <v>0.48888888888888887</v>
      </c>
      <c r="AF77" s="2">
        <f t="shared" si="7"/>
        <v>0.38461538461538464</v>
      </c>
      <c r="AG77">
        <f>INDEX('Yearly Salary Data'!$X$2:$X$31,MATCH(final!B77,'Yearly Salary Data'!$U$2:$U$31,0))</f>
        <v>154318843</v>
      </c>
      <c r="AH77">
        <f t="shared" si="5"/>
        <v>154.31884299999999</v>
      </c>
    </row>
    <row r="78" spans="1:34" x14ac:dyDescent="0.2">
      <c r="A78" s="2">
        <v>17</v>
      </c>
      <c r="B78" s="3" t="s">
        <v>186</v>
      </c>
      <c r="C78" s="2" t="s">
        <v>24</v>
      </c>
      <c r="D78" s="2">
        <v>162</v>
      </c>
      <c r="E78" s="2">
        <v>78</v>
      </c>
      <c r="F78" s="2">
        <v>84</v>
      </c>
      <c r="G78" s="2">
        <v>0.48099999999999998</v>
      </c>
      <c r="H78" s="2">
        <v>4.9000000000000004</v>
      </c>
      <c r="I78" s="2">
        <v>5</v>
      </c>
      <c r="J78" s="2">
        <v>-0.1</v>
      </c>
      <c r="K78" s="2">
        <v>0.1</v>
      </c>
      <c r="L78" s="2">
        <v>0</v>
      </c>
      <c r="M78" s="2" t="s">
        <v>178</v>
      </c>
      <c r="N78" s="2">
        <v>-1</v>
      </c>
      <c r="O78" s="7">
        <v>44550</v>
      </c>
      <c r="P78" s="2" t="s">
        <v>103</v>
      </c>
      <c r="Q78" s="2" t="s">
        <v>416</v>
      </c>
      <c r="R78" s="2" t="s">
        <v>93</v>
      </c>
      <c r="S78" s="2" t="s">
        <v>121</v>
      </c>
      <c r="T78" s="2" t="s">
        <v>431</v>
      </c>
      <c r="U78" s="7">
        <v>44321</v>
      </c>
      <c r="V78" s="2" t="s">
        <v>299</v>
      </c>
      <c r="W78" s="2" t="s">
        <v>561</v>
      </c>
      <c r="X78" s="2" t="s">
        <v>562</v>
      </c>
      <c r="Y78" s="2" t="s">
        <v>563</v>
      </c>
      <c r="Z78" s="2" t="s">
        <v>564</v>
      </c>
      <c r="AA78">
        <v>2017</v>
      </c>
      <c r="AB78" s="2">
        <v>0</v>
      </c>
      <c r="AC78" s="2">
        <v>0</v>
      </c>
      <c r="AD78" s="2">
        <f t="shared" si="3"/>
        <v>0.4567901234567901</v>
      </c>
      <c r="AE78" s="2">
        <f t="shared" si="6"/>
        <v>0.55000000000000004</v>
      </c>
      <c r="AF78" s="2">
        <f t="shared" si="7"/>
        <v>0.375</v>
      </c>
      <c r="AG78">
        <f>INDEX('Yearly Salary Data'!$X$2:$X$31,MATCH(final!B78,'Yearly Salary Data'!$U$2:$U$31,0))</f>
        <v>165348063</v>
      </c>
      <c r="AH78">
        <f t="shared" si="5"/>
        <v>165.348063</v>
      </c>
    </row>
    <row r="79" spans="1:34" x14ac:dyDescent="0.2">
      <c r="A79" s="2">
        <v>18</v>
      </c>
      <c r="B79" s="3" t="s">
        <v>276</v>
      </c>
      <c r="C79" s="2" t="s">
        <v>37</v>
      </c>
      <c r="D79" s="2">
        <v>162</v>
      </c>
      <c r="E79" s="2">
        <v>77</v>
      </c>
      <c r="F79" s="2">
        <v>85</v>
      </c>
      <c r="G79" s="2">
        <v>0.47499999999999998</v>
      </c>
      <c r="H79" s="2">
        <v>4.8</v>
      </c>
      <c r="I79" s="2">
        <v>5.0999999999999996</v>
      </c>
      <c r="J79" s="2">
        <v>-0.3</v>
      </c>
      <c r="K79" s="2">
        <v>-0.2</v>
      </c>
      <c r="L79" s="2">
        <v>-0.5</v>
      </c>
      <c r="M79" s="2" t="s">
        <v>386</v>
      </c>
      <c r="N79" s="2">
        <v>0</v>
      </c>
      <c r="O79" s="2" t="s">
        <v>416</v>
      </c>
      <c r="P79" s="2" t="s">
        <v>130</v>
      </c>
      <c r="Q79" s="2" t="s">
        <v>26</v>
      </c>
      <c r="R79" s="7">
        <v>44450</v>
      </c>
      <c r="S79" s="2" t="s">
        <v>565</v>
      </c>
      <c r="T79" s="2" t="s">
        <v>566</v>
      </c>
      <c r="U79" s="7">
        <v>44352</v>
      </c>
      <c r="V79" s="2" t="s">
        <v>227</v>
      </c>
      <c r="W79" s="2" t="s">
        <v>567</v>
      </c>
      <c r="X79" s="2" t="s">
        <v>445</v>
      </c>
      <c r="Y79" s="2" t="s">
        <v>568</v>
      </c>
      <c r="Z79" s="2" t="s">
        <v>569</v>
      </c>
      <c r="AA79">
        <v>2017</v>
      </c>
      <c r="AB79" s="2">
        <v>0</v>
      </c>
      <c r="AC79" s="2">
        <v>0</v>
      </c>
      <c r="AD79" s="2">
        <f t="shared" si="3"/>
        <v>0.41666666666666669</v>
      </c>
      <c r="AE79" s="2">
        <f t="shared" si="6"/>
        <v>0.38235294117647056</v>
      </c>
      <c r="AF79" s="2">
        <f t="shared" si="7"/>
        <v>0.35483870967741937</v>
      </c>
      <c r="AG79">
        <f>INDEX('Yearly Salary Data'!$X$2:$X$31,MATCH(final!B79,'Yearly Salary Data'!$U$2:$U$31,0))</f>
        <v>115406101</v>
      </c>
      <c r="AH79">
        <f t="shared" si="5"/>
        <v>115.40610100000001</v>
      </c>
    </row>
    <row r="80" spans="1:34" x14ac:dyDescent="0.2">
      <c r="A80" s="2">
        <v>19</v>
      </c>
      <c r="B80" s="3" t="s">
        <v>264</v>
      </c>
      <c r="C80" s="2" t="s">
        <v>24</v>
      </c>
      <c r="D80" s="2">
        <v>162</v>
      </c>
      <c r="E80" s="2">
        <v>76</v>
      </c>
      <c r="F80" s="2">
        <v>86</v>
      </c>
      <c r="G80" s="2">
        <v>0.46899999999999997</v>
      </c>
      <c r="H80" s="2">
        <v>4.3</v>
      </c>
      <c r="I80" s="2">
        <v>4.8</v>
      </c>
      <c r="J80" s="2">
        <v>-0.6</v>
      </c>
      <c r="K80" s="2">
        <v>0.3</v>
      </c>
      <c r="L80" s="2">
        <v>-0.3</v>
      </c>
      <c r="M80" s="2" t="s">
        <v>223</v>
      </c>
      <c r="N80" s="2">
        <v>4</v>
      </c>
      <c r="O80" s="2" t="s">
        <v>188</v>
      </c>
      <c r="P80" s="2" t="s">
        <v>225</v>
      </c>
      <c r="Q80" s="2" t="s">
        <v>519</v>
      </c>
      <c r="R80" s="7">
        <v>44450</v>
      </c>
      <c r="S80" s="2" t="s">
        <v>197</v>
      </c>
      <c r="T80" s="2" t="s">
        <v>206</v>
      </c>
      <c r="U80" s="7">
        <v>44330</v>
      </c>
      <c r="V80" s="2" t="s">
        <v>570</v>
      </c>
      <c r="W80" s="2" t="s">
        <v>571</v>
      </c>
      <c r="X80" s="2" t="s">
        <v>283</v>
      </c>
      <c r="Y80" s="2" t="s">
        <v>572</v>
      </c>
      <c r="Z80" s="2" t="s">
        <v>556</v>
      </c>
      <c r="AA80">
        <v>2017</v>
      </c>
      <c r="AB80" s="2">
        <v>0</v>
      </c>
      <c r="AC80" s="2">
        <v>0</v>
      </c>
      <c r="AD80" s="2">
        <f t="shared" si="3"/>
        <v>0.41975308641975306</v>
      </c>
      <c r="AE80" s="2">
        <f t="shared" si="6"/>
        <v>0.42857142857142855</v>
      </c>
      <c r="AF80" s="2">
        <f t="shared" si="7"/>
        <v>0.39705882352941174</v>
      </c>
      <c r="AG80">
        <f>INDEX('Yearly Salary Data'!$X$2:$X$31,MATCH(final!B80,'Yearly Salary Data'!$U$2:$U$31,0))</f>
        <v>163381937</v>
      </c>
      <c r="AH80">
        <f t="shared" si="5"/>
        <v>163.38193699999999</v>
      </c>
    </row>
    <row r="81" spans="1:34" x14ac:dyDescent="0.2">
      <c r="A81" s="2">
        <v>20</v>
      </c>
      <c r="B81" s="3" t="s">
        <v>250</v>
      </c>
      <c r="C81" s="2" t="s">
        <v>37</v>
      </c>
      <c r="D81" s="2">
        <v>162</v>
      </c>
      <c r="E81" s="2">
        <v>75</v>
      </c>
      <c r="F81" s="2">
        <v>87</v>
      </c>
      <c r="G81" s="2">
        <v>0.46300000000000002</v>
      </c>
      <c r="H81" s="2">
        <v>4.0999999999999996</v>
      </c>
      <c r="I81" s="2">
        <v>4.5</v>
      </c>
      <c r="J81" s="2">
        <v>-0.4</v>
      </c>
      <c r="K81" s="2">
        <v>-0.1</v>
      </c>
      <c r="L81" s="2">
        <v>-0.4</v>
      </c>
      <c r="M81" s="2" t="s">
        <v>573</v>
      </c>
      <c r="N81" s="2">
        <v>1</v>
      </c>
      <c r="O81" s="2" t="s">
        <v>27</v>
      </c>
      <c r="P81" s="2" t="s">
        <v>188</v>
      </c>
      <c r="Q81" s="7">
        <v>44521</v>
      </c>
      <c r="R81" s="7">
        <v>44479</v>
      </c>
      <c r="S81" s="2" t="s">
        <v>113</v>
      </c>
      <c r="T81" s="2" t="s">
        <v>271</v>
      </c>
      <c r="U81" s="7">
        <v>44417</v>
      </c>
      <c r="V81" s="2" t="s">
        <v>574</v>
      </c>
      <c r="W81" s="2" t="s">
        <v>575</v>
      </c>
      <c r="X81" s="2" t="s">
        <v>576</v>
      </c>
      <c r="Y81" s="2" t="s">
        <v>577</v>
      </c>
      <c r="Z81" s="2" t="s">
        <v>578</v>
      </c>
      <c r="AA81">
        <v>2017</v>
      </c>
      <c r="AB81" s="2">
        <v>0</v>
      </c>
      <c r="AC81" s="2">
        <v>0</v>
      </c>
      <c r="AD81" s="2">
        <f t="shared" si="3"/>
        <v>0.38271604938271603</v>
      </c>
      <c r="AE81" s="2">
        <f t="shared" si="6"/>
        <v>0.41463414634146339</v>
      </c>
      <c r="AF81" s="2">
        <f t="shared" si="7"/>
        <v>0.44444444444444442</v>
      </c>
      <c r="AG81">
        <f>INDEX('Yearly Salary Data'!$X$2:$X$31,MATCH(final!B81,'Yearly Salary Data'!$U$2:$U$31,0))</f>
        <v>95807004</v>
      </c>
      <c r="AH81">
        <f t="shared" si="5"/>
        <v>95.807004000000006</v>
      </c>
    </row>
    <row r="82" spans="1:34" x14ac:dyDescent="0.2">
      <c r="A82" s="2">
        <v>21</v>
      </c>
      <c r="B82" s="3" t="s">
        <v>286</v>
      </c>
      <c r="C82" s="2" t="s">
        <v>24</v>
      </c>
      <c r="D82" s="2">
        <v>162</v>
      </c>
      <c r="E82" s="2">
        <v>75</v>
      </c>
      <c r="F82" s="2">
        <v>87</v>
      </c>
      <c r="G82" s="2">
        <v>0.46300000000000002</v>
      </c>
      <c r="H82" s="2">
        <v>4.5999999999999996</v>
      </c>
      <c r="I82" s="2">
        <v>5.2</v>
      </c>
      <c r="J82" s="2">
        <v>-0.6</v>
      </c>
      <c r="K82" s="2">
        <v>0.3</v>
      </c>
      <c r="L82" s="2">
        <v>-0.3</v>
      </c>
      <c r="M82" s="2" t="s">
        <v>223</v>
      </c>
      <c r="N82" s="2">
        <v>3</v>
      </c>
      <c r="O82" s="2" t="s">
        <v>168</v>
      </c>
      <c r="P82" s="2" t="s">
        <v>445</v>
      </c>
      <c r="Q82" s="2" t="s">
        <v>102</v>
      </c>
      <c r="R82" s="7">
        <v>44420</v>
      </c>
      <c r="S82" s="2" t="s">
        <v>53</v>
      </c>
      <c r="T82" s="2" t="s">
        <v>289</v>
      </c>
      <c r="U82" s="7">
        <v>44534</v>
      </c>
      <c r="V82" s="2" t="s">
        <v>579</v>
      </c>
      <c r="W82" s="2" t="s">
        <v>580</v>
      </c>
      <c r="X82" s="2" t="s">
        <v>245</v>
      </c>
      <c r="Y82" s="2" t="s">
        <v>581</v>
      </c>
      <c r="Z82" s="2" t="s">
        <v>582</v>
      </c>
      <c r="AA82">
        <v>2017</v>
      </c>
      <c r="AB82" s="2">
        <v>0</v>
      </c>
      <c r="AC82" s="2">
        <v>0</v>
      </c>
      <c r="AD82" s="2">
        <f t="shared" si="3"/>
        <v>0.35802469135802467</v>
      </c>
      <c r="AE82" s="2">
        <f t="shared" si="6"/>
        <v>0.52</v>
      </c>
      <c r="AF82" s="2">
        <f t="shared" si="7"/>
        <v>0.352112676056338</v>
      </c>
      <c r="AG82">
        <f>INDEX('Yearly Salary Data'!$X$2:$X$31,MATCH(final!B82,'Yearly Salary Data'!$U$2:$U$31,0))</f>
        <v>164326172</v>
      </c>
      <c r="AH82">
        <f t="shared" si="5"/>
        <v>164.32617200000001</v>
      </c>
    </row>
    <row r="83" spans="1:34" x14ac:dyDescent="0.2">
      <c r="A83" s="2">
        <v>22</v>
      </c>
      <c r="B83" s="3" t="s">
        <v>81</v>
      </c>
      <c r="C83" s="2" t="s">
        <v>24</v>
      </c>
      <c r="D83" s="2">
        <v>162</v>
      </c>
      <c r="E83" s="2">
        <v>75</v>
      </c>
      <c r="F83" s="2">
        <v>87</v>
      </c>
      <c r="G83" s="2">
        <v>0.46300000000000002</v>
      </c>
      <c r="H83" s="2">
        <v>4.5999999999999996</v>
      </c>
      <c r="I83" s="2">
        <v>5.0999999999999996</v>
      </c>
      <c r="J83" s="2">
        <v>-0.5</v>
      </c>
      <c r="K83" s="2">
        <v>0.2</v>
      </c>
      <c r="L83" s="2">
        <v>-0.4</v>
      </c>
      <c r="M83" s="2" t="s">
        <v>583</v>
      </c>
      <c r="N83" s="2">
        <v>2</v>
      </c>
      <c r="O83" s="2" t="s">
        <v>584</v>
      </c>
      <c r="P83" s="2" t="s">
        <v>585</v>
      </c>
      <c r="Q83" s="2" t="s">
        <v>234</v>
      </c>
      <c r="R83" s="7">
        <v>44390</v>
      </c>
      <c r="S83" s="2" t="s">
        <v>53</v>
      </c>
      <c r="T83" s="2" t="s">
        <v>289</v>
      </c>
      <c r="U83" s="7">
        <v>44295</v>
      </c>
      <c r="V83" s="2" t="s">
        <v>586</v>
      </c>
      <c r="W83" s="2" t="s">
        <v>557</v>
      </c>
      <c r="X83" s="2" t="s">
        <v>587</v>
      </c>
      <c r="Y83" s="2" t="s">
        <v>588</v>
      </c>
      <c r="Z83" s="2" t="s">
        <v>589</v>
      </c>
      <c r="AA83">
        <v>2017</v>
      </c>
      <c r="AB83" s="2">
        <v>0</v>
      </c>
      <c r="AC83" s="2">
        <v>0</v>
      </c>
      <c r="AD83" s="2">
        <f t="shared" si="3"/>
        <v>0.35802469135802467</v>
      </c>
      <c r="AE83" s="2">
        <f t="shared" si="6"/>
        <v>0.42222222222222222</v>
      </c>
      <c r="AF83" s="2">
        <f t="shared" si="7"/>
        <v>0.48979591836734693</v>
      </c>
      <c r="AG83">
        <f>INDEX('Yearly Salary Data'!$X$2:$X$31,MATCH(final!B83,'Yearly Salary Data'!$U$2:$U$31,0))</f>
        <v>81738333</v>
      </c>
      <c r="AH83">
        <f t="shared" si="5"/>
        <v>81.738332999999997</v>
      </c>
    </row>
    <row r="84" spans="1:34" x14ac:dyDescent="0.2">
      <c r="A84" s="2">
        <v>23</v>
      </c>
      <c r="B84" s="3" t="s">
        <v>70</v>
      </c>
      <c r="C84" s="2" t="s">
        <v>37</v>
      </c>
      <c r="D84" s="2">
        <v>162</v>
      </c>
      <c r="E84" s="2">
        <v>72</v>
      </c>
      <c r="F84" s="2">
        <v>90</v>
      </c>
      <c r="G84" s="2">
        <v>0.44400000000000001</v>
      </c>
      <c r="H84" s="2">
        <v>4.5</v>
      </c>
      <c r="I84" s="2">
        <v>5.0999999999999996</v>
      </c>
      <c r="J84" s="2">
        <v>-0.5</v>
      </c>
      <c r="K84" s="2">
        <v>-0.2</v>
      </c>
      <c r="L84" s="2">
        <v>-0.7</v>
      </c>
      <c r="M84" s="2" t="s">
        <v>583</v>
      </c>
      <c r="N84" s="2">
        <v>-1</v>
      </c>
      <c r="O84" s="2" t="s">
        <v>188</v>
      </c>
      <c r="P84" s="7">
        <v>44521</v>
      </c>
      <c r="Q84" s="2" t="s">
        <v>323</v>
      </c>
      <c r="R84" s="7">
        <v>44450</v>
      </c>
      <c r="S84" s="2" t="s">
        <v>431</v>
      </c>
      <c r="T84" s="2" t="s">
        <v>196</v>
      </c>
      <c r="U84" s="7">
        <v>44355</v>
      </c>
      <c r="V84" s="2" t="s">
        <v>464</v>
      </c>
      <c r="W84" s="2" t="s">
        <v>590</v>
      </c>
      <c r="X84" s="2" t="s">
        <v>591</v>
      </c>
      <c r="Y84" s="2" t="s">
        <v>592</v>
      </c>
      <c r="Z84" s="2" t="s">
        <v>593</v>
      </c>
      <c r="AA84">
        <v>2017</v>
      </c>
      <c r="AB84" s="2">
        <v>0</v>
      </c>
      <c r="AC84" s="2">
        <v>0</v>
      </c>
      <c r="AD84" s="2">
        <f t="shared" si="3"/>
        <v>0.43209876543209874</v>
      </c>
      <c r="AE84" s="2">
        <f t="shared" si="6"/>
        <v>0.5</v>
      </c>
      <c r="AF84" s="2">
        <f t="shared" si="7"/>
        <v>0.40322580645161288</v>
      </c>
      <c r="AG84">
        <f>INDEX('Yearly Salary Data'!$X$2:$X$31,MATCH(final!B84,'Yearly Salary Data'!$U$2:$U$31,0))</f>
        <v>122603054</v>
      </c>
      <c r="AH84">
        <f t="shared" si="5"/>
        <v>122.603054</v>
      </c>
    </row>
    <row r="85" spans="1:34" x14ac:dyDescent="0.2">
      <c r="A85" s="2">
        <v>24</v>
      </c>
      <c r="B85" s="3" t="s">
        <v>241</v>
      </c>
      <c r="C85" s="2" t="s">
        <v>37</v>
      </c>
      <c r="D85" s="2">
        <v>162</v>
      </c>
      <c r="E85" s="2">
        <v>71</v>
      </c>
      <c r="F85" s="2">
        <v>91</v>
      </c>
      <c r="G85" s="2">
        <v>0.438</v>
      </c>
      <c r="H85" s="2">
        <v>3.7</v>
      </c>
      <c r="I85" s="2">
        <v>5</v>
      </c>
      <c r="J85" s="2">
        <v>-1.3</v>
      </c>
      <c r="K85" s="2">
        <v>0</v>
      </c>
      <c r="L85" s="2">
        <v>-1.3</v>
      </c>
      <c r="M85" s="2" t="s">
        <v>594</v>
      </c>
      <c r="N85" s="2">
        <v>12</v>
      </c>
      <c r="O85" s="2" t="s">
        <v>140</v>
      </c>
      <c r="P85" s="2" t="s">
        <v>233</v>
      </c>
      <c r="Q85" s="2" t="s">
        <v>188</v>
      </c>
      <c r="R85" s="7">
        <v>44420</v>
      </c>
      <c r="S85" s="2" t="s">
        <v>104</v>
      </c>
      <c r="T85" s="2" t="s">
        <v>235</v>
      </c>
      <c r="U85" s="7">
        <v>44293</v>
      </c>
      <c r="V85" s="2" t="s">
        <v>595</v>
      </c>
      <c r="W85" s="2" t="s">
        <v>596</v>
      </c>
      <c r="X85" s="2" t="s">
        <v>172</v>
      </c>
      <c r="Y85" s="2" t="s">
        <v>597</v>
      </c>
      <c r="Z85" s="2" t="s">
        <v>598</v>
      </c>
      <c r="AA85">
        <v>2017</v>
      </c>
      <c r="AB85" s="2">
        <v>0</v>
      </c>
      <c r="AC85" s="2">
        <v>0</v>
      </c>
      <c r="AD85" s="2">
        <f t="shared" si="3"/>
        <v>0.34567901234567899</v>
      </c>
      <c r="AE85" s="2">
        <f t="shared" si="6"/>
        <v>0.41304347826086957</v>
      </c>
      <c r="AF85" s="2">
        <f t="shared" si="7"/>
        <v>0.38461538461538464</v>
      </c>
      <c r="AG85">
        <f>INDEX('Yearly Salary Data'!$X$2:$X$31,MATCH(final!B85,'Yearly Salary Data'!$U$2:$U$31,0))</f>
        <v>67624400</v>
      </c>
      <c r="AH85">
        <f t="shared" si="5"/>
        <v>67.624399999999994</v>
      </c>
    </row>
    <row r="86" spans="1:34" x14ac:dyDescent="0.2">
      <c r="A86" s="2">
        <v>25</v>
      </c>
      <c r="B86" s="3" t="s">
        <v>137</v>
      </c>
      <c r="C86" s="2" t="s">
        <v>37</v>
      </c>
      <c r="D86" s="2">
        <v>162</v>
      </c>
      <c r="E86" s="2">
        <v>70</v>
      </c>
      <c r="F86" s="2">
        <v>92</v>
      </c>
      <c r="G86" s="2">
        <v>0.432</v>
      </c>
      <c r="H86" s="2">
        <v>4.5</v>
      </c>
      <c r="I86" s="2">
        <v>5.3</v>
      </c>
      <c r="J86" s="2">
        <v>-0.8</v>
      </c>
      <c r="K86" s="2">
        <v>-0.1</v>
      </c>
      <c r="L86" s="2">
        <v>-0.9</v>
      </c>
      <c r="M86" s="2" t="s">
        <v>258</v>
      </c>
      <c r="N86" s="2">
        <v>1</v>
      </c>
      <c r="O86" s="2" t="s">
        <v>168</v>
      </c>
      <c r="P86" s="2" t="s">
        <v>140</v>
      </c>
      <c r="Q86" s="7">
        <v>44551</v>
      </c>
      <c r="R86" s="7">
        <v>44390</v>
      </c>
      <c r="S86" s="2" t="s">
        <v>431</v>
      </c>
      <c r="T86" s="2" t="s">
        <v>171</v>
      </c>
      <c r="U86" s="7">
        <v>44263</v>
      </c>
      <c r="V86" s="2" t="s">
        <v>499</v>
      </c>
      <c r="W86" s="2" t="s">
        <v>599</v>
      </c>
      <c r="X86" s="2" t="s">
        <v>600</v>
      </c>
      <c r="Y86" s="2" t="s">
        <v>601</v>
      </c>
      <c r="Z86" s="2" t="s">
        <v>602</v>
      </c>
      <c r="AA86">
        <v>2017</v>
      </c>
      <c r="AB86" s="2">
        <v>0</v>
      </c>
      <c r="AC86" s="2">
        <v>0</v>
      </c>
      <c r="AD86" s="2">
        <f t="shared" si="3"/>
        <v>0.40740740740740738</v>
      </c>
      <c r="AE86" s="2">
        <f t="shared" si="6"/>
        <v>0.39473684210526316</v>
      </c>
      <c r="AF86" s="2">
        <f t="shared" si="7"/>
        <v>0.25757575757575757</v>
      </c>
      <c r="AG86">
        <f>INDEX('Yearly Salary Data'!$X$2:$X$31,MATCH(final!B86,'Yearly Salary Data'!$U$2:$U$31,0))</f>
        <v>154437460</v>
      </c>
      <c r="AH86">
        <f t="shared" si="5"/>
        <v>154.43745999999999</v>
      </c>
    </row>
    <row r="87" spans="1:34" x14ac:dyDescent="0.2">
      <c r="A87" s="2">
        <v>26</v>
      </c>
      <c r="B87" s="3" t="s">
        <v>204</v>
      </c>
      <c r="C87" s="2" t="s">
        <v>37</v>
      </c>
      <c r="D87" s="2">
        <v>162</v>
      </c>
      <c r="E87" s="2">
        <v>68</v>
      </c>
      <c r="F87" s="2">
        <v>94</v>
      </c>
      <c r="G87" s="2">
        <v>0.42</v>
      </c>
      <c r="H87" s="2">
        <v>4.5999999999999996</v>
      </c>
      <c r="I87" s="2">
        <v>5.4</v>
      </c>
      <c r="J87" s="2">
        <v>-0.7</v>
      </c>
      <c r="K87" s="2">
        <v>0</v>
      </c>
      <c r="L87" s="2">
        <v>-0.7</v>
      </c>
      <c r="M87" s="2" t="s">
        <v>242</v>
      </c>
      <c r="N87" s="2">
        <v>-2</v>
      </c>
      <c r="O87" s="2" t="s">
        <v>216</v>
      </c>
      <c r="P87" s="2" t="s">
        <v>168</v>
      </c>
      <c r="Q87" s="2" t="s">
        <v>216</v>
      </c>
      <c r="R87" s="7">
        <v>44331</v>
      </c>
      <c r="S87" s="2" t="s">
        <v>381</v>
      </c>
      <c r="T87" s="2" t="s">
        <v>289</v>
      </c>
      <c r="U87" s="7">
        <v>44262</v>
      </c>
      <c r="V87" s="2" t="s">
        <v>603</v>
      </c>
      <c r="W87" s="2" t="s">
        <v>604</v>
      </c>
      <c r="X87" s="10" t="s">
        <v>898</v>
      </c>
      <c r="Y87" s="2" t="s">
        <v>605</v>
      </c>
      <c r="Z87" s="2" t="s">
        <v>455</v>
      </c>
      <c r="AA87">
        <v>2017</v>
      </c>
      <c r="AB87" s="2">
        <v>0</v>
      </c>
      <c r="AC87" s="2">
        <v>0</v>
      </c>
      <c r="AD87" s="2">
        <f t="shared" si="3"/>
        <v>0.35802469135802467</v>
      </c>
      <c r="AE87" s="2">
        <f t="shared" si="6"/>
        <v>0.27500000000000002</v>
      </c>
      <c r="AF87" s="2">
        <f t="shared" si="7"/>
        <v>0.36170212765957449</v>
      </c>
      <c r="AG87">
        <f>INDEX('Yearly Salary Data'!$X$2:$X$31,MATCH(final!B87,'Yearly Salary Data'!$U$2:$U$31,0))</f>
        <v>95375786</v>
      </c>
      <c r="AH87">
        <f t="shared" si="5"/>
        <v>95.375786000000005</v>
      </c>
    </row>
    <row r="88" spans="1:34" x14ac:dyDescent="0.2">
      <c r="A88" s="2">
        <v>27</v>
      </c>
      <c r="B88" s="3" t="s">
        <v>212</v>
      </c>
      <c r="C88" s="2" t="s">
        <v>24</v>
      </c>
      <c r="D88" s="2">
        <v>162</v>
      </c>
      <c r="E88" s="2">
        <v>67</v>
      </c>
      <c r="F88" s="2">
        <v>95</v>
      </c>
      <c r="G88" s="2">
        <v>0.41399999999999998</v>
      </c>
      <c r="H88" s="2">
        <v>4.4000000000000004</v>
      </c>
      <c r="I88" s="2">
        <v>5.0999999999999996</v>
      </c>
      <c r="J88" s="2">
        <v>-0.7</v>
      </c>
      <c r="K88" s="2">
        <v>0.2</v>
      </c>
      <c r="L88" s="2">
        <v>-0.5</v>
      </c>
      <c r="M88" s="2" t="s">
        <v>242</v>
      </c>
      <c r="N88" s="2">
        <v>-3</v>
      </c>
      <c r="O88" s="2" t="s">
        <v>216</v>
      </c>
      <c r="P88" s="2" t="s">
        <v>188</v>
      </c>
      <c r="Q88" s="2" t="s">
        <v>214</v>
      </c>
      <c r="R88" s="7">
        <v>44361</v>
      </c>
      <c r="S88" s="2" t="s">
        <v>381</v>
      </c>
      <c r="T88" s="2" t="s">
        <v>235</v>
      </c>
      <c r="U88" s="7">
        <v>44321</v>
      </c>
      <c r="V88" s="2" t="s">
        <v>606</v>
      </c>
      <c r="W88" s="2" t="s">
        <v>607</v>
      </c>
      <c r="X88" s="2" t="s">
        <v>608</v>
      </c>
      <c r="Y88" s="2" t="s">
        <v>609</v>
      </c>
      <c r="Z88" s="2" t="s">
        <v>610</v>
      </c>
      <c r="AA88">
        <v>2017</v>
      </c>
      <c r="AB88" s="2">
        <v>0</v>
      </c>
      <c r="AC88" s="2">
        <v>0</v>
      </c>
      <c r="AD88" s="2">
        <f t="shared" si="3"/>
        <v>0.34567901234567899</v>
      </c>
      <c r="AE88" s="2">
        <f t="shared" si="6"/>
        <v>0.43478260869565216</v>
      </c>
      <c r="AF88" s="2">
        <f t="shared" si="7"/>
        <v>0.31944444444444442</v>
      </c>
      <c r="AG88">
        <f>INDEX('Yearly Salary Data'!$X$2:$X$31,MATCH(final!B88,'Yearly Salary Data'!$U$2:$U$31,0))</f>
        <v>97823271</v>
      </c>
      <c r="AH88">
        <f t="shared" si="5"/>
        <v>97.823271000000005</v>
      </c>
    </row>
    <row r="89" spans="1:34" x14ac:dyDescent="0.2">
      <c r="A89" s="2">
        <v>28</v>
      </c>
      <c r="B89" s="3" t="s">
        <v>177</v>
      </c>
      <c r="C89" s="2" t="s">
        <v>37</v>
      </c>
      <c r="D89" s="2">
        <v>162</v>
      </c>
      <c r="E89" s="2">
        <v>66</v>
      </c>
      <c r="F89" s="2">
        <v>96</v>
      </c>
      <c r="G89" s="2">
        <v>0.40699999999999997</v>
      </c>
      <c r="H89" s="2">
        <v>4.3</v>
      </c>
      <c r="I89" s="2">
        <v>4.8</v>
      </c>
      <c r="J89" s="2">
        <v>-0.6</v>
      </c>
      <c r="K89" s="2">
        <v>-0.1</v>
      </c>
      <c r="L89" s="2">
        <v>-0.7</v>
      </c>
      <c r="M89" s="2" t="s">
        <v>223</v>
      </c>
      <c r="N89" s="2">
        <v>-6</v>
      </c>
      <c r="O89" s="2" t="s">
        <v>409</v>
      </c>
      <c r="P89" s="7">
        <v>44521</v>
      </c>
      <c r="Q89" s="7">
        <v>44523</v>
      </c>
      <c r="R89" s="7">
        <v>44331</v>
      </c>
      <c r="S89" s="2" t="s">
        <v>381</v>
      </c>
      <c r="T89" s="2" t="s">
        <v>280</v>
      </c>
      <c r="U89" s="7">
        <v>44387</v>
      </c>
      <c r="V89" s="2" t="s">
        <v>611</v>
      </c>
      <c r="W89" s="2" t="s">
        <v>612</v>
      </c>
      <c r="X89" s="2" t="s">
        <v>613</v>
      </c>
      <c r="Y89" s="2" t="s">
        <v>614</v>
      </c>
      <c r="Z89" s="2" t="s">
        <v>615</v>
      </c>
      <c r="AA89">
        <v>2017</v>
      </c>
      <c r="AB89" s="2">
        <v>0</v>
      </c>
      <c r="AC89" s="2">
        <v>0</v>
      </c>
      <c r="AD89" s="2">
        <f t="shared" si="3"/>
        <v>0.33333333333333331</v>
      </c>
      <c r="AE89" s="2">
        <f t="shared" si="6"/>
        <v>0.53333333333333333</v>
      </c>
      <c r="AF89" s="2">
        <f t="shared" si="7"/>
        <v>0.34848484848484851</v>
      </c>
      <c r="AG89">
        <f>INDEX('Yearly Salary Data'!$X$2:$X$31,MATCH(final!B89,'Yearly Salary Data'!$U$2:$U$31,0))</f>
        <v>100041000</v>
      </c>
      <c r="AH89">
        <f t="shared" si="5"/>
        <v>100.041</v>
      </c>
    </row>
    <row r="90" spans="1:34" x14ac:dyDescent="0.2">
      <c r="A90" s="2">
        <v>29</v>
      </c>
      <c r="B90" s="3" t="s">
        <v>294</v>
      </c>
      <c r="C90" s="2" t="s">
        <v>24</v>
      </c>
      <c r="D90" s="2">
        <v>162</v>
      </c>
      <c r="E90" s="2">
        <v>64</v>
      </c>
      <c r="F90" s="2">
        <v>98</v>
      </c>
      <c r="G90" s="2">
        <v>0.39500000000000002</v>
      </c>
      <c r="H90" s="2">
        <v>4.5</v>
      </c>
      <c r="I90" s="2">
        <v>5.5</v>
      </c>
      <c r="J90" s="2">
        <v>-1</v>
      </c>
      <c r="K90" s="2">
        <v>0.2</v>
      </c>
      <c r="L90" s="2">
        <v>-0.8</v>
      </c>
      <c r="M90" s="2" t="s">
        <v>616</v>
      </c>
      <c r="N90" s="2">
        <v>-3</v>
      </c>
      <c r="O90" s="2" t="s">
        <v>233</v>
      </c>
      <c r="P90" s="2" t="s">
        <v>244</v>
      </c>
      <c r="Q90" s="7">
        <v>44463</v>
      </c>
      <c r="R90" s="7">
        <v>44420</v>
      </c>
      <c r="S90" s="2" t="s">
        <v>206</v>
      </c>
      <c r="T90" s="2" t="s">
        <v>279</v>
      </c>
      <c r="U90" s="7">
        <v>44200</v>
      </c>
      <c r="V90" s="2" t="s">
        <v>209</v>
      </c>
      <c r="W90" s="2" t="s">
        <v>273</v>
      </c>
      <c r="X90" s="2" t="s">
        <v>617</v>
      </c>
      <c r="Y90" s="2" t="s">
        <v>618</v>
      </c>
      <c r="Z90" s="2" t="s">
        <v>619</v>
      </c>
      <c r="AA90">
        <v>2017</v>
      </c>
      <c r="AB90" s="2">
        <v>0</v>
      </c>
      <c r="AC90" s="2">
        <v>0</v>
      </c>
      <c r="AD90" s="2">
        <f t="shared" si="3"/>
        <v>0.37037037037037035</v>
      </c>
      <c r="AE90" s="2">
        <f t="shared" si="6"/>
        <v>0.48837209302325579</v>
      </c>
      <c r="AF90" s="2">
        <f t="shared" si="7"/>
        <v>0.41176470588235292</v>
      </c>
      <c r="AG90">
        <f>INDEX('Yearly Salary Data'!$X$2:$X$31,MATCH(final!B90,'Yearly Salary Data'!$U$2:$U$31,0))</f>
        <v>199750600</v>
      </c>
      <c r="AH90">
        <f t="shared" si="5"/>
        <v>199.75059999999999</v>
      </c>
    </row>
    <row r="91" spans="1:34" ht="17" customHeight="1" x14ac:dyDescent="0.2">
      <c r="A91" s="2">
        <v>30</v>
      </c>
      <c r="B91" s="3" t="s">
        <v>194</v>
      </c>
      <c r="C91" s="2" t="s">
        <v>37</v>
      </c>
      <c r="D91" s="2">
        <v>162</v>
      </c>
      <c r="E91" s="2">
        <v>64</v>
      </c>
      <c r="F91" s="2">
        <v>98</v>
      </c>
      <c r="G91" s="2">
        <v>0.39500000000000002</v>
      </c>
      <c r="H91" s="2">
        <v>3.9</v>
      </c>
      <c r="I91" s="2">
        <v>4.8</v>
      </c>
      <c r="J91" s="2">
        <v>-0.8</v>
      </c>
      <c r="K91" s="2">
        <v>0</v>
      </c>
      <c r="L91" s="2">
        <v>-0.9</v>
      </c>
      <c r="M91" s="2" t="s">
        <v>616</v>
      </c>
      <c r="N91" s="2">
        <v>-3</v>
      </c>
      <c r="O91" s="7">
        <v>44462</v>
      </c>
      <c r="P91" s="2" t="s">
        <v>103</v>
      </c>
      <c r="Q91" s="2" t="s">
        <v>252</v>
      </c>
      <c r="R91" s="7">
        <v>44420</v>
      </c>
      <c r="S91" s="2" t="s">
        <v>142</v>
      </c>
      <c r="T91" s="2" t="s">
        <v>461</v>
      </c>
      <c r="U91" s="7">
        <v>44537</v>
      </c>
      <c r="V91" s="2" t="s">
        <v>450</v>
      </c>
      <c r="W91" s="2" t="s">
        <v>620</v>
      </c>
      <c r="X91" s="2" t="s">
        <v>563</v>
      </c>
      <c r="Y91" s="2" t="s">
        <v>621</v>
      </c>
      <c r="Z91" s="2" t="s">
        <v>622</v>
      </c>
      <c r="AA91">
        <v>2017</v>
      </c>
      <c r="AB91" s="2">
        <v>0</v>
      </c>
      <c r="AC91" s="2">
        <v>0</v>
      </c>
      <c r="AD91" s="2">
        <f t="shared" si="3"/>
        <v>0.32098765432098764</v>
      </c>
      <c r="AE91" s="2">
        <f t="shared" si="6"/>
        <v>0.375</v>
      </c>
      <c r="AF91" s="2">
        <f t="shared" si="7"/>
        <v>0.4</v>
      </c>
      <c r="AG91">
        <f>INDEX('Yearly Salary Data'!$X$2:$X$31,MATCH(final!B91,'Yearly Salary Data'!$U$2:$U$31,0))</f>
        <v>180822611</v>
      </c>
      <c r="AH91">
        <f t="shared" si="5"/>
        <v>180.82261099999999</v>
      </c>
    </row>
    <row r="92" spans="1:34" x14ac:dyDescent="0.2">
      <c r="A92" s="4">
        <v>1</v>
      </c>
      <c r="B92" s="3" t="s">
        <v>166</v>
      </c>
      <c r="C92" s="4" t="s">
        <v>37</v>
      </c>
      <c r="D92" s="4">
        <v>162</v>
      </c>
      <c r="E92" s="4">
        <v>103</v>
      </c>
      <c r="F92" s="4">
        <v>58</v>
      </c>
      <c r="G92" s="4">
        <v>0.64</v>
      </c>
      <c r="H92" s="4">
        <v>5</v>
      </c>
      <c r="I92" s="4">
        <v>3.4</v>
      </c>
      <c r="J92" s="4">
        <v>1.6</v>
      </c>
      <c r="K92" s="4">
        <v>-0.2</v>
      </c>
      <c r="L92" s="4">
        <v>1.3</v>
      </c>
      <c r="M92" s="4" t="s">
        <v>623</v>
      </c>
      <c r="N92" s="4">
        <v>-4</v>
      </c>
      <c r="O92" s="4" t="s">
        <v>51</v>
      </c>
      <c r="P92" s="4" t="s">
        <v>624</v>
      </c>
      <c r="Q92" s="4" t="s">
        <v>51</v>
      </c>
      <c r="R92" s="4" t="s">
        <v>141</v>
      </c>
      <c r="S92" s="4" t="s">
        <v>52</v>
      </c>
      <c r="T92" s="4" t="s">
        <v>625</v>
      </c>
      <c r="U92" s="6">
        <v>44443</v>
      </c>
      <c r="V92" s="4" t="s">
        <v>558</v>
      </c>
      <c r="W92" s="4" t="s">
        <v>626</v>
      </c>
      <c r="X92" s="4" t="s">
        <v>627</v>
      </c>
      <c r="Y92" s="4" t="s">
        <v>628</v>
      </c>
      <c r="Z92" s="4" t="s">
        <v>629</v>
      </c>
      <c r="AA92">
        <v>2016</v>
      </c>
      <c r="AB92" s="2">
        <v>1</v>
      </c>
      <c r="AC92" s="2">
        <v>1</v>
      </c>
      <c r="AD92" s="2">
        <f t="shared" si="3"/>
        <v>0.57499999999999996</v>
      </c>
      <c r="AE92" s="2">
        <f t="shared" si="6"/>
        <v>0.62222222222222223</v>
      </c>
      <c r="AF92" s="2">
        <f t="shared" si="7"/>
        <v>0.5535714285714286</v>
      </c>
      <c r="AG92">
        <f>INDEX('Yearly Salary Data'!$AH$2:$AH$31,MATCH(final!B92,'Yearly Salary Data'!$AE$2:$AE$31,0))</f>
        <v>171611832</v>
      </c>
      <c r="AH92">
        <f>AG92/1000000</f>
        <v>171.61183199999999</v>
      </c>
    </row>
    <row r="93" spans="1:34" x14ac:dyDescent="0.2">
      <c r="A93" s="4">
        <v>2</v>
      </c>
      <c r="B93" s="3" t="s">
        <v>100</v>
      </c>
      <c r="C93" s="4" t="s">
        <v>37</v>
      </c>
      <c r="D93" s="4">
        <v>162</v>
      </c>
      <c r="E93" s="4">
        <v>95</v>
      </c>
      <c r="F93" s="4">
        <v>67</v>
      </c>
      <c r="G93" s="4">
        <v>0.58599999999999997</v>
      </c>
      <c r="H93" s="4">
        <v>4.7</v>
      </c>
      <c r="I93" s="4">
        <v>3.8</v>
      </c>
      <c r="J93" s="4">
        <v>0.9</v>
      </c>
      <c r="K93" s="4">
        <v>-0.3</v>
      </c>
      <c r="L93" s="4">
        <v>0.6</v>
      </c>
      <c r="M93" s="4" t="s">
        <v>60</v>
      </c>
      <c r="N93" s="4">
        <v>-2</v>
      </c>
      <c r="O93" s="4" t="s">
        <v>40</v>
      </c>
      <c r="P93" s="4" t="s">
        <v>82</v>
      </c>
      <c r="Q93" s="4" t="s">
        <v>214</v>
      </c>
      <c r="R93" s="6">
        <v>44538</v>
      </c>
      <c r="S93" s="4" t="s">
        <v>75</v>
      </c>
      <c r="T93" s="4" t="s">
        <v>86</v>
      </c>
      <c r="U93" s="6">
        <v>44324</v>
      </c>
      <c r="V93" s="4" t="s">
        <v>630</v>
      </c>
      <c r="W93" s="4" t="s">
        <v>631</v>
      </c>
      <c r="X93" s="4" t="s">
        <v>394</v>
      </c>
      <c r="Y93" s="4" t="s">
        <v>632</v>
      </c>
      <c r="Z93" s="4" t="s">
        <v>633</v>
      </c>
      <c r="AA93">
        <v>2016</v>
      </c>
      <c r="AB93" s="2">
        <v>1</v>
      </c>
      <c r="AC93" s="2">
        <v>1</v>
      </c>
      <c r="AD93" s="2">
        <f t="shared" si="3"/>
        <v>0.55555555555555558</v>
      </c>
      <c r="AE93" s="2">
        <f t="shared" si="6"/>
        <v>0.58823529411764708</v>
      </c>
      <c r="AF93" s="2">
        <f t="shared" si="7"/>
        <v>0.51666666666666672</v>
      </c>
      <c r="AG93">
        <f>INDEX('Yearly Salary Data'!$AH$2:$AH$31,MATCH(final!B93,'Yearly Salary Data'!$AE$2:$AE$31,0))</f>
        <v>145178886</v>
      </c>
      <c r="AH93">
        <f t="shared" ref="AH93:AH121" si="8">AG93/1000000</f>
        <v>145.17888600000001</v>
      </c>
    </row>
    <row r="94" spans="1:34" x14ac:dyDescent="0.2">
      <c r="A94" s="4">
        <v>3</v>
      </c>
      <c r="B94" s="3" t="s">
        <v>186</v>
      </c>
      <c r="C94" s="4" t="s">
        <v>24</v>
      </c>
      <c r="D94" s="4">
        <v>162</v>
      </c>
      <c r="E94" s="4">
        <v>95</v>
      </c>
      <c r="F94" s="4">
        <v>67</v>
      </c>
      <c r="G94" s="4">
        <v>0.58599999999999997</v>
      </c>
      <c r="H94" s="4">
        <v>4.7</v>
      </c>
      <c r="I94" s="4">
        <v>4.7</v>
      </c>
      <c r="J94" s="4">
        <v>0</v>
      </c>
      <c r="K94" s="4">
        <v>0.1</v>
      </c>
      <c r="L94" s="4">
        <v>0.2</v>
      </c>
      <c r="M94" s="4" t="s">
        <v>634</v>
      </c>
      <c r="N94" s="4">
        <v>13</v>
      </c>
      <c r="O94" s="4" t="s">
        <v>233</v>
      </c>
      <c r="P94" s="4" t="s">
        <v>51</v>
      </c>
      <c r="Q94" s="4" t="s">
        <v>502</v>
      </c>
      <c r="R94" s="4" t="s">
        <v>74</v>
      </c>
      <c r="S94" s="4" t="s">
        <v>331</v>
      </c>
      <c r="T94" s="4" t="s">
        <v>197</v>
      </c>
      <c r="U94" s="6">
        <v>44353</v>
      </c>
      <c r="V94" s="4" t="s">
        <v>635</v>
      </c>
      <c r="W94" s="4" t="s">
        <v>636</v>
      </c>
      <c r="X94" s="4" t="s">
        <v>509</v>
      </c>
      <c r="Y94" s="4" t="s">
        <v>637</v>
      </c>
      <c r="Z94" s="4" t="s">
        <v>638</v>
      </c>
      <c r="AA94">
        <v>2016</v>
      </c>
      <c r="AB94" s="2">
        <v>1</v>
      </c>
      <c r="AC94" s="2">
        <v>1</v>
      </c>
      <c r="AD94" s="2">
        <f t="shared" ref="AD94:AD151" si="9">LEFT(T94,2)/(LEFT(T94,2)+RIGHT(T94,2))</f>
        <v>0.51851851851851849</v>
      </c>
      <c r="AE94" s="2">
        <f t="shared" si="6"/>
        <v>0.53658536585365857</v>
      </c>
      <c r="AF94" s="2">
        <f t="shared" si="7"/>
        <v>0.65934065934065933</v>
      </c>
      <c r="AG94">
        <f>INDEX('Yearly Salary Data'!$AH$2:$AH$31,MATCH(final!B94,'Yearly Salary Data'!$AE$2:$AE$31,0))</f>
        <v>150955390</v>
      </c>
      <c r="AH94">
        <f t="shared" si="8"/>
        <v>150.95538999999999</v>
      </c>
    </row>
    <row r="95" spans="1:34" x14ac:dyDescent="0.2">
      <c r="A95" s="4">
        <v>4</v>
      </c>
      <c r="B95" s="3" t="s">
        <v>110</v>
      </c>
      <c r="C95" s="4" t="s">
        <v>24</v>
      </c>
      <c r="D95" s="4">
        <v>161</v>
      </c>
      <c r="E95" s="4">
        <v>94</v>
      </c>
      <c r="F95" s="4">
        <v>67</v>
      </c>
      <c r="G95" s="4">
        <v>0.58399999999999996</v>
      </c>
      <c r="H95" s="4">
        <v>4.8</v>
      </c>
      <c r="I95" s="4">
        <v>4.2</v>
      </c>
      <c r="J95" s="4">
        <v>0.6</v>
      </c>
      <c r="K95" s="4">
        <v>0</v>
      </c>
      <c r="L95" s="4">
        <v>0.6</v>
      </c>
      <c r="M95" s="4" t="s">
        <v>639</v>
      </c>
      <c r="N95" s="4">
        <v>3</v>
      </c>
      <c r="O95" s="4" t="s">
        <v>174</v>
      </c>
      <c r="P95" s="4" t="s">
        <v>640</v>
      </c>
      <c r="Q95" s="4" t="s">
        <v>103</v>
      </c>
      <c r="R95" s="4" t="s">
        <v>74</v>
      </c>
      <c r="S95" s="4" t="s">
        <v>331</v>
      </c>
      <c r="T95" s="4" t="s">
        <v>641</v>
      </c>
      <c r="U95" s="6">
        <v>44353</v>
      </c>
      <c r="V95" s="4" t="s">
        <v>642</v>
      </c>
      <c r="W95" s="4" t="s">
        <v>643</v>
      </c>
      <c r="X95" s="4" t="s">
        <v>644</v>
      </c>
      <c r="Y95" s="4" t="s">
        <v>645</v>
      </c>
      <c r="Z95" s="4" t="s">
        <v>646</v>
      </c>
      <c r="AA95">
        <v>2016</v>
      </c>
      <c r="AB95" s="2">
        <v>1</v>
      </c>
      <c r="AC95" s="2">
        <v>1</v>
      </c>
      <c r="AD95" s="2">
        <f t="shared" si="9"/>
        <v>0.51249999999999996</v>
      </c>
      <c r="AE95" s="2">
        <f t="shared" si="6"/>
        <v>0.60784313725490191</v>
      </c>
      <c r="AF95" s="2">
        <f t="shared" si="7"/>
        <v>0.52747252747252749</v>
      </c>
      <c r="AG95">
        <f>INDEX('Yearly Salary Data'!$AH$2:$AH$31,MATCH(final!B95,'Yearly Salary Data'!$AE$2:$AE$31,0))</f>
        <v>96304400</v>
      </c>
      <c r="AH95">
        <f t="shared" si="8"/>
        <v>96.304400000000001</v>
      </c>
    </row>
    <row r="96" spans="1:34" x14ac:dyDescent="0.2">
      <c r="A96" s="4">
        <v>5</v>
      </c>
      <c r="B96" s="3" t="s">
        <v>158</v>
      </c>
      <c r="C96" s="4" t="s">
        <v>24</v>
      </c>
      <c r="D96" s="4">
        <v>162</v>
      </c>
      <c r="E96" s="4">
        <v>93</v>
      </c>
      <c r="F96" s="4">
        <v>69</v>
      </c>
      <c r="G96" s="4">
        <v>0.57399999999999995</v>
      </c>
      <c r="H96" s="4">
        <v>5.4</v>
      </c>
      <c r="I96" s="4">
        <v>4.3</v>
      </c>
      <c r="J96" s="4">
        <v>1.1000000000000001</v>
      </c>
      <c r="K96" s="4">
        <v>0.1</v>
      </c>
      <c r="L96" s="4">
        <v>1.3</v>
      </c>
      <c r="M96" s="4" t="s">
        <v>362</v>
      </c>
      <c r="N96" s="4">
        <v>-5</v>
      </c>
      <c r="O96" s="4" t="s">
        <v>399</v>
      </c>
      <c r="P96" s="4" t="s">
        <v>214</v>
      </c>
      <c r="Q96" s="4" t="s">
        <v>316</v>
      </c>
      <c r="R96" s="4" t="s">
        <v>93</v>
      </c>
      <c r="S96" s="4" t="s">
        <v>30</v>
      </c>
      <c r="T96" s="4" t="s">
        <v>53</v>
      </c>
      <c r="U96" s="6">
        <v>44381</v>
      </c>
      <c r="V96" s="4" t="s">
        <v>574</v>
      </c>
      <c r="W96" s="4" t="s">
        <v>647</v>
      </c>
      <c r="X96" s="4" t="s">
        <v>648</v>
      </c>
      <c r="Y96" s="4" t="s">
        <v>649</v>
      </c>
      <c r="Z96" s="4" t="s">
        <v>650</v>
      </c>
      <c r="AA96">
        <v>2016</v>
      </c>
      <c r="AB96" s="2">
        <v>1</v>
      </c>
      <c r="AC96" s="2">
        <v>1</v>
      </c>
      <c r="AD96" s="2">
        <f t="shared" si="9"/>
        <v>0.5679012345679012</v>
      </c>
      <c r="AE96" s="2">
        <f t="shared" si="6"/>
        <v>0.54054054054054057</v>
      </c>
      <c r="AF96" s="2">
        <f t="shared" si="7"/>
        <v>0.53398058252427183</v>
      </c>
      <c r="AG96">
        <f>INDEX('Yearly Salary Data'!$AH$2:$AH$31,MATCH(final!B96,'Yearly Salary Data'!$AE$2:$AE$31,0))</f>
        <v>197899679</v>
      </c>
      <c r="AH96">
        <f t="shared" si="8"/>
        <v>197.89967899999999</v>
      </c>
    </row>
    <row r="97" spans="1:34" x14ac:dyDescent="0.2">
      <c r="A97" s="4">
        <v>6</v>
      </c>
      <c r="B97" s="3" t="s">
        <v>36</v>
      </c>
      <c r="C97" s="4" t="s">
        <v>37</v>
      </c>
      <c r="D97" s="4">
        <v>162</v>
      </c>
      <c r="E97" s="4">
        <v>91</v>
      </c>
      <c r="F97" s="4">
        <v>71</v>
      </c>
      <c r="G97" s="4">
        <v>0.56200000000000006</v>
      </c>
      <c r="H97" s="4">
        <v>4.5</v>
      </c>
      <c r="I97" s="4">
        <v>3.9</v>
      </c>
      <c r="J97" s="4">
        <v>0.5</v>
      </c>
      <c r="K97" s="4">
        <v>-0.2</v>
      </c>
      <c r="L97" s="4">
        <v>0.4</v>
      </c>
      <c r="M97" s="4" t="s">
        <v>167</v>
      </c>
      <c r="N97" s="4">
        <v>1</v>
      </c>
      <c r="O97" s="4" t="s">
        <v>26</v>
      </c>
      <c r="P97" s="4" t="s">
        <v>323</v>
      </c>
      <c r="Q97" s="4" t="s">
        <v>399</v>
      </c>
      <c r="R97" s="6">
        <v>44479</v>
      </c>
      <c r="S97" s="4" t="s">
        <v>331</v>
      </c>
      <c r="T97" s="4" t="s">
        <v>142</v>
      </c>
      <c r="U97" s="6">
        <v>44355</v>
      </c>
      <c r="V97" s="4" t="s">
        <v>651</v>
      </c>
      <c r="W97" s="4" t="s">
        <v>652</v>
      </c>
      <c r="X97" s="4" t="s">
        <v>364</v>
      </c>
      <c r="Y97" s="4" t="s">
        <v>653</v>
      </c>
      <c r="Z97" s="4" t="s">
        <v>654</v>
      </c>
      <c r="AA97">
        <v>2016</v>
      </c>
      <c r="AB97" s="2">
        <v>1</v>
      </c>
      <c r="AC97" s="2">
        <v>1</v>
      </c>
      <c r="AD97" s="2">
        <f t="shared" si="9"/>
        <v>0.46913580246913578</v>
      </c>
      <c r="AE97" s="2">
        <f t="shared" si="6"/>
        <v>0.47826086956521741</v>
      </c>
      <c r="AF97" s="2">
        <f t="shared" si="7"/>
        <v>0.54385964912280704</v>
      </c>
      <c r="AG97">
        <f>INDEX('Yearly Salary Data'!$AH$2:$AH$31,MATCH(final!B97,'Yearly Salary Data'!$AE$2:$AE$31,0))</f>
        <v>250031669</v>
      </c>
      <c r="AH97">
        <f t="shared" si="8"/>
        <v>250.03166899999999</v>
      </c>
    </row>
    <row r="98" spans="1:34" x14ac:dyDescent="0.2">
      <c r="A98" s="2">
        <v>7</v>
      </c>
      <c r="B98" s="3" t="s">
        <v>264</v>
      </c>
      <c r="C98" s="2" t="s">
        <v>24</v>
      </c>
      <c r="D98" s="2">
        <v>162</v>
      </c>
      <c r="E98" s="2">
        <v>89</v>
      </c>
      <c r="F98" s="2">
        <v>73</v>
      </c>
      <c r="G98" s="2">
        <v>0.54900000000000004</v>
      </c>
      <c r="H98" s="2">
        <v>4.7</v>
      </c>
      <c r="I98" s="2">
        <v>4.0999999999999996</v>
      </c>
      <c r="J98" s="2">
        <v>0.6</v>
      </c>
      <c r="K98" s="2">
        <v>0.2</v>
      </c>
      <c r="L98" s="2">
        <v>0.8</v>
      </c>
      <c r="M98" s="2" t="s">
        <v>71</v>
      </c>
      <c r="N98" s="2">
        <v>-2</v>
      </c>
      <c r="O98" s="2" t="s">
        <v>139</v>
      </c>
      <c r="P98" s="2" t="s">
        <v>50</v>
      </c>
      <c r="Q98" s="2" t="s">
        <v>50</v>
      </c>
      <c r="R98" s="2" t="s">
        <v>74</v>
      </c>
      <c r="S98" s="2" t="s">
        <v>53</v>
      </c>
      <c r="T98" s="2" t="s">
        <v>104</v>
      </c>
      <c r="U98" s="7">
        <v>44295</v>
      </c>
      <c r="V98" s="2" t="s">
        <v>428</v>
      </c>
      <c r="W98" s="2" t="s">
        <v>655</v>
      </c>
      <c r="X98" s="2" t="s">
        <v>656</v>
      </c>
      <c r="Y98" s="2" t="s">
        <v>371</v>
      </c>
      <c r="Z98" s="2" t="s">
        <v>657</v>
      </c>
      <c r="AA98">
        <v>2016</v>
      </c>
      <c r="AB98" s="2">
        <v>1</v>
      </c>
      <c r="AC98" s="2">
        <v>0</v>
      </c>
      <c r="AD98" s="2">
        <f t="shared" si="9"/>
        <v>0.53086419753086422</v>
      </c>
      <c r="AE98" s="2">
        <f t="shared" si="6"/>
        <v>0.54545454545454541</v>
      </c>
      <c r="AF98" s="2">
        <f t="shared" si="7"/>
        <v>0.56310679611650483</v>
      </c>
      <c r="AG98">
        <f>INDEX('Yearly Salary Data'!$AH$2:$AH$31,MATCH(final!B98,'Yearly Salary Data'!$AE$2:$AE$31,0))</f>
        <v>136782027</v>
      </c>
      <c r="AH98">
        <f t="shared" si="8"/>
        <v>136.782027</v>
      </c>
    </row>
    <row r="99" spans="1:34" x14ac:dyDescent="0.2">
      <c r="A99" s="2">
        <v>8</v>
      </c>
      <c r="B99" s="3" t="s">
        <v>286</v>
      </c>
      <c r="C99" s="2" t="s">
        <v>24</v>
      </c>
      <c r="D99" s="2">
        <v>162</v>
      </c>
      <c r="E99" s="2">
        <v>89</v>
      </c>
      <c r="F99" s="2">
        <v>73</v>
      </c>
      <c r="G99" s="2">
        <v>0.54900000000000004</v>
      </c>
      <c r="H99" s="2">
        <v>4.5999999999999996</v>
      </c>
      <c r="I99" s="2">
        <v>4.4000000000000004</v>
      </c>
      <c r="J99" s="2">
        <v>0.2</v>
      </c>
      <c r="K99" s="2">
        <v>0.3</v>
      </c>
      <c r="L99" s="2">
        <v>0.4</v>
      </c>
      <c r="M99" s="2" t="s">
        <v>658</v>
      </c>
      <c r="N99" s="2">
        <v>5</v>
      </c>
      <c r="O99" s="2" t="s">
        <v>139</v>
      </c>
      <c r="P99" s="2" t="s">
        <v>387</v>
      </c>
      <c r="Q99" s="7">
        <v>44552</v>
      </c>
      <c r="R99" s="2" t="s">
        <v>93</v>
      </c>
      <c r="S99" s="2" t="s">
        <v>75</v>
      </c>
      <c r="T99" s="2" t="s">
        <v>381</v>
      </c>
      <c r="U99" s="7">
        <v>44349</v>
      </c>
      <c r="V99" s="2" t="s">
        <v>320</v>
      </c>
      <c r="W99" s="2" t="s">
        <v>659</v>
      </c>
      <c r="X99" s="2" t="s">
        <v>660</v>
      </c>
      <c r="Y99" s="2" t="s">
        <v>661</v>
      </c>
      <c r="Z99" s="2" t="s">
        <v>662</v>
      </c>
      <c r="AA99">
        <v>2016</v>
      </c>
      <c r="AB99" s="2">
        <v>1</v>
      </c>
      <c r="AC99" s="2">
        <v>0</v>
      </c>
      <c r="AD99" s="2">
        <f t="shared" si="9"/>
        <v>0.48148148148148145</v>
      </c>
      <c r="AE99" s="2">
        <f t="shared" si="6"/>
        <v>0.5</v>
      </c>
      <c r="AF99" s="2">
        <f t="shared" si="7"/>
        <v>0.49532710280373832</v>
      </c>
      <c r="AG99">
        <f>INDEX('Yearly Salary Data'!$AH$2:$AH$31,MATCH(final!B99,'Yearly Salary Data'!$AE$2:$AE$31,0))</f>
        <v>147693714</v>
      </c>
      <c r="AH99">
        <f t="shared" si="8"/>
        <v>147.693714</v>
      </c>
    </row>
    <row r="100" spans="1:34" x14ac:dyDescent="0.2">
      <c r="A100" s="2">
        <v>9</v>
      </c>
      <c r="B100" s="3" t="s">
        <v>137</v>
      </c>
      <c r="C100" s="2" t="s">
        <v>37</v>
      </c>
      <c r="D100" s="2">
        <v>162</v>
      </c>
      <c r="E100" s="2">
        <v>87</v>
      </c>
      <c r="F100" s="2">
        <v>75</v>
      </c>
      <c r="G100" s="2">
        <v>0.53700000000000003</v>
      </c>
      <c r="H100" s="2">
        <v>4.0999999999999996</v>
      </c>
      <c r="I100" s="2">
        <v>3.8</v>
      </c>
      <c r="J100" s="2">
        <v>0.3</v>
      </c>
      <c r="K100" s="2">
        <v>-0.3</v>
      </c>
      <c r="L100" s="2">
        <v>0.1</v>
      </c>
      <c r="M100" s="2" t="s">
        <v>159</v>
      </c>
      <c r="N100" s="2">
        <v>0</v>
      </c>
      <c r="O100" s="2" t="s">
        <v>139</v>
      </c>
      <c r="P100" s="2" t="s">
        <v>330</v>
      </c>
      <c r="Q100" s="2" t="s">
        <v>445</v>
      </c>
      <c r="R100" s="7">
        <v>44538</v>
      </c>
      <c r="S100" s="2" t="s">
        <v>113</v>
      </c>
      <c r="T100" s="2" t="s">
        <v>104</v>
      </c>
      <c r="U100" s="7">
        <v>44413</v>
      </c>
      <c r="V100" s="2" t="s">
        <v>122</v>
      </c>
      <c r="W100" s="2" t="s">
        <v>663</v>
      </c>
      <c r="X100" s="2" t="s">
        <v>664</v>
      </c>
      <c r="Y100" s="2" t="s">
        <v>665</v>
      </c>
      <c r="Z100" s="2" t="s">
        <v>666</v>
      </c>
      <c r="AA100">
        <v>2016</v>
      </c>
      <c r="AB100" s="2">
        <v>1</v>
      </c>
      <c r="AC100" s="2">
        <v>0</v>
      </c>
      <c r="AD100" s="2">
        <f t="shared" si="9"/>
        <v>0.53086419753086422</v>
      </c>
      <c r="AE100" s="2">
        <f t="shared" si="6"/>
        <v>0.51351351351351349</v>
      </c>
      <c r="AF100" s="2">
        <f t="shared" si="7"/>
        <v>0.5</v>
      </c>
      <c r="AG100">
        <f>INDEX('Yearly Salary Data'!$AH$2:$AH$31,MATCH(final!B100,'Yearly Salary Data'!$AE$2:$AE$31,0))</f>
        <v>135188085</v>
      </c>
      <c r="AH100">
        <f t="shared" si="8"/>
        <v>135.188085</v>
      </c>
    </row>
    <row r="101" spans="1:34" x14ac:dyDescent="0.2">
      <c r="A101" s="2">
        <v>10</v>
      </c>
      <c r="B101" s="3" t="s">
        <v>194</v>
      </c>
      <c r="C101" s="2" t="s">
        <v>37</v>
      </c>
      <c r="D101" s="2">
        <v>162</v>
      </c>
      <c r="E101" s="2">
        <v>87</v>
      </c>
      <c r="F101" s="2">
        <v>75</v>
      </c>
      <c r="G101" s="2">
        <v>0.53700000000000003</v>
      </c>
      <c r="H101" s="2">
        <v>4.4000000000000004</v>
      </c>
      <c r="I101" s="2">
        <v>3.9</v>
      </c>
      <c r="J101" s="2">
        <v>0.5</v>
      </c>
      <c r="K101" s="2">
        <v>-0.2</v>
      </c>
      <c r="L101" s="2">
        <v>0.3</v>
      </c>
      <c r="M101" s="2" t="s">
        <v>167</v>
      </c>
      <c r="N101" s="2">
        <v>-3</v>
      </c>
      <c r="O101" s="2" t="s">
        <v>82</v>
      </c>
      <c r="P101" s="2" t="s">
        <v>82</v>
      </c>
      <c r="Q101" s="2" t="s">
        <v>129</v>
      </c>
      <c r="R101" s="7">
        <v>44420</v>
      </c>
      <c r="S101" s="2" t="s">
        <v>86</v>
      </c>
      <c r="T101" s="2" t="s">
        <v>197</v>
      </c>
      <c r="U101" s="7">
        <v>44507</v>
      </c>
      <c r="V101" s="2" t="s">
        <v>219</v>
      </c>
      <c r="W101" s="2" t="s">
        <v>667</v>
      </c>
      <c r="X101" s="2" t="s">
        <v>44</v>
      </c>
      <c r="Y101" s="2" t="s">
        <v>668</v>
      </c>
      <c r="Z101" s="2" t="s">
        <v>669</v>
      </c>
      <c r="AA101">
        <v>2016</v>
      </c>
      <c r="AB101" s="2">
        <v>1</v>
      </c>
      <c r="AC101" s="2">
        <v>0</v>
      </c>
      <c r="AD101" s="2">
        <f t="shared" si="9"/>
        <v>0.51851851851851849</v>
      </c>
      <c r="AE101" s="2">
        <f t="shared" si="6"/>
        <v>0.57692307692307687</v>
      </c>
      <c r="AF101" s="2">
        <f t="shared" si="7"/>
        <v>0.45</v>
      </c>
      <c r="AG101">
        <f>INDEX('Yearly Salary Data'!$AH$2:$AH$31,MATCH(final!B101,'Yearly Salary Data'!$AE$2:$AE$31,0))</f>
        <v>172086611</v>
      </c>
      <c r="AH101">
        <f t="shared" si="8"/>
        <v>172.086611</v>
      </c>
    </row>
    <row r="102" spans="1:34" x14ac:dyDescent="0.2">
      <c r="A102" s="2">
        <v>11</v>
      </c>
      <c r="B102" s="3" t="s">
        <v>294</v>
      </c>
      <c r="C102" s="2" t="s">
        <v>24</v>
      </c>
      <c r="D102" s="2">
        <v>161</v>
      </c>
      <c r="E102" s="2">
        <v>86</v>
      </c>
      <c r="F102" s="2">
        <v>75</v>
      </c>
      <c r="G102" s="2">
        <v>0.53400000000000003</v>
      </c>
      <c r="H102" s="2">
        <v>4.7</v>
      </c>
      <c r="I102" s="2">
        <v>4.5</v>
      </c>
      <c r="J102" s="2">
        <v>0.2</v>
      </c>
      <c r="K102" s="2">
        <v>0</v>
      </c>
      <c r="L102" s="2">
        <v>0.2</v>
      </c>
      <c r="M102" s="2" t="s">
        <v>670</v>
      </c>
      <c r="N102" s="2">
        <v>3</v>
      </c>
      <c r="O102" s="2" t="s">
        <v>323</v>
      </c>
      <c r="P102" s="2" t="s">
        <v>215</v>
      </c>
      <c r="Q102" s="2" t="s">
        <v>151</v>
      </c>
      <c r="R102" s="2" t="s">
        <v>74</v>
      </c>
      <c r="S102" s="2" t="s">
        <v>671</v>
      </c>
      <c r="T102" s="2" t="s">
        <v>121</v>
      </c>
      <c r="U102" s="7">
        <v>44320</v>
      </c>
      <c r="V102" s="2" t="s">
        <v>517</v>
      </c>
      <c r="W102" s="2" t="s">
        <v>672</v>
      </c>
      <c r="X102" s="2" t="s">
        <v>673</v>
      </c>
      <c r="Y102" s="2" t="s">
        <v>674</v>
      </c>
      <c r="Z102" s="2" t="s">
        <v>675</v>
      </c>
      <c r="AA102">
        <v>2016</v>
      </c>
      <c r="AB102" s="2">
        <v>0</v>
      </c>
      <c r="AC102" s="2">
        <v>0</v>
      </c>
      <c r="AD102" s="2">
        <f t="shared" si="9"/>
        <v>0.50617283950617287</v>
      </c>
      <c r="AE102" s="2">
        <f t="shared" si="6"/>
        <v>0.52173913043478259</v>
      </c>
      <c r="AF102" s="2">
        <f t="shared" si="7"/>
        <v>0.4157303370786517</v>
      </c>
      <c r="AG102">
        <f>INDEX('Yearly Salary Data'!$AH$2:$AH$31,MATCH(final!B102,'Yearly Salary Data'!$AE$2:$AE$31,0))</f>
        <v>198593000</v>
      </c>
      <c r="AH102">
        <f t="shared" si="8"/>
        <v>198.59299999999999</v>
      </c>
    </row>
    <row r="103" spans="1:34" x14ac:dyDescent="0.2">
      <c r="A103" s="2">
        <v>12</v>
      </c>
      <c r="B103" s="3" t="s">
        <v>257</v>
      </c>
      <c r="C103" s="2" t="s">
        <v>24</v>
      </c>
      <c r="D103" s="2">
        <v>162</v>
      </c>
      <c r="E103" s="2">
        <v>86</v>
      </c>
      <c r="F103" s="2">
        <v>76</v>
      </c>
      <c r="G103" s="2">
        <v>0.53100000000000003</v>
      </c>
      <c r="H103" s="2">
        <v>4.7</v>
      </c>
      <c r="I103" s="2">
        <v>4.4000000000000004</v>
      </c>
      <c r="J103" s="2">
        <v>0.4</v>
      </c>
      <c r="K103" s="2">
        <v>0.1</v>
      </c>
      <c r="L103" s="2">
        <v>0.5</v>
      </c>
      <c r="M103" s="2" t="s">
        <v>159</v>
      </c>
      <c r="N103" s="2">
        <v>-1</v>
      </c>
      <c r="O103" s="2" t="s">
        <v>26</v>
      </c>
      <c r="P103" s="2" t="s">
        <v>357</v>
      </c>
      <c r="Q103" s="2" t="s">
        <v>152</v>
      </c>
      <c r="R103" s="2" t="s">
        <v>74</v>
      </c>
      <c r="S103" s="2" t="s">
        <v>113</v>
      </c>
      <c r="T103" s="2" t="s">
        <v>197</v>
      </c>
      <c r="U103" s="7">
        <v>44447</v>
      </c>
      <c r="V103" s="2" t="s">
        <v>665</v>
      </c>
      <c r="W103" s="2" t="s">
        <v>676</v>
      </c>
      <c r="X103" s="2" t="s">
        <v>677</v>
      </c>
      <c r="Y103" s="2" t="s">
        <v>678</v>
      </c>
      <c r="Z103" s="2" t="s">
        <v>439</v>
      </c>
      <c r="AA103">
        <v>2016</v>
      </c>
      <c r="AB103" s="2">
        <v>0</v>
      </c>
      <c r="AC103" s="2">
        <v>0</v>
      </c>
      <c r="AD103" s="2">
        <f t="shared" si="9"/>
        <v>0.51851851851851849</v>
      </c>
      <c r="AE103" s="2">
        <f t="shared" si="6"/>
        <v>0.41379310344827586</v>
      </c>
      <c r="AF103" s="2">
        <f t="shared" si="7"/>
        <v>0.48351648351648352</v>
      </c>
      <c r="AG103">
        <f>INDEX('Yearly Salary Data'!$AH$2:$AH$31,MATCH(final!B103,'Yearly Salary Data'!$AE$2:$AE$31,0))</f>
        <v>142330193</v>
      </c>
      <c r="AH103">
        <f t="shared" si="8"/>
        <v>142.33019300000001</v>
      </c>
    </row>
    <row r="104" spans="1:34" x14ac:dyDescent="0.2">
      <c r="A104" s="2">
        <v>13</v>
      </c>
      <c r="B104" s="3" t="s">
        <v>119</v>
      </c>
      <c r="C104" s="2" t="s">
        <v>37</v>
      </c>
      <c r="D104" s="2">
        <v>162</v>
      </c>
      <c r="E104" s="2">
        <v>86</v>
      </c>
      <c r="F104" s="2">
        <v>76</v>
      </c>
      <c r="G104" s="2">
        <v>0.53100000000000003</v>
      </c>
      <c r="H104" s="2">
        <v>4.8</v>
      </c>
      <c r="I104" s="2">
        <v>4.4000000000000004</v>
      </c>
      <c r="J104" s="2">
        <v>0.4</v>
      </c>
      <c r="K104" s="2">
        <v>-0.1</v>
      </c>
      <c r="L104" s="2">
        <v>0.3</v>
      </c>
      <c r="M104" s="2" t="s">
        <v>149</v>
      </c>
      <c r="N104" s="2">
        <v>-2</v>
      </c>
      <c r="O104" s="2" t="s">
        <v>82</v>
      </c>
      <c r="P104" s="2" t="s">
        <v>425</v>
      </c>
      <c r="Q104" s="2" t="s">
        <v>51</v>
      </c>
      <c r="R104" s="7">
        <v>44420</v>
      </c>
      <c r="S104" s="2" t="s">
        <v>142</v>
      </c>
      <c r="T104" s="2" t="s">
        <v>94</v>
      </c>
      <c r="U104" s="7">
        <v>44289</v>
      </c>
      <c r="V104" s="2" t="s">
        <v>143</v>
      </c>
      <c r="W104" s="2" t="s">
        <v>679</v>
      </c>
      <c r="X104" s="2" t="s">
        <v>574</v>
      </c>
      <c r="Y104" s="2" t="s">
        <v>680</v>
      </c>
      <c r="Z104" s="2" t="s">
        <v>681</v>
      </c>
      <c r="AA104">
        <v>2016</v>
      </c>
      <c r="AB104" s="2">
        <v>0</v>
      </c>
      <c r="AC104" s="2">
        <v>0</v>
      </c>
      <c r="AD104" s="2">
        <f t="shared" si="9"/>
        <v>0.59259259259259256</v>
      </c>
      <c r="AE104" s="2">
        <f t="shared" si="6"/>
        <v>0.45454545454545453</v>
      </c>
      <c r="AF104" s="2">
        <f t="shared" si="7"/>
        <v>0.40677966101694918</v>
      </c>
      <c r="AG104">
        <f>INDEX('Yearly Salary Data'!$AH$2:$AH$31,MATCH(final!B104,'Yearly Salary Data'!$AE$2:$AE$31,0))</f>
        <v>145553500</v>
      </c>
      <c r="AH104">
        <f t="shared" si="8"/>
        <v>145.55350000000001</v>
      </c>
    </row>
    <row r="105" spans="1:34" x14ac:dyDescent="0.2">
      <c r="A105" s="2">
        <v>14</v>
      </c>
      <c r="B105" s="3" t="s">
        <v>23</v>
      </c>
      <c r="C105" s="2" t="s">
        <v>24</v>
      </c>
      <c r="D105" s="2">
        <v>162</v>
      </c>
      <c r="E105" s="2">
        <v>84</v>
      </c>
      <c r="F105" s="2">
        <v>78</v>
      </c>
      <c r="G105" s="2">
        <v>0.51800000000000002</v>
      </c>
      <c r="H105" s="2">
        <v>4.5</v>
      </c>
      <c r="I105" s="2">
        <v>4.3</v>
      </c>
      <c r="J105" s="2">
        <v>0.1</v>
      </c>
      <c r="K105" s="2">
        <v>0.1</v>
      </c>
      <c r="L105" s="2">
        <v>0.3</v>
      </c>
      <c r="M105" s="2" t="s">
        <v>537</v>
      </c>
      <c r="N105" s="2">
        <v>1</v>
      </c>
      <c r="O105" s="2" t="s">
        <v>214</v>
      </c>
      <c r="P105" s="2" t="s">
        <v>82</v>
      </c>
      <c r="Q105" s="2" t="s">
        <v>380</v>
      </c>
      <c r="R105" s="7">
        <v>44509</v>
      </c>
      <c r="S105" s="2" t="s">
        <v>104</v>
      </c>
      <c r="T105" s="2" t="s">
        <v>121</v>
      </c>
      <c r="U105" s="7">
        <v>44477</v>
      </c>
      <c r="V105" s="2" t="s">
        <v>682</v>
      </c>
      <c r="W105" s="2" t="s">
        <v>683</v>
      </c>
      <c r="X105" s="2" t="s">
        <v>684</v>
      </c>
      <c r="Y105" s="2" t="s">
        <v>403</v>
      </c>
      <c r="Z105" s="2" t="s">
        <v>685</v>
      </c>
      <c r="AA105">
        <v>2016</v>
      </c>
      <c r="AB105" s="2">
        <v>0</v>
      </c>
      <c r="AC105" s="2">
        <v>0</v>
      </c>
      <c r="AD105" s="2">
        <f t="shared" si="9"/>
        <v>0.50617283950617287</v>
      </c>
      <c r="AE105" s="2">
        <f t="shared" si="6"/>
        <v>0.50943396226415094</v>
      </c>
      <c r="AF105" s="2">
        <f t="shared" si="7"/>
        <v>0.42391304347826086</v>
      </c>
      <c r="AG105">
        <f>INDEX('Yearly Salary Data'!$AH$2:$AH$31,MATCH(final!B105,'Yearly Salary Data'!$AE$2:$AE$31,0))</f>
        <v>98793700</v>
      </c>
      <c r="AH105">
        <f t="shared" si="8"/>
        <v>98.793700000000001</v>
      </c>
    </row>
    <row r="106" spans="1:34" x14ac:dyDescent="0.2">
      <c r="A106" s="2">
        <v>15</v>
      </c>
      <c r="B106" s="3" t="s">
        <v>47</v>
      </c>
      <c r="C106" s="2" t="s">
        <v>24</v>
      </c>
      <c r="D106" s="2">
        <v>162</v>
      </c>
      <c r="E106" s="2">
        <v>84</v>
      </c>
      <c r="F106" s="2">
        <v>78</v>
      </c>
      <c r="G106" s="2">
        <v>0.51800000000000002</v>
      </c>
      <c r="H106" s="2">
        <v>4.2</v>
      </c>
      <c r="I106" s="2">
        <v>4.3</v>
      </c>
      <c r="J106" s="2">
        <v>-0.1</v>
      </c>
      <c r="K106" s="2">
        <v>0.3</v>
      </c>
      <c r="L106" s="2">
        <v>0.1</v>
      </c>
      <c r="M106" s="2" t="s">
        <v>178</v>
      </c>
      <c r="N106" s="2">
        <v>5</v>
      </c>
      <c r="O106" s="2" t="s">
        <v>160</v>
      </c>
      <c r="P106" s="2" t="s">
        <v>316</v>
      </c>
      <c r="Q106" s="2" t="s">
        <v>73</v>
      </c>
      <c r="R106" s="7">
        <v>44420</v>
      </c>
      <c r="S106" s="2" t="s">
        <v>94</v>
      </c>
      <c r="T106" s="2" t="s">
        <v>180</v>
      </c>
      <c r="U106" s="7">
        <v>44289</v>
      </c>
      <c r="V106" s="2" t="s">
        <v>686</v>
      </c>
      <c r="W106" s="2" t="s">
        <v>687</v>
      </c>
      <c r="X106" s="2" t="s">
        <v>688</v>
      </c>
      <c r="Y106" s="2" t="s">
        <v>689</v>
      </c>
      <c r="Z106" s="2" t="s">
        <v>690</v>
      </c>
      <c r="AA106">
        <v>2016</v>
      </c>
      <c r="AB106" s="2">
        <v>0</v>
      </c>
      <c r="AC106" s="2">
        <v>0</v>
      </c>
      <c r="AD106" s="2">
        <f t="shared" si="9"/>
        <v>0.44444444444444442</v>
      </c>
      <c r="AE106" s="2">
        <f t="shared" si="6"/>
        <v>0.49019607843137253</v>
      </c>
      <c r="AF106" s="2">
        <f t="shared" si="7"/>
        <v>0.49056603773584906</v>
      </c>
      <c r="AG106">
        <f>INDEX('Yearly Salary Data'!$AH$2:$AH$31,MATCH(final!B106,'Yearly Salary Data'!$AE$2:$AE$31,0))</f>
        <v>227854350</v>
      </c>
      <c r="AH106">
        <f t="shared" si="8"/>
        <v>227.85435000000001</v>
      </c>
    </row>
    <row r="107" spans="1:34" x14ac:dyDescent="0.2">
      <c r="A107" s="2">
        <v>16</v>
      </c>
      <c r="B107" s="3" t="s">
        <v>269</v>
      </c>
      <c r="C107" s="2" t="s">
        <v>24</v>
      </c>
      <c r="D107" s="2">
        <v>162</v>
      </c>
      <c r="E107" s="2">
        <v>81</v>
      </c>
      <c r="F107" s="2">
        <v>81</v>
      </c>
      <c r="G107" s="2">
        <v>0.5</v>
      </c>
      <c r="H107" s="2">
        <v>4.2</v>
      </c>
      <c r="I107" s="2">
        <v>4.4000000000000004</v>
      </c>
      <c r="J107" s="2">
        <v>-0.2</v>
      </c>
      <c r="K107" s="2">
        <v>0.1</v>
      </c>
      <c r="L107" s="2">
        <v>-0.2</v>
      </c>
      <c r="M107" s="2" t="s">
        <v>386</v>
      </c>
      <c r="N107" s="2">
        <v>4</v>
      </c>
      <c r="O107" s="2" t="s">
        <v>457</v>
      </c>
      <c r="P107" s="2" t="s">
        <v>72</v>
      </c>
      <c r="Q107" s="7">
        <v>44493</v>
      </c>
      <c r="R107" s="7">
        <v>44479</v>
      </c>
      <c r="S107" s="2" t="s">
        <v>30</v>
      </c>
      <c r="T107" s="2" t="s">
        <v>206</v>
      </c>
      <c r="U107" s="7">
        <v>44380</v>
      </c>
      <c r="V107" s="2" t="s">
        <v>691</v>
      </c>
      <c r="W107" s="2" t="s">
        <v>692</v>
      </c>
      <c r="X107" s="2" t="s">
        <v>617</v>
      </c>
      <c r="Y107" s="2" t="s">
        <v>693</v>
      </c>
      <c r="Z107" s="2" t="s">
        <v>694</v>
      </c>
      <c r="AA107">
        <v>2016</v>
      </c>
      <c r="AB107" s="2">
        <v>0</v>
      </c>
      <c r="AC107" s="2">
        <v>0</v>
      </c>
      <c r="AD107" s="2">
        <f t="shared" si="9"/>
        <v>0.41975308641975306</v>
      </c>
      <c r="AE107" s="2">
        <f t="shared" si="6"/>
        <v>0.48837209302325579</v>
      </c>
      <c r="AF107" s="2">
        <f t="shared" si="7"/>
        <v>0.42105263157894735</v>
      </c>
      <c r="AG107">
        <f>INDEX('Yearly Salary Data'!$AH$2:$AH$31,MATCH(final!B107,'Yearly Salary Data'!$AE$2:$AE$31,0))</f>
        <v>131487125</v>
      </c>
      <c r="AH107">
        <f t="shared" si="8"/>
        <v>131.48712499999999</v>
      </c>
    </row>
    <row r="108" spans="1:34" x14ac:dyDescent="0.2">
      <c r="A108" s="2">
        <v>17</v>
      </c>
      <c r="B108" s="3" t="s">
        <v>276</v>
      </c>
      <c r="C108" s="2" t="s">
        <v>37</v>
      </c>
      <c r="D108" s="2">
        <v>161</v>
      </c>
      <c r="E108" s="2">
        <v>79</v>
      </c>
      <c r="F108" s="2">
        <v>82</v>
      </c>
      <c r="G108" s="2">
        <v>0.49099999999999999</v>
      </c>
      <c r="H108" s="2">
        <v>4.0999999999999996</v>
      </c>
      <c r="I108" s="2">
        <v>4.2</v>
      </c>
      <c r="J108" s="2">
        <v>-0.2</v>
      </c>
      <c r="K108" s="2">
        <v>-0.2</v>
      </c>
      <c r="L108" s="2">
        <v>-0.4</v>
      </c>
      <c r="M108" s="2" t="s">
        <v>695</v>
      </c>
      <c r="N108" s="2">
        <v>1</v>
      </c>
      <c r="O108" s="2" t="s">
        <v>696</v>
      </c>
      <c r="P108" s="2" t="s">
        <v>27</v>
      </c>
      <c r="Q108" s="2" t="s">
        <v>61</v>
      </c>
      <c r="R108" s="7">
        <v>44361</v>
      </c>
      <c r="S108" s="2" t="s">
        <v>697</v>
      </c>
      <c r="T108" s="2" t="s">
        <v>381</v>
      </c>
      <c r="U108" s="7">
        <v>44293</v>
      </c>
      <c r="V108" s="2" t="s">
        <v>364</v>
      </c>
      <c r="W108" s="2" t="s">
        <v>698</v>
      </c>
      <c r="X108" s="2" t="s">
        <v>421</v>
      </c>
      <c r="Y108" s="2" t="s">
        <v>696</v>
      </c>
      <c r="Z108" s="2" t="s">
        <v>699</v>
      </c>
      <c r="AA108">
        <v>2016</v>
      </c>
      <c r="AB108" s="2">
        <v>0</v>
      </c>
      <c r="AC108" s="2">
        <v>0</v>
      </c>
      <c r="AD108" s="2">
        <f t="shared" si="9"/>
        <v>0.48148148148148145</v>
      </c>
      <c r="AE108" s="2">
        <f t="shared" si="6"/>
        <v>0.6470588235294118</v>
      </c>
      <c r="AF108" s="2">
        <f t="shared" si="7"/>
        <v>0.42666666666666669</v>
      </c>
      <c r="AG108">
        <f>INDEX('Yearly Salary Data'!$AH$2:$AH$31,MATCH(final!B108,'Yearly Salary Data'!$AE$2:$AE$31,0))</f>
        <v>74364500</v>
      </c>
      <c r="AH108">
        <f t="shared" si="8"/>
        <v>74.364500000000007</v>
      </c>
    </row>
    <row r="109" spans="1:34" x14ac:dyDescent="0.2">
      <c r="A109" s="2">
        <v>18</v>
      </c>
      <c r="B109" s="3" t="s">
        <v>250</v>
      </c>
      <c r="C109" s="2" t="s">
        <v>37</v>
      </c>
      <c r="D109" s="2">
        <v>162</v>
      </c>
      <c r="E109" s="2">
        <v>78</v>
      </c>
      <c r="F109" s="2">
        <v>83</v>
      </c>
      <c r="G109" s="2">
        <v>0.48399999999999999</v>
      </c>
      <c r="H109" s="2">
        <v>4.5</v>
      </c>
      <c r="I109" s="2">
        <v>4.7</v>
      </c>
      <c r="J109" s="2">
        <v>-0.2</v>
      </c>
      <c r="K109" s="2">
        <v>-0.1</v>
      </c>
      <c r="L109" s="2">
        <v>-0.2</v>
      </c>
      <c r="M109" s="2" t="s">
        <v>695</v>
      </c>
      <c r="N109" s="2">
        <v>0</v>
      </c>
      <c r="O109" s="2" t="s">
        <v>140</v>
      </c>
      <c r="P109" s="2" t="s">
        <v>700</v>
      </c>
      <c r="Q109" s="2" t="s">
        <v>39</v>
      </c>
      <c r="R109" s="7">
        <v>44450</v>
      </c>
      <c r="S109" s="2" t="s">
        <v>701</v>
      </c>
      <c r="T109" s="2" t="s">
        <v>131</v>
      </c>
      <c r="U109" s="7">
        <v>44413</v>
      </c>
      <c r="V109" s="2" t="s">
        <v>702</v>
      </c>
      <c r="W109" s="2" t="s">
        <v>703</v>
      </c>
      <c r="X109" s="2" t="s">
        <v>704</v>
      </c>
      <c r="Y109" s="2" t="s">
        <v>705</v>
      </c>
      <c r="Z109" s="2" t="s">
        <v>532</v>
      </c>
      <c r="AA109">
        <v>2016</v>
      </c>
      <c r="AB109" s="2">
        <v>0</v>
      </c>
      <c r="AC109" s="2">
        <v>0</v>
      </c>
      <c r="AD109" s="2">
        <f t="shared" si="9"/>
        <v>0.49382716049382713</v>
      </c>
      <c r="AE109" s="2">
        <f t="shared" si="6"/>
        <v>1.8181818181818181</v>
      </c>
      <c r="AF109" s="2">
        <f t="shared" si="7"/>
        <v>0.41558441558441561</v>
      </c>
      <c r="AG109">
        <f>INDEX('Yearly Salary Data'!$AH$2:$AH$31,MATCH(final!B109,'Yearly Salary Data'!$AE$2:$AE$31,0))</f>
        <v>99945500</v>
      </c>
      <c r="AH109">
        <f t="shared" si="8"/>
        <v>99.945499999999996</v>
      </c>
    </row>
    <row r="110" spans="1:34" x14ac:dyDescent="0.2">
      <c r="A110" s="2">
        <v>19</v>
      </c>
      <c r="B110" s="3" t="s">
        <v>212</v>
      </c>
      <c r="C110" s="2" t="s">
        <v>24</v>
      </c>
      <c r="D110" s="2">
        <v>162</v>
      </c>
      <c r="E110" s="2">
        <v>78</v>
      </c>
      <c r="F110" s="2">
        <v>84</v>
      </c>
      <c r="G110" s="2">
        <v>0.48099999999999998</v>
      </c>
      <c r="H110" s="2">
        <v>4.2</v>
      </c>
      <c r="I110" s="2">
        <v>4.4000000000000004</v>
      </c>
      <c r="J110" s="2">
        <v>-0.2</v>
      </c>
      <c r="K110" s="2">
        <v>0.1</v>
      </c>
      <c r="L110" s="2">
        <v>-0.1</v>
      </c>
      <c r="M110" s="2" t="s">
        <v>430</v>
      </c>
      <c r="N110" s="2">
        <v>0</v>
      </c>
      <c r="O110" s="2" t="s">
        <v>51</v>
      </c>
      <c r="P110" s="2" t="s">
        <v>234</v>
      </c>
      <c r="Q110" s="2" t="s">
        <v>50</v>
      </c>
      <c r="R110" s="7">
        <v>44450</v>
      </c>
      <c r="S110" s="2" t="s">
        <v>86</v>
      </c>
      <c r="T110" s="2" t="s">
        <v>171</v>
      </c>
      <c r="U110" s="7">
        <v>44415</v>
      </c>
      <c r="V110" s="2" t="s">
        <v>706</v>
      </c>
      <c r="W110" s="2" t="s">
        <v>707</v>
      </c>
      <c r="X110" s="2" t="s">
        <v>708</v>
      </c>
      <c r="Y110" s="2" t="s">
        <v>709</v>
      </c>
      <c r="Z110" s="2" t="s">
        <v>510</v>
      </c>
      <c r="AA110">
        <v>2016</v>
      </c>
      <c r="AB110" s="2">
        <v>0</v>
      </c>
      <c r="AC110" s="2">
        <v>0</v>
      </c>
      <c r="AD110" s="2">
        <f t="shared" si="9"/>
        <v>0.40740740740740738</v>
      </c>
      <c r="AE110" s="2">
        <f t="shared" si="6"/>
        <v>0.52631578947368418</v>
      </c>
      <c r="AF110" s="2">
        <f t="shared" si="7"/>
        <v>0.45535714285714285</v>
      </c>
      <c r="AG110">
        <f>INDEX('Yearly Salary Data'!$AH$2:$AH$31,MATCH(final!B110,'Yearly Salary Data'!$AE$2:$AE$31,0))</f>
        <v>114498667</v>
      </c>
      <c r="AH110">
        <f t="shared" si="8"/>
        <v>114.498667</v>
      </c>
    </row>
    <row r="111" spans="1:34" x14ac:dyDescent="0.2">
      <c r="A111" s="2">
        <v>20</v>
      </c>
      <c r="B111" s="3" t="s">
        <v>232</v>
      </c>
      <c r="C111" s="2" t="s">
        <v>37</v>
      </c>
      <c r="D111" s="2">
        <v>162</v>
      </c>
      <c r="E111" s="2">
        <v>75</v>
      </c>
      <c r="F111" s="2">
        <v>87</v>
      </c>
      <c r="G111" s="2">
        <v>0.46300000000000002</v>
      </c>
      <c r="H111" s="2">
        <v>5.2</v>
      </c>
      <c r="I111" s="2">
        <v>5.3</v>
      </c>
      <c r="J111" s="2">
        <v>-0.1</v>
      </c>
      <c r="K111" s="2">
        <v>-0.1</v>
      </c>
      <c r="L111" s="2">
        <v>-0.2</v>
      </c>
      <c r="M111" s="2" t="s">
        <v>205</v>
      </c>
      <c r="N111" s="2">
        <v>-5</v>
      </c>
      <c r="O111" s="2" t="s">
        <v>394</v>
      </c>
      <c r="P111" s="7">
        <v>44521</v>
      </c>
      <c r="Q111" s="2" t="s">
        <v>160</v>
      </c>
      <c r="R111" s="7">
        <v>44450</v>
      </c>
      <c r="S111" s="2" t="s">
        <v>197</v>
      </c>
      <c r="T111" s="2" t="s">
        <v>171</v>
      </c>
      <c r="U111" s="7">
        <v>44261</v>
      </c>
      <c r="V111" s="7">
        <v>44550</v>
      </c>
      <c r="W111" s="2" t="s">
        <v>546</v>
      </c>
      <c r="X111" s="2" t="s">
        <v>554</v>
      </c>
      <c r="Y111" s="2" t="s">
        <v>697</v>
      </c>
      <c r="Z111" s="2" t="s">
        <v>710</v>
      </c>
      <c r="AA111">
        <v>2016</v>
      </c>
      <c r="AB111" s="2">
        <v>0</v>
      </c>
      <c r="AC111" s="2">
        <v>0</v>
      </c>
      <c r="AD111" s="2">
        <f t="shared" si="9"/>
        <v>0.40740740740740738</v>
      </c>
      <c r="AE111" s="2">
        <f t="shared" si="6"/>
        <v>0.39583333333333331</v>
      </c>
      <c r="AF111" s="2">
        <f t="shared" si="7"/>
        <v>0.5</v>
      </c>
      <c r="AG111">
        <f>INDEX('Yearly Salary Data'!$AH$2:$AH$31,MATCH(final!B111,'Yearly Salary Data'!$AE$2:$AE$31,0))</f>
        <v>112645071</v>
      </c>
      <c r="AH111">
        <f t="shared" si="8"/>
        <v>112.645071</v>
      </c>
    </row>
    <row r="112" spans="1:34" x14ac:dyDescent="0.2">
      <c r="A112" s="2">
        <v>21</v>
      </c>
      <c r="B112" s="3" t="s">
        <v>222</v>
      </c>
      <c r="C112" s="2" t="s">
        <v>24</v>
      </c>
      <c r="D112" s="2">
        <v>162</v>
      </c>
      <c r="E112" s="2">
        <v>74</v>
      </c>
      <c r="F112" s="2">
        <v>88</v>
      </c>
      <c r="G112" s="2">
        <v>0.45700000000000002</v>
      </c>
      <c r="H112" s="2">
        <v>4.4000000000000004</v>
      </c>
      <c r="I112" s="2">
        <v>4.5</v>
      </c>
      <c r="J112" s="2">
        <v>-0.1</v>
      </c>
      <c r="K112" s="2">
        <v>0.2</v>
      </c>
      <c r="L112" s="2">
        <v>0.1</v>
      </c>
      <c r="M112" s="2" t="s">
        <v>205</v>
      </c>
      <c r="N112" s="2">
        <v>-6</v>
      </c>
      <c r="O112" s="2" t="s">
        <v>445</v>
      </c>
      <c r="P112" s="2" t="s">
        <v>102</v>
      </c>
      <c r="Q112" s="2" t="s">
        <v>160</v>
      </c>
      <c r="R112" s="7">
        <v>44450</v>
      </c>
      <c r="S112" s="2" t="s">
        <v>131</v>
      </c>
      <c r="T112" s="2" t="s">
        <v>206</v>
      </c>
      <c r="U112" s="2" t="s">
        <v>711</v>
      </c>
      <c r="V112" s="2" t="s">
        <v>712</v>
      </c>
      <c r="W112" s="2" t="s">
        <v>254</v>
      </c>
      <c r="X112" s="2" t="s">
        <v>617</v>
      </c>
      <c r="Y112" s="2" t="s">
        <v>620</v>
      </c>
      <c r="Z112" s="2" t="s">
        <v>528</v>
      </c>
      <c r="AA112">
        <v>2016</v>
      </c>
      <c r="AB112" s="2">
        <v>0</v>
      </c>
      <c r="AC112" s="2">
        <v>0</v>
      </c>
      <c r="AD112" s="2">
        <f t="shared" si="9"/>
        <v>0.41975308641975306</v>
      </c>
      <c r="AE112" s="2">
        <f t="shared" si="6"/>
        <v>0.48837209302325579</v>
      </c>
      <c r="AF112" s="2">
        <f t="shared" si="7"/>
        <v>0.40350877192982454</v>
      </c>
      <c r="AG112">
        <f>INDEX('Yearly Salary Data'!$AH$2:$AH$31,MATCH(final!B112,'Yearly Salary Data'!$AE$2:$AE$31,0))</f>
        <v>164673333</v>
      </c>
      <c r="AH112">
        <f t="shared" si="8"/>
        <v>164.67333300000001</v>
      </c>
    </row>
    <row r="113" spans="1:34" x14ac:dyDescent="0.2">
      <c r="A113" s="2">
        <v>22</v>
      </c>
      <c r="B113" s="3" t="s">
        <v>126</v>
      </c>
      <c r="C113" s="2" t="s">
        <v>37</v>
      </c>
      <c r="D113" s="2">
        <v>162</v>
      </c>
      <c r="E113" s="2">
        <v>73</v>
      </c>
      <c r="F113" s="2">
        <v>89</v>
      </c>
      <c r="G113" s="2">
        <v>0.45100000000000001</v>
      </c>
      <c r="H113" s="2">
        <v>4.0999999999999996</v>
      </c>
      <c r="I113" s="2">
        <v>4.5</v>
      </c>
      <c r="J113" s="2">
        <v>-0.4</v>
      </c>
      <c r="K113" s="2">
        <v>-0.1</v>
      </c>
      <c r="L113" s="2">
        <v>-0.5</v>
      </c>
      <c r="M113" s="2" t="s">
        <v>573</v>
      </c>
      <c r="N113" s="2">
        <v>-1</v>
      </c>
      <c r="O113" s="2" t="s">
        <v>233</v>
      </c>
      <c r="P113" s="2" t="s">
        <v>244</v>
      </c>
      <c r="Q113" s="2" t="s">
        <v>214</v>
      </c>
      <c r="R113" s="7">
        <v>44509</v>
      </c>
      <c r="S113" s="2" t="s">
        <v>121</v>
      </c>
      <c r="T113" s="2" t="s">
        <v>266</v>
      </c>
      <c r="U113" s="7">
        <v>44295</v>
      </c>
      <c r="V113" s="2" t="s">
        <v>713</v>
      </c>
      <c r="W113" s="2" t="s">
        <v>714</v>
      </c>
      <c r="X113" s="2" t="s">
        <v>715</v>
      </c>
      <c r="Y113" s="2" t="s">
        <v>716</v>
      </c>
      <c r="Z113" s="2" t="s">
        <v>717</v>
      </c>
      <c r="AA113">
        <v>2016</v>
      </c>
      <c r="AB113" s="2">
        <v>0</v>
      </c>
      <c r="AC113" s="2">
        <v>0</v>
      </c>
      <c r="AD113" s="2">
        <f t="shared" si="9"/>
        <v>0.39506172839506171</v>
      </c>
      <c r="AE113" s="2">
        <f t="shared" si="6"/>
        <v>0.61224489795918369</v>
      </c>
      <c r="AF113" s="2">
        <f t="shared" si="7"/>
        <v>0.36986301369863012</v>
      </c>
      <c r="AG113">
        <f>INDEX('Yearly Salary Data'!$AH$2:$AH$31,MATCH(final!B113,'Yearly Salary Data'!$AE$2:$AE$31,0))</f>
        <v>63908300</v>
      </c>
      <c r="AH113">
        <f t="shared" si="8"/>
        <v>63.908299999999997</v>
      </c>
    </row>
    <row r="114" spans="1:34" x14ac:dyDescent="0.2">
      <c r="A114" s="2">
        <v>23</v>
      </c>
      <c r="B114" s="3" t="s">
        <v>177</v>
      </c>
      <c r="C114" s="2" t="s">
        <v>37</v>
      </c>
      <c r="D114" s="2">
        <v>162</v>
      </c>
      <c r="E114" s="2">
        <v>71</v>
      </c>
      <c r="F114" s="2">
        <v>91</v>
      </c>
      <c r="G114" s="2">
        <v>0.438</v>
      </c>
      <c r="H114" s="2">
        <v>3.8</v>
      </c>
      <c r="I114" s="2">
        <v>4.9000000000000004</v>
      </c>
      <c r="J114" s="2">
        <v>-1.1000000000000001</v>
      </c>
      <c r="K114" s="2">
        <v>-0.1</v>
      </c>
      <c r="L114" s="2">
        <v>-1.3</v>
      </c>
      <c r="M114" s="2" t="s">
        <v>473</v>
      </c>
      <c r="N114" s="2">
        <v>9</v>
      </c>
      <c r="O114" s="2" t="s">
        <v>226</v>
      </c>
      <c r="P114" s="7">
        <v>44551</v>
      </c>
      <c r="Q114" s="2" t="s">
        <v>50</v>
      </c>
      <c r="R114" s="7">
        <v>44509</v>
      </c>
      <c r="S114" s="2" t="s">
        <v>431</v>
      </c>
      <c r="T114" s="2" t="s">
        <v>206</v>
      </c>
      <c r="U114" s="7">
        <v>44383</v>
      </c>
      <c r="V114" s="2" t="s">
        <v>718</v>
      </c>
      <c r="W114" s="2" t="s">
        <v>719</v>
      </c>
      <c r="X114" s="2" t="s">
        <v>150</v>
      </c>
      <c r="Y114" s="2" t="s">
        <v>259</v>
      </c>
      <c r="Z114" s="2" t="s">
        <v>720</v>
      </c>
      <c r="AA114">
        <v>2016</v>
      </c>
      <c r="AB114" s="2">
        <v>0</v>
      </c>
      <c r="AC114" s="2">
        <v>0</v>
      </c>
      <c r="AD114" s="2">
        <f t="shared" si="9"/>
        <v>0.41975308641975306</v>
      </c>
      <c r="AE114" s="2">
        <f t="shared" si="6"/>
        <v>0.5</v>
      </c>
      <c r="AF114" s="2">
        <f t="shared" si="7"/>
        <v>0.35526315789473684</v>
      </c>
      <c r="AG114">
        <f>INDEX('Yearly Salary Data'!$AH$2:$AH$31,MATCH(final!B114,'Yearly Salary Data'!$AE$2:$AE$31,0))</f>
        <v>95846667</v>
      </c>
      <c r="AH114">
        <f t="shared" si="8"/>
        <v>95.846666999999997</v>
      </c>
    </row>
    <row r="115" spans="1:34" x14ac:dyDescent="0.2">
      <c r="A115" s="2">
        <v>24</v>
      </c>
      <c r="B115" s="3" t="s">
        <v>148</v>
      </c>
      <c r="C115" s="2" t="s">
        <v>37</v>
      </c>
      <c r="D115" s="2">
        <v>162</v>
      </c>
      <c r="E115" s="2">
        <v>69</v>
      </c>
      <c r="F115" s="2">
        <v>93</v>
      </c>
      <c r="G115" s="2">
        <v>0.42599999999999999</v>
      </c>
      <c r="H115" s="2">
        <v>4.5999999999999996</v>
      </c>
      <c r="I115" s="2">
        <v>5.5</v>
      </c>
      <c r="J115" s="2">
        <v>-0.9</v>
      </c>
      <c r="K115" s="2">
        <v>0</v>
      </c>
      <c r="L115" s="2">
        <v>-0.9</v>
      </c>
      <c r="M115" s="2" t="s">
        <v>258</v>
      </c>
      <c r="N115" s="2">
        <v>0</v>
      </c>
      <c r="O115" s="2" t="s">
        <v>50</v>
      </c>
      <c r="P115" s="2" t="s">
        <v>216</v>
      </c>
      <c r="Q115" s="2" t="s">
        <v>188</v>
      </c>
      <c r="R115" s="7">
        <v>44331</v>
      </c>
      <c r="S115" s="2" t="s">
        <v>171</v>
      </c>
      <c r="T115" s="2" t="s">
        <v>180</v>
      </c>
      <c r="U115" s="7">
        <v>44416</v>
      </c>
      <c r="V115" s="2" t="s">
        <v>67</v>
      </c>
      <c r="W115" s="2" t="s">
        <v>721</v>
      </c>
      <c r="X115" s="2" t="s">
        <v>161</v>
      </c>
      <c r="Y115" s="2" t="s">
        <v>722</v>
      </c>
      <c r="Z115" s="2" t="s">
        <v>217</v>
      </c>
      <c r="AA115">
        <v>2016</v>
      </c>
      <c r="AB115" s="2">
        <v>0</v>
      </c>
      <c r="AC115" s="2">
        <v>0</v>
      </c>
      <c r="AD115" s="2">
        <f t="shared" si="9"/>
        <v>0.44444444444444442</v>
      </c>
      <c r="AE115" s="2">
        <f t="shared" si="6"/>
        <v>0.51111111111111107</v>
      </c>
      <c r="AF115" s="2">
        <f t="shared" si="7"/>
        <v>0.36585365853658536</v>
      </c>
      <c r="AG115">
        <f>INDEX('Yearly Salary Data'!$AH$2:$AH$31,MATCH(final!B115,'Yearly Salary Data'!$AE$2:$AE$31,0))</f>
        <v>98172683</v>
      </c>
      <c r="AH115">
        <f t="shared" si="8"/>
        <v>98.172683000000006</v>
      </c>
    </row>
    <row r="116" spans="1:34" x14ac:dyDescent="0.2">
      <c r="A116" s="2">
        <v>25</v>
      </c>
      <c r="B116" s="3" t="s">
        <v>81</v>
      </c>
      <c r="C116" s="2" t="s">
        <v>24</v>
      </c>
      <c r="D116" s="2">
        <v>162</v>
      </c>
      <c r="E116" s="2">
        <v>69</v>
      </c>
      <c r="F116" s="2">
        <v>93</v>
      </c>
      <c r="G116" s="2">
        <v>0.42599999999999999</v>
      </c>
      <c r="H116" s="2">
        <v>4</v>
      </c>
      <c r="I116" s="2">
        <v>4.7</v>
      </c>
      <c r="J116" s="2">
        <v>-0.7</v>
      </c>
      <c r="K116" s="2">
        <v>0.2</v>
      </c>
      <c r="L116" s="2">
        <v>-0.5</v>
      </c>
      <c r="M116" s="2" t="s">
        <v>242</v>
      </c>
      <c r="N116" s="2">
        <v>-1</v>
      </c>
      <c r="O116" s="2" t="s">
        <v>233</v>
      </c>
      <c r="P116" s="2" t="s">
        <v>82</v>
      </c>
      <c r="Q116" s="2" t="s">
        <v>252</v>
      </c>
      <c r="R116" s="7">
        <v>44390</v>
      </c>
      <c r="S116" s="2" t="s">
        <v>206</v>
      </c>
      <c r="T116" s="2" t="s">
        <v>196</v>
      </c>
      <c r="U116" s="7">
        <v>44352</v>
      </c>
      <c r="V116" s="2" t="s">
        <v>723</v>
      </c>
      <c r="W116" s="2" t="s">
        <v>724</v>
      </c>
      <c r="X116" s="2" t="s">
        <v>432</v>
      </c>
      <c r="Y116" s="2" t="s">
        <v>725</v>
      </c>
      <c r="Z116" s="2" t="s">
        <v>201</v>
      </c>
      <c r="AA116">
        <v>2016</v>
      </c>
      <c r="AB116" s="2">
        <v>0</v>
      </c>
      <c r="AC116" s="2">
        <v>0</v>
      </c>
      <c r="AD116" s="2">
        <f t="shared" si="9"/>
        <v>0.43209876543209874</v>
      </c>
      <c r="AE116" s="2">
        <f t="shared" si="6"/>
        <v>0.38095238095238093</v>
      </c>
      <c r="AF116" s="2">
        <f t="shared" si="7"/>
        <v>0.4336283185840708</v>
      </c>
      <c r="AG116">
        <f>INDEX('Yearly Salary Data'!$AH$2:$AH$31,MATCH(final!B116,'Yearly Salary Data'!$AE$2:$AE$31,0))</f>
        <v>86806234</v>
      </c>
      <c r="AH116">
        <f t="shared" si="8"/>
        <v>86.806234000000003</v>
      </c>
    </row>
    <row r="117" spans="1:34" x14ac:dyDescent="0.2">
      <c r="A117" s="2">
        <v>26</v>
      </c>
      <c r="B117" s="3" t="s">
        <v>70</v>
      </c>
      <c r="C117" s="2" t="s">
        <v>37</v>
      </c>
      <c r="D117" s="2">
        <v>161</v>
      </c>
      <c r="E117" s="2">
        <v>68</v>
      </c>
      <c r="F117" s="2">
        <v>93</v>
      </c>
      <c r="G117" s="2">
        <v>0.42199999999999999</v>
      </c>
      <c r="H117" s="2">
        <v>4</v>
      </c>
      <c r="I117" s="2">
        <v>4.8</v>
      </c>
      <c r="J117" s="2">
        <v>-0.8</v>
      </c>
      <c r="K117" s="2">
        <v>-0.1</v>
      </c>
      <c r="L117" s="2">
        <v>-0.9</v>
      </c>
      <c r="M117" s="2" t="s">
        <v>726</v>
      </c>
      <c r="N117" s="2">
        <v>1</v>
      </c>
      <c r="O117" s="2" t="s">
        <v>727</v>
      </c>
      <c r="P117" s="2" t="s">
        <v>216</v>
      </c>
      <c r="Q117" s="7">
        <v>44522</v>
      </c>
      <c r="R117" s="7">
        <v>44420</v>
      </c>
      <c r="S117" s="2" t="s">
        <v>271</v>
      </c>
      <c r="T117" s="2" t="s">
        <v>728</v>
      </c>
      <c r="U117" s="7">
        <v>44511</v>
      </c>
      <c r="V117" s="2" t="s">
        <v>617</v>
      </c>
      <c r="W117" s="2" t="s">
        <v>729</v>
      </c>
      <c r="X117" s="2" t="s">
        <v>730</v>
      </c>
      <c r="Y117" s="2" t="s">
        <v>259</v>
      </c>
      <c r="Z117" s="2" t="s">
        <v>731</v>
      </c>
      <c r="AA117">
        <v>2016</v>
      </c>
      <c r="AB117" s="2">
        <v>0</v>
      </c>
      <c r="AC117" s="2">
        <v>0</v>
      </c>
      <c r="AD117" s="2">
        <f t="shared" si="9"/>
        <v>0.46250000000000002</v>
      </c>
      <c r="AE117" s="2">
        <f t="shared" si="6"/>
        <v>0.34042553191489361</v>
      </c>
      <c r="AF117" s="2">
        <f t="shared" si="7"/>
        <v>0.35526315789473684</v>
      </c>
      <c r="AG117">
        <f>INDEX('Yearly Salary Data'!$AH$2:$AH$31,MATCH(final!B117,'Yearly Salary Data'!$AE$2:$AE$31,0))</f>
        <v>86580792</v>
      </c>
      <c r="AH117">
        <f t="shared" si="8"/>
        <v>86.580792000000002</v>
      </c>
    </row>
    <row r="118" spans="1:34" x14ac:dyDescent="0.2">
      <c r="A118" s="2">
        <v>27</v>
      </c>
      <c r="B118" s="3" t="s">
        <v>204</v>
      </c>
      <c r="C118" s="2" t="s">
        <v>37</v>
      </c>
      <c r="D118" s="2">
        <v>162</v>
      </c>
      <c r="E118" s="2">
        <v>68</v>
      </c>
      <c r="F118" s="2">
        <v>94</v>
      </c>
      <c r="G118" s="2">
        <v>0.42</v>
      </c>
      <c r="H118" s="2">
        <v>4.4000000000000004</v>
      </c>
      <c r="I118" s="2">
        <v>5.3</v>
      </c>
      <c r="J118" s="2">
        <v>-0.9</v>
      </c>
      <c r="K118" s="2">
        <v>0</v>
      </c>
      <c r="L118" s="2">
        <v>-0.8</v>
      </c>
      <c r="M118" s="2" t="s">
        <v>251</v>
      </c>
      <c r="N118" s="2">
        <v>0</v>
      </c>
      <c r="O118" s="2" t="s">
        <v>140</v>
      </c>
      <c r="P118" s="2" t="s">
        <v>188</v>
      </c>
      <c r="Q118" s="2" t="s">
        <v>233</v>
      </c>
      <c r="R118" s="7">
        <v>44331</v>
      </c>
      <c r="S118" s="2" t="s">
        <v>142</v>
      </c>
      <c r="T118" s="2" t="s">
        <v>279</v>
      </c>
      <c r="U118" s="7">
        <v>44265</v>
      </c>
      <c r="V118" s="2" t="s">
        <v>732</v>
      </c>
      <c r="W118" s="2" t="s">
        <v>719</v>
      </c>
      <c r="X118" s="2" t="s">
        <v>243</v>
      </c>
      <c r="Y118" s="2" t="s">
        <v>733</v>
      </c>
      <c r="Z118" s="2" t="s">
        <v>734</v>
      </c>
      <c r="AA118">
        <v>2016</v>
      </c>
      <c r="AB118" s="2">
        <v>0</v>
      </c>
      <c r="AC118" s="2">
        <v>0</v>
      </c>
      <c r="AD118" s="2">
        <f t="shared" si="9"/>
        <v>0.37037037037037035</v>
      </c>
      <c r="AE118" s="2">
        <f t="shared" si="6"/>
        <v>0.41176470588235292</v>
      </c>
      <c r="AF118" s="2">
        <f t="shared" si="7"/>
        <v>0.30769230769230771</v>
      </c>
      <c r="AG118">
        <f>INDEX('Yearly Salary Data'!$AH$2:$AH$31,MATCH(final!B118,'Yearly Salary Data'!$AE$2:$AE$31,0))</f>
        <v>90416228</v>
      </c>
      <c r="AH118">
        <f t="shared" si="8"/>
        <v>90.416228000000004</v>
      </c>
    </row>
    <row r="119" spans="1:34" x14ac:dyDescent="0.2">
      <c r="A119" s="2">
        <v>28</v>
      </c>
      <c r="B119" s="3" t="s">
        <v>241</v>
      </c>
      <c r="C119" s="2" t="s">
        <v>37</v>
      </c>
      <c r="D119" s="2">
        <v>162</v>
      </c>
      <c r="E119" s="2">
        <v>68</v>
      </c>
      <c r="F119" s="2">
        <v>94</v>
      </c>
      <c r="G119" s="2">
        <v>0.42</v>
      </c>
      <c r="H119" s="2">
        <v>4.2</v>
      </c>
      <c r="I119" s="2">
        <v>4.8</v>
      </c>
      <c r="J119" s="2">
        <v>-0.5</v>
      </c>
      <c r="K119" s="2">
        <v>-0.1</v>
      </c>
      <c r="L119" s="2">
        <v>-0.6</v>
      </c>
      <c r="M119" s="2" t="s">
        <v>223</v>
      </c>
      <c r="N119" s="2">
        <v>-4</v>
      </c>
      <c r="O119" s="2" t="s">
        <v>140</v>
      </c>
      <c r="P119" s="2" t="s">
        <v>140</v>
      </c>
      <c r="Q119" s="2" t="s">
        <v>416</v>
      </c>
      <c r="R119" s="7">
        <v>44361</v>
      </c>
      <c r="S119" s="2" t="s">
        <v>381</v>
      </c>
      <c r="T119" s="2" t="s">
        <v>289</v>
      </c>
      <c r="U119" s="7">
        <v>44353</v>
      </c>
      <c r="V119" s="2" t="s">
        <v>735</v>
      </c>
      <c r="W119" s="2" t="s">
        <v>736</v>
      </c>
      <c r="X119" s="2" t="s">
        <v>617</v>
      </c>
      <c r="Y119" s="2" t="s">
        <v>737</v>
      </c>
      <c r="Z119" s="2" t="s">
        <v>738</v>
      </c>
      <c r="AA119">
        <v>2016</v>
      </c>
      <c r="AB119" s="2">
        <v>0</v>
      </c>
      <c r="AC119" s="2">
        <v>0</v>
      </c>
      <c r="AD119" s="2">
        <f t="shared" si="9"/>
        <v>0.35802469135802467</v>
      </c>
      <c r="AE119" s="2">
        <f t="shared" si="6"/>
        <v>0.48837209302325579</v>
      </c>
      <c r="AF119" s="2">
        <f t="shared" si="7"/>
        <v>0.3902439024390244</v>
      </c>
      <c r="AG119">
        <f>INDEX('Yearly Salary Data'!$AH$2:$AH$31,MATCH(final!B119,'Yearly Salary Data'!$AE$2:$AE$31,0))</f>
        <v>100509500</v>
      </c>
      <c r="AH119">
        <f t="shared" si="8"/>
        <v>100.5095</v>
      </c>
    </row>
    <row r="120" spans="1:34" x14ac:dyDescent="0.2">
      <c r="A120" s="2">
        <v>29</v>
      </c>
      <c r="B120" s="3" t="s">
        <v>91</v>
      </c>
      <c r="C120" s="2" t="s">
        <v>24</v>
      </c>
      <c r="D120" s="2">
        <v>162</v>
      </c>
      <c r="E120" s="2">
        <v>68</v>
      </c>
      <c r="F120" s="2">
        <v>94</v>
      </c>
      <c r="G120" s="2">
        <v>0.42</v>
      </c>
      <c r="H120" s="2">
        <v>4.0999999999999996</v>
      </c>
      <c r="I120" s="2">
        <v>4.4000000000000004</v>
      </c>
      <c r="J120" s="2">
        <v>-0.3</v>
      </c>
      <c r="K120" s="2">
        <v>0.3</v>
      </c>
      <c r="L120" s="2">
        <v>0</v>
      </c>
      <c r="M120" s="2" t="s">
        <v>386</v>
      </c>
      <c r="N120" s="2">
        <v>-9</v>
      </c>
      <c r="O120" s="2" t="s">
        <v>234</v>
      </c>
      <c r="P120" s="7">
        <v>44523</v>
      </c>
      <c r="Q120" s="2" t="s">
        <v>457</v>
      </c>
      <c r="R120" s="7">
        <v>44479</v>
      </c>
      <c r="S120" s="2" t="s">
        <v>180</v>
      </c>
      <c r="T120" s="2" t="s">
        <v>266</v>
      </c>
      <c r="U120" s="7">
        <v>44289</v>
      </c>
      <c r="V120" s="2" t="s">
        <v>739</v>
      </c>
      <c r="W120" s="2" t="s">
        <v>740</v>
      </c>
      <c r="X120" s="2" t="s">
        <v>523</v>
      </c>
      <c r="Y120" s="2" t="s">
        <v>741</v>
      </c>
      <c r="Z120" s="2" t="s">
        <v>579</v>
      </c>
      <c r="AA120">
        <v>2016</v>
      </c>
      <c r="AB120" s="2">
        <v>0</v>
      </c>
      <c r="AC120" s="2">
        <v>0</v>
      </c>
      <c r="AD120" s="2">
        <f t="shared" si="9"/>
        <v>0.39506172839506171</v>
      </c>
      <c r="AE120" s="2">
        <f t="shared" si="6"/>
        <v>0.40909090909090912</v>
      </c>
      <c r="AF120" s="2">
        <f t="shared" si="7"/>
        <v>0.38842975206611569</v>
      </c>
      <c r="AG120">
        <f>INDEX('Yearly Salary Data'!$AH$2:$AH$31,MATCH(final!B120,'Yearly Salary Data'!$AE$2:$AE$31,0))</f>
        <v>66681991</v>
      </c>
      <c r="AH120">
        <f t="shared" si="8"/>
        <v>66.681990999999996</v>
      </c>
    </row>
    <row r="121" spans="1:34" x14ac:dyDescent="0.2">
      <c r="A121" s="2">
        <v>30</v>
      </c>
      <c r="B121" s="3" t="s">
        <v>59</v>
      </c>
      <c r="C121" s="2" t="s">
        <v>24</v>
      </c>
      <c r="D121" s="2">
        <v>162</v>
      </c>
      <c r="E121" s="2">
        <v>59</v>
      </c>
      <c r="F121" s="2">
        <v>103</v>
      </c>
      <c r="G121" s="2">
        <v>0.36399999999999999</v>
      </c>
      <c r="H121" s="2">
        <v>4.5</v>
      </c>
      <c r="I121" s="2">
        <v>5.5</v>
      </c>
      <c r="J121" s="2">
        <v>-1</v>
      </c>
      <c r="K121" s="2">
        <v>0.1</v>
      </c>
      <c r="L121" s="2">
        <v>-0.9</v>
      </c>
      <c r="M121" s="2" t="s">
        <v>742</v>
      </c>
      <c r="N121" s="2">
        <v>-7</v>
      </c>
      <c r="O121" s="7">
        <v>44493</v>
      </c>
      <c r="P121" s="2" t="s">
        <v>278</v>
      </c>
      <c r="Q121" s="2" t="s">
        <v>102</v>
      </c>
      <c r="R121" s="7">
        <v>44420</v>
      </c>
      <c r="S121" s="2" t="s">
        <v>279</v>
      </c>
      <c r="T121" s="2" t="s">
        <v>289</v>
      </c>
      <c r="U121" s="7">
        <v>44357</v>
      </c>
      <c r="V121" s="2" t="s">
        <v>743</v>
      </c>
      <c r="W121" s="2" t="s">
        <v>744</v>
      </c>
      <c r="X121" s="2" t="s">
        <v>428</v>
      </c>
      <c r="Y121" s="2" t="s">
        <v>745</v>
      </c>
      <c r="Z121" s="2" t="s">
        <v>746</v>
      </c>
      <c r="AA121">
        <v>2016</v>
      </c>
      <c r="AB121" s="2">
        <v>0</v>
      </c>
      <c r="AC121" s="2">
        <v>0</v>
      </c>
      <c r="AD121" s="2">
        <f t="shared" si="9"/>
        <v>0.35802469135802467</v>
      </c>
      <c r="AE121" s="2">
        <f t="shared" si="6"/>
        <v>0.45652173913043476</v>
      </c>
      <c r="AF121" s="2">
        <f t="shared" si="7"/>
        <v>0.31818181818181818</v>
      </c>
      <c r="AG121">
        <f>INDEX('Yearly Salary Data'!$AH$2:$AH$31,MATCH(final!B121,'Yearly Salary Data'!$AE$2:$AE$31,0))</f>
        <v>105333700</v>
      </c>
      <c r="AH121">
        <f t="shared" si="8"/>
        <v>105.33369999999999</v>
      </c>
    </row>
    <row r="122" spans="1:34" x14ac:dyDescent="0.2">
      <c r="A122" s="4">
        <v>1</v>
      </c>
      <c r="B122" s="3" t="s">
        <v>119</v>
      </c>
      <c r="C122" s="4" t="s">
        <v>37</v>
      </c>
      <c r="D122" s="4">
        <v>162</v>
      </c>
      <c r="E122" s="4">
        <v>100</v>
      </c>
      <c r="F122" s="4">
        <v>62</v>
      </c>
      <c r="G122" s="4">
        <v>0.61699999999999999</v>
      </c>
      <c r="H122" s="4">
        <v>4</v>
      </c>
      <c r="I122" s="4">
        <v>3.2</v>
      </c>
      <c r="J122" s="4">
        <v>0.8</v>
      </c>
      <c r="K122" s="4">
        <v>-0.3</v>
      </c>
      <c r="L122" s="4">
        <v>0.5</v>
      </c>
      <c r="M122" s="4" t="s">
        <v>501</v>
      </c>
      <c r="N122" s="4">
        <v>4</v>
      </c>
      <c r="O122" s="4" t="s">
        <v>61</v>
      </c>
      <c r="P122" s="4" t="s">
        <v>72</v>
      </c>
      <c r="Q122" s="4" t="s">
        <v>63</v>
      </c>
      <c r="R122" s="6">
        <v>44509</v>
      </c>
      <c r="S122" s="4" t="s">
        <v>64</v>
      </c>
      <c r="T122" s="4" t="s">
        <v>86</v>
      </c>
      <c r="U122" s="6">
        <v>44416</v>
      </c>
      <c r="V122" s="4" t="s">
        <v>747</v>
      </c>
      <c r="W122" s="4" t="s">
        <v>748</v>
      </c>
      <c r="X122" s="4" t="s">
        <v>749</v>
      </c>
      <c r="Y122" s="4" t="s">
        <v>750</v>
      </c>
      <c r="Z122" s="4" t="s">
        <v>751</v>
      </c>
      <c r="AA122">
        <v>2015</v>
      </c>
      <c r="AB122" s="2">
        <v>1</v>
      </c>
      <c r="AC122" s="2">
        <v>1</v>
      </c>
      <c r="AD122" s="2">
        <f t="shared" si="9"/>
        <v>0.55555555555555558</v>
      </c>
      <c r="AE122" s="2">
        <f t="shared" si="6"/>
        <v>0.58139534883720934</v>
      </c>
      <c r="AF122" s="2">
        <f t="shared" si="7"/>
        <v>0.59740259740259738</v>
      </c>
      <c r="AG122">
        <f>INDEX('Yearly Salary Data'!$AR$2:$AR$31,MATCH(final!B122,'Yearly Salary Data'!$AO$2:$AO$31,0))</f>
        <v>122066500</v>
      </c>
      <c r="AH122">
        <f>AG122/1000000</f>
        <v>122.0665</v>
      </c>
    </row>
    <row r="123" spans="1:34" x14ac:dyDescent="0.2">
      <c r="A123" s="2">
        <v>2</v>
      </c>
      <c r="B123" s="3" t="s">
        <v>250</v>
      </c>
      <c r="C123" s="2" t="s">
        <v>37</v>
      </c>
      <c r="D123" s="2">
        <v>162</v>
      </c>
      <c r="E123" s="2">
        <v>98</v>
      </c>
      <c r="F123" s="2">
        <v>64</v>
      </c>
      <c r="G123" s="2">
        <v>0.60499999999999998</v>
      </c>
      <c r="H123" s="2">
        <v>4.3</v>
      </c>
      <c r="I123" s="2">
        <v>3.7</v>
      </c>
      <c r="J123" s="2">
        <v>0.6</v>
      </c>
      <c r="K123" s="2">
        <v>-0.3</v>
      </c>
      <c r="L123" s="2">
        <v>0.3</v>
      </c>
      <c r="M123" s="2" t="s">
        <v>92</v>
      </c>
      <c r="N123" s="2">
        <v>5</v>
      </c>
      <c r="O123" s="2" t="s">
        <v>752</v>
      </c>
      <c r="P123" s="2" t="s">
        <v>416</v>
      </c>
      <c r="Q123" s="2" t="s">
        <v>753</v>
      </c>
      <c r="R123" s="2" t="s">
        <v>74</v>
      </c>
      <c r="S123" s="2" t="s">
        <v>331</v>
      </c>
      <c r="T123" s="2" t="s">
        <v>86</v>
      </c>
      <c r="U123" s="7">
        <v>44539</v>
      </c>
      <c r="V123" s="2" t="s">
        <v>754</v>
      </c>
      <c r="W123" s="2" t="s">
        <v>755</v>
      </c>
      <c r="X123" s="2" t="s">
        <v>756</v>
      </c>
      <c r="Y123" s="2" t="s">
        <v>757</v>
      </c>
      <c r="Z123" s="2" t="s">
        <v>758</v>
      </c>
      <c r="AA123">
        <v>2015</v>
      </c>
      <c r="AB123" s="2">
        <v>1</v>
      </c>
      <c r="AC123" s="2">
        <v>0</v>
      </c>
      <c r="AD123" s="2">
        <f t="shared" si="9"/>
        <v>0.55555555555555558</v>
      </c>
      <c r="AE123" s="2">
        <f t="shared" si="6"/>
        <v>0.55555555555555558</v>
      </c>
      <c r="AF123" s="2">
        <f t="shared" si="7"/>
        <v>0.56756756756756754</v>
      </c>
      <c r="AG123">
        <f>INDEX('Yearly Salary Data'!$AR$2:$AR$31,MATCH(final!B123,'Yearly Salary Data'!$AO$2:$AO$31,0))</f>
        <v>90303000</v>
      </c>
      <c r="AH123">
        <f t="shared" ref="AH123:AH151" si="10">AG123/1000000</f>
        <v>90.302999999999997</v>
      </c>
    </row>
    <row r="124" spans="1:34" x14ac:dyDescent="0.2">
      <c r="A124" s="2">
        <v>3</v>
      </c>
      <c r="B124" s="3" t="s">
        <v>166</v>
      </c>
      <c r="C124" s="2" t="s">
        <v>37</v>
      </c>
      <c r="D124" s="2">
        <v>162</v>
      </c>
      <c r="E124" s="2">
        <v>97</v>
      </c>
      <c r="F124" s="2">
        <v>65</v>
      </c>
      <c r="G124" s="2">
        <v>0.59899999999999998</v>
      </c>
      <c r="H124" s="2">
        <v>4.3</v>
      </c>
      <c r="I124" s="2">
        <v>3.8</v>
      </c>
      <c r="J124" s="2">
        <v>0.5</v>
      </c>
      <c r="K124" s="2">
        <v>-0.3</v>
      </c>
      <c r="L124" s="2">
        <v>0.2</v>
      </c>
      <c r="M124" s="2" t="s">
        <v>167</v>
      </c>
      <c r="N124" s="2">
        <v>7</v>
      </c>
      <c r="O124" s="2" t="s">
        <v>421</v>
      </c>
      <c r="P124" s="2" t="s">
        <v>72</v>
      </c>
      <c r="Q124" s="2" t="s">
        <v>26</v>
      </c>
      <c r="R124" s="7">
        <v>44479</v>
      </c>
      <c r="S124" s="2" t="s">
        <v>112</v>
      </c>
      <c r="T124" s="2" t="s">
        <v>94</v>
      </c>
      <c r="U124" s="2" t="s">
        <v>759</v>
      </c>
      <c r="V124" s="2" t="s">
        <v>760</v>
      </c>
      <c r="W124" s="2" t="s">
        <v>761</v>
      </c>
      <c r="X124" s="2" t="s">
        <v>394</v>
      </c>
      <c r="Y124" s="2" t="s">
        <v>84</v>
      </c>
      <c r="Z124" s="2" t="s">
        <v>762</v>
      </c>
      <c r="AA124">
        <v>2015</v>
      </c>
      <c r="AB124" s="2">
        <v>1</v>
      </c>
      <c r="AC124" s="2">
        <v>0</v>
      </c>
      <c r="AD124" s="2">
        <f t="shared" si="9"/>
        <v>0.59259259259259256</v>
      </c>
      <c r="AE124" s="2">
        <f t="shared" si="6"/>
        <v>0.58823529411764708</v>
      </c>
      <c r="AF124" s="2">
        <f t="shared" si="7"/>
        <v>0.57894736842105265</v>
      </c>
      <c r="AG124">
        <f>INDEX('Yearly Salary Data'!$AR$2:$AR$31,MATCH(final!B124,'Yearly Salary Data'!$AO$2:$AO$31,0))</f>
        <v>120337385</v>
      </c>
      <c r="AH124">
        <f t="shared" si="10"/>
        <v>120.337385</v>
      </c>
    </row>
    <row r="125" spans="1:34" x14ac:dyDescent="0.2">
      <c r="A125" s="4">
        <v>4</v>
      </c>
      <c r="B125" s="3" t="s">
        <v>269</v>
      </c>
      <c r="C125" s="4" t="s">
        <v>24</v>
      </c>
      <c r="D125" s="4">
        <v>162</v>
      </c>
      <c r="E125" s="4">
        <v>95</v>
      </c>
      <c r="F125" s="4">
        <v>67</v>
      </c>
      <c r="G125" s="4">
        <v>0.58599999999999997</v>
      </c>
      <c r="H125" s="4">
        <v>4.5</v>
      </c>
      <c r="I125" s="4">
        <v>4</v>
      </c>
      <c r="J125" s="4">
        <v>0.5</v>
      </c>
      <c r="K125" s="4">
        <v>0.2</v>
      </c>
      <c r="L125" s="4">
        <v>0.7</v>
      </c>
      <c r="M125" s="4" t="s">
        <v>167</v>
      </c>
      <c r="N125" s="4">
        <v>5</v>
      </c>
      <c r="O125" s="4" t="s">
        <v>103</v>
      </c>
      <c r="P125" s="4" t="s">
        <v>84</v>
      </c>
      <c r="Q125" s="4" t="s">
        <v>61</v>
      </c>
      <c r="R125" s="4" t="s">
        <v>74</v>
      </c>
      <c r="S125" s="4" t="s">
        <v>170</v>
      </c>
      <c r="T125" s="4" t="s">
        <v>113</v>
      </c>
      <c r="U125" s="6">
        <v>44475</v>
      </c>
      <c r="V125" s="4" t="s">
        <v>332</v>
      </c>
      <c r="W125" s="4" t="s">
        <v>763</v>
      </c>
      <c r="X125" s="4" t="s">
        <v>764</v>
      </c>
      <c r="Y125" s="4" t="s">
        <v>765</v>
      </c>
      <c r="Z125" s="4" t="s">
        <v>766</v>
      </c>
      <c r="AA125">
        <v>2015</v>
      </c>
      <c r="AB125" s="2">
        <v>1</v>
      </c>
      <c r="AC125" s="2">
        <v>1</v>
      </c>
      <c r="AD125" s="2">
        <f t="shared" si="9"/>
        <v>0.54320987654320985</v>
      </c>
      <c r="AE125" s="2">
        <f t="shared" si="6"/>
        <v>0.53448275862068961</v>
      </c>
      <c r="AF125" s="2">
        <f t="shared" si="7"/>
        <v>0.52222222222222225</v>
      </c>
      <c r="AG125">
        <f>INDEX('Yearly Salary Data'!$AR$2:$AR$31,MATCH(final!B125,'Yearly Salary Data'!$AO$2:$AO$31,0))</f>
        <v>112857025</v>
      </c>
      <c r="AH125">
        <f t="shared" si="10"/>
        <v>112.85702499999999</v>
      </c>
    </row>
    <row r="126" spans="1:34" x14ac:dyDescent="0.2">
      <c r="A126" s="4">
        <v>5</v>
      </c>
      <c r="B126" s="3" t="s">
        <v>264</v>
      </c>
      <c r="C126" s="4" t="s">
        <v>24</v>
      </c>
      <c r="D126" s="4">
        <v>162</v>
      </c>
      <c r="E126" s="4">
        <v>93</v>
      </c>
      <c r="F126" s="4">
        <v>69</v>
      </c>
      <c r="G126" s="4">
        <v>0.57399999999999995</v>
      </c>
      <c r="H126" s="4">
        <v>5.5</v>
      </c>
      <c r="I126" s="4">
        <v>4.0999999999999996</v>
      </c>
      <c r="J126" s="4">
        <v>1.4</v>
      </c>
      <c r="K126" s="4">
        <v>0.2</v>
      </c>
      <c r="L126" s="4">
        <v>1.6</v>
      </c>
      <c r="M126" s="4" t="s">
        <v>487</v>
      </c>
      <c r="N126" s="4">
        <v>-9</v>
      </c>
      <c r="O126" s="4" t="s">
        <v>425</v>
      </c>
      <c r="P126" s="4" t="s">
        <v>394</v>
      </c>
      <c r="Q126" s="4" t="s">
        <v>26</v>
      </c>
      <c r="R126" s="6">
        <v>44538</v>
      </c>
      <c r="S126" s="4" t="s">
        <v>331</v>
      </c>
      <c r="T126" s="4" t="s">
        <v>131</v>
      </c>
      <c r="U126" s="6">
        <v>44414</v>
      </c>
      <c r="V126" s="4" t="s">
        <v>767</v>
      </c>
      <c r="W126" s="4" t="s">
        <v>768</v>
      </c>
      <c r="X126" s="4" t="s">
        <v>495</v>
      </c>
      <c r="Y126" s="4" t="s">
        <v>762</v>
      </c>
      <c r="Z126" s="4" t="s">
        <v>139</v>
      </c>
      <c r="AA126">
        <v>2015</v>
      </c>
      <c r="AB126" s="2">
        <v>1</v>
      </c>
      <c r="AC126" s="2">
        <v>1</v>
      </c>
      <c r="AD126" s="2">
        <f t="shared" si="9"/>
        <v>0.49382716049382713</v>
      </c>
      <c r="AE126" s="2">
        <f t="shared" si="6"/>
        <v>0.5714285714285714</v>
      </c>
      <c r="AF126" s="2">
        <f t="shared" si="7"/>
        <v>0.61627906976744184</v>
      </c>
      <c r="AG126">
        <f>INDEX('Yearly Salary Data'!$AR$2:$AR$31,MATCH(final!B126,'Yearly Salary Data'!$AO$2:$AO$31,0))</f>
        <v>125915800</v>
      </c>
      <c r="AH126">
        <f t="shared" si="10"/>
        <v>125.9158</v>
      </c>
    </row>
    <row r="127" spans="1:34" x14ac:dyDescent="0.2">
      <c r="A127" s="4">
        <v>6</v>
      </c>
      <c r="B127" s="3" t="s">
        <v>36</v>
      </c>
      <c r="C127" s="4" t="s">
        <v>37</v>
      </c>
      <c r="D127" s="4">
        <v>162</v>
      </c>
      <c r="E127" s="4">
        <v>92</v>
      </c>
      <c r="F127" s="4">
        <v>70</v>
      </c>
      <c r="G127" s="4">
        <v>0.56799999999999995</v>
      </c>
      <c r="H127" s="4">
        <v>4.0999999999999996</v>
      </c>
      <c r="I127" s="4">
        <v>3.7</v>
      </c>
      <c r="J127" s="4">
        <v>0.4</v>
      </c>
      <c r="K127" s="4">
        <v>-0.3</v>
      </c>
      <c r="L127" s="4">
        <v>0.1</v>
      </c>
      <c r="M127" s="4" t="s">
        <v>379</v>
      </c>
      <c r="N127" s="4">
        <v>3</v>
      </c>
      <c r="O127" s="4" t="s">
        <v>26</v>
      </c>
      <c r="P127" s="4" t="s">
        <v>150</v>
      </c>
      <c r="Q127" s="4" t="s">
        <v>72</v>
      </c>
      <c r="R127" s="6">
        <v>44479</v>
      </c>
      <c r="S127" s="4" t="s">
        <v>64</v>
      </c>
      <c r="T127" s="4" t="s">
        <v>431</v>
      </c>
      <c r="U127" s="6">
        <v>44356</v>
      </c>
      <c r="V127" s="4" t="s">
        <v>260</v>
      </c>
      <c r="W127" s="4" t="s">
        <v>769</v>
      </c>
      <c r="X127" s="4" t="s">
        <v>155</v>
      </c>
      <c r="Y127" s="4" t="s">
        <v>770</v>
      </c>
      <c r="Z127" s="4" t="s">
        <v>771</v>
      </c>
      <c r="AA127">
        <v>2015</v>
      </c>
      <c r="AB127" s="2">
        <v>1</v>
      </c>
      <c r="AC127" s="2">
        <v>1</v>
      </c>
      <c r="AD127" s="2">
        <f t="shared" si="9"/>
        <v>0.4567901234567901</v>
      </c>
      <c r="AE127" s="2">
        <f t="shared" si="6"/>
        <v>0.56818181818181823</v>
      </c>
      <c r="AF127" s="2">
        <f t="shared" si="7"/>
        <v>0.43076923076923079</v>
      </c>
      <c r="AG127">
        <f>INDEX('Yearly Salary Data'!$AR$2:$AR$31,MATCH(final!B127,'Yearly Salary Data'!$AO$2:$AO$31,0))</f>
        <v>282175296</v>
      </c>
      <c r="AH127">
        <f t="shared" si="10"/>
        <v>282.175296</v>
      </c>
    </row>
    <row r="128" spans="1:34" x14ac:dyDescent="0.2">
      <c r="A128" s="4">
        <v>7</v>
      </c>
      <c r="B128" s="3" t="s">
        <v>137</v>
      </c>
      <c r="C128" s="4" t="s">
        <v>37</v>
      </c>
      <c r="D128" s="4">
        <v>162</v>
      </c>
      <c r="E128" s="4">
        <v>90</v>
      </c>
      <c r="F128" s="4">
        <v>72</v>
      </c>
      <c r="G128" s="4">
        <v>0.55600000000000005</v>
      </c>
      <c r="H128" s="4">
        <v>4.2</v>
      </c>
      <c r="I128" s="4">
        <v>3.8</v>
      </c>
      <c r="J128" s="4">
        <v>0.4</v>
      </c>
      <c r="K128" s="4">
        <v>-0.4</v>
      </c>
      <c r="L128" s="4">
        <v>0</v>
      </c>
      <c r="M128" s="4" t="s">
        <v>379</v>
      </c>
      <c r="N128" s="4">
        <v>1</v>
      </c>
      <c r="O128" s="4" t="s">
        <v>502</v>
      </c>
      <c r="P128" s="4" t="s">
        <v>216</v>
      </c>
      <c r="Q128" s="4" t="s">
        <v>316</v>
      </c>
      <c r="R128" s="6">
        <v>44450</v>
      </c>
      <c r="S128" s="4" t="s">
        <v>112</v>
      </c>
      <c r="T128" s="4" t="s">
        <v>121</v>
      </c>
      <c r="U128" s="6">
        <v>44445</v>
      </c>
      <c r="V128" s="4" t="s">
        <v>134</v>
      </c>
      <c r="W128" s="4" t="s">
        <v>772</v>
      </c>
      <c r="X128" s="4" t="s">
        <v>756</v>
      </c>
      <c r="Y128" s="4" t="s">
        <v>773</v>
      </c>
      <c r="Z128" s="4" t="s">
        <v>774</v>
      </c>
      <c r="AA128">
        <v>2015</v>
      </c>
      <c r="AB128" s="2">
        <v>1</v>
      </c>
      <c r="AC128" s="2">
        <v>1</v>
      </c>
      <c r="AD128" s="2">
        <f t="shared" si="9"/>
        <v>0.50617283950617287</v>
      </c>
      <c r="AE128" s="2">
        <f t="shared" si="6"/>
        <v>0.55555555555555558</v>
      </c>
      <c r="AF128" s="2">
        <f t="shared" si="7"/>
        <v>0.42424242424242425</v>
      </c>
      <c r="AG128">
        <f>INDEX('Yearly Salary Data'!$AR$2:$AR$31,MATCH(final!B128,'Yearly Salary Data'!$AO$2:$AO$31,0))</f>
        <v>101344283</v>
      </c>
      <c r="AH128">
        <f t="shared" si="10"/>
        <v>101.344283</v>
      </c>
    </row>
    <row r="129" spans="1:34" x14ac:dyDescent="0.2">
      <c r="A129" s="4">
        <v>8</v>
      </c>
      <c r="B129" s="3" t="s">
        <v>186</v>
      </c>
      <c r="C129" s="4" t="s">
        <v>24</v>
      </c>
      <c r="D129" s="4">
        <v>162</v>
      </c>
      <c r="E129" s="4">
        <v>88</v>
      </c>
      <c r="F129" s="4">
        <v>74</v>
      </c>
      <c r="G129" s="4">
        <v>0.54300000000000004</v>
      </c>
      <c r="H129" s="4">
        <v>4.5999999999999996</v>
      </c>
      <c r="I129" s="4">
        <v>4.5</v>
      </c>
      <c r="J129" s="4">
        <v>0.1</v>
      </c>
      <c r="K129" s="4">
        <v>0.2</v>
      </c>
      <c r="L129" s="4">
        <v>0.4</v>
      </c>
      <c r="M129" s="4" t="s">
        <v>537</v>
      </c>
      <c r="N129" s="4">
        <v>5</v>
      </c>
      <c r="O129" s="4" t="s">
        <v>63</v>
      </c>
      <c r="P129" s="4" t="s">
        <v>169</v>
      </c>
      <c r="Q129" s="4" t="s">
        <v>179</v>
      </c>
      <c r="R129" s="6">
        <v>44509</v>
      </c>
      <c r="S129" s="4" t="s">
        <v>104</v>
      </c>
      <c r="T129" s="4" t="s">
        <v>86</v>
      </c>
      <c r="U129" s="6">
        <v>44320</v>
      </c>
      <c r="V129" s="4" t="s">
        <v>42</v>
      </c>
      <c r="W129" s="4" t="s">
        <v>602</v>
      </c>
      <c r="X129" s="4" t="s">
        <v>775</v>
      </c>
      <c r="Y129" s="4" t="s">
        <v>776</v>
      </c>
      <c r="Z129" s="4" t="s">
        <v>533</v>
      </c>
      <c r="AA129">
        <v>2015</v>
      </c>
      <c r="AB129" s="2">
        <v>1</v>
      </c>
      <c r="AC129" s="2">
        <v>1</v>
      </c>
      <c r="AD129" s="2">
        <f t="shared" si="9"/>
        <v>0.55555555555555558</v>
      </c>
      <c r="AE129" s="2">
        <f t="shared" si="6"/>
        <v>0.53030303030303028</v>
      </c>
      <c r="AF129" s="2">
        <f t="shared" si="7"/>
        <v>0.5714285714285714</v>
      </c>
      <c r="AG129">
        <f>INDEX('Yearly Salary Data'!$AR$2:$AR$31,MATCH(final!B129,'Yearly Salary Data'!$AO$2:$AO$31,0))</f>
        <v>143733540</v>
      </c>
      <c r="AH129">
        <f t="shared" si="10"/>
        <v>143.73354</v>
      </c>
    </row>
    <row r="130" spans="1:34" x14ac:dyDescent="0.2">
      <c r="A130" s="2">
        <v>9</v>
      </c>
      <c r="B130" s="3" t="s">
        <v>47</v>
      </c>
      <c r="C130" s="2" t="s">
        <v>24</v>
      </c>
      <c r="D130" s="2">
        <v>162</v>
      </c>
      <c r="E130" s="2">
        <v>87</v>
      </c>
      <c r="F130" s="2">
        <v>75</v>
      </c>
      <c r="G130" s="2">
        <v>0.53700000000000003</v>
      </c>
      <c r="H130" s="2">
        <v>4.7</v>
      </c>
      <c r="I130" s="2">
        <v>4.3</v>
      </c>
      <c r="J130" s="2">
        <v>0.4</v>
      </c>
      <c r="K130" s="2">
        <v>0.3</v>
      </c>
      <c r="L130" s="2">
        <v>0.8</v>
      </c>
      <c r="M130" s="2" t="s">
        <v>149</v>
      </c>
      <c r="N130" s="2">
        <v>-1</v>
      </c>
      <c r="O130" s="2" t="s">
        <v>152</v>
      </c>
      <c r="P130" s="2" t="s">
        <v>316</v>
      </c>
      <c r="Q130" s="2" t="s">
        <v>82</v>
      </c>
      <c r="R130" s="7">
        <v>44509</v>
      </c>
      <c r="S130" s="2" t="s">
        <v>86</v>
      </c>
      <c r="T130" s="2" t="s">
        <v>197</v>
      </c>
      <c r="U130" s="7">
        <v>44295</v>
      </c>
      <c r="V130" s="2" t="s">
        <v>450</v>
      </c>
      <c r="W130" s="2" t="s">
        <v>777</v>
      </c>
      <c r="X130" s="2" t="s">
        <v>510</v>
      </c>
      <c r="Y130" s="2" t="s">
        <v>778</v>
      </c>
      <c r="Z130" s="2" t="s">
        <v>779</v>
      </c>
      <c r="AA130">
        <v>2015</v>
      </c>
      <c r="AB130" s="2">
        <v>1</v>
      </c>
      <c r="AC130" s="2">
        <v>0</v>
      </c>
      <c r="AD130" s="2">
        <f t="shared" si="9"/>
        <v>0.51851851851851849</v>
      </c>
      <c r="AE130" s="2">
        <f t="shared" si="6"/>
        <v>0.54</v>
      </c>
      <c r="AF130" s="2">
        <f t="shared" si="7"/>
        <v>0.45977011494252873</v>
      </c>
      <c r="AG130">
        <f>INDEX('Yearly Salary Data'!$AR$2:$AR$31,MATCH(final!B130,'Yearly Salary Data'!$AO$2:$AO$31,0))</f>
        <v>217758571</v>
      </c>
      <c r="AH130">
        <f t="shared" si="10"/>
        <v>217.75857099999999</v>
      </c>
    </row>
    <row r="131" spans="1:34" x14ac:dyDescent="0.2">
      <c r="A131" s="2">
        <v>10</v>
      </c>
      <c r="B131" s="3" t="s">
        <v>23</v>
      </c>
      <c r="C131" s="2" t="s">
        <v>24</v>
      </c>
      <c r="D131" s="2">
        <v>162</v>
      </c>
      <c r="E131" s="2">
        <v>86</v>
      </c>
      <c r="F131" s="2">
        <v>76</v>
      </c>
      <c r="G131" s="2">
        <v>0.53100000000000003</v>
      </c>
      <c r="H131" s="2">
        <v>4.5</v>
      </c>
      <c r="I131" s="2">
        <v>3.8</v>
      </c>
      <c r="J131" s="2">
        <v>0.7</v>
      </c>
      <c r="K131" s="2">
        <v>0.2</v>
      </c>
      <c r="L131" s="2">
        <v>0.9</v>
      </c>
      <c r="M131" s="2" t="s">
        <v>92</v>
      </c>
      <c r="N131" s="2">
        <v>-7</v>
      </c>
      <c r="O131" s="2" t="s">
        <v>103</v>
      </c>
      <c r="P131" s="2" t="s">
        <v>174</v>
      </c>
      <c r="Q131" s="2" t="s">
        <v>152</v>
      </c>
      <c r="R131" s="2" t="s">
        <v>317</v>
      </c>
      <c r="S131" s="2" t="s">
        <v>331</v>
      </c>
      <c r="T131" s="2" t="s">
        <v>171</v>
      </c>
      <c r="U131" s="7">
        <v>44414</v>
      </c>
      <c r="V131" s="2" t="s">
        <v>780</v>
      </c>
      <c r="W131" s="2" t="s">
        <v>781</v>
      </c>
      <c r="X131" s="2" t="s">
        <v>782</v>
      </c>
      <c r="Y131" s="2" t="s">
        <v>783</v>
      </c>
      <c r="Z131" s="2" t="s">
        <v>784</v>
      </c>
      <c r="AA131">
        <v>2015</v>
      </c>
      <c r="AB131" s="2">
        <v>1</v>
      </c>
      <c r="AC131" s="2">
        <v>0</v>
      </c>
      <c r="AD131" s="2">
        <f t="shared" si="9"/>
        <v>0.40740740740740738</v>
      </c>
      <c r="AE131" s="2">
        <f t="shared" ref="AE131:AE151" si="11">LEFT(X131,2)/(LEFT(X131,2)+RIGHT(X131,2))</f>
        <v>0.49180327868852458</v>
      </c>
      <c r="AF131" s="2">
        <f t="shared" ref="AF131:AF151" si="12">LEFT(Y131,2)/(LEFT(Y131,2)+RIGHT(Y131,2))</f>
        <v>0.49411764705882355</v>
      </c>
      <c r="AG131">
        <f>INDEX('Yearly Salary Data'!$AR$2:$AR$31,MATCH(final!B131,'Yearly Salary Data'!$AO$2:$AO$31,0))</f>
        <v>72464200</v>
      </c>
      <c r="AH131">
        <f t="shared" si="10"/>
        <v>72.464200000000005</v>
      </c>
    </row>
    <row r="132" spans="1:34" x14ac:dyDescent="0.2">
      <c r="A132" s="2">
        <v>11</v>
      </c>
      <c r="B132" s="3" t="s">
        <v>222</v>
      </c>
      <c r="C132" s="2" t="s">
        <v>24</v>
      </c>
      <c r="D132" s="2">
        <v>162</v>
      </c>
      <c r="E132" s="2">
        <v>85</v>
      </c>
      <c r="F132" s="2">
        <v>77</v>
      </c>
      <c r="G132" s="2">
        <v>0.52500000000000002</v>
      </c>
      <c r="H132" s="2">
        <v>4.0999999999999996</v>
      </c>
      <c r="I132" s="2">
        <v>4.2</v>
      </c>
      <c r="J132" s="2">
        <v>-0.1</v>
      </c>
      <c r="K132" s="2">
        <v>0.3</v>
      </c>
      <c r="L132" s="2">
        <v>0.2</v>
      </c>
      <c r="M132" s="2" t="s">
        <v>178</v>
      </c>
      <c r="N132" s="2">
        <v>6</v>
      </c>
      <c r="O132" s="2" t="s">
        <v>151</v>
      </c>
      <c r="P132" s="2" t="s">
        <v>150</v>
      </c>
      <c r="Q132" s="2" t="s">
        <v>84</v>
      </c>
      <c r="R132" s="7">
        <v>44420</v>
      </c>
      <c r="S132" s="2" t="s">
        <v>112</v>
      </c>
      <c r="T132" s="2" t="s">
        <v>180</v>
      </c>
      <c r="U132" s="7">
        <v>44323</v>
      </c>
      <c r="V132" s="2" t="s">
        <v>785</v>
      </c>
      <c r="W132" s="2" t="s">
        <v>786</v>
      </c>
      <c r="X132" s="2" t="s">
        <v>122</v>
      </c>
      <c r="Y132" s="2" t="s">
        <v>787</v>
      </c>
      <c r="Z132" s="2" t="s">
        <v>502</v>
      </c>
      <c r="AA132">
        <v>2015</v>
      </c>
      <c r="AB132" s="2">
        <v>0</v>
      </c>
      <c r="AC132" s="2">
        <v>0</v>
      </c>
      <c r="AD132" s="2">
        <f t="shared" si="9"/>
        <v>0.44444444444444442</v>
      </c>
      <c r="AE132" s="2">
        <f t="shared" si="11"/>
        <v>0.53191489361702127</v>
      </c>
      <c r="AF132" s="2">
        <f t="shared" si="12"/>
        <v>0.44186046511627908</v>
      </c>
      <c r="AG132">
        <f>INDEX('Yearly Salary Data'!$AR$2:$AR$31,MATCH(final!B132,'Yearly Salary Data'!$AO$2:$AO$31,0))</f>
        <v>141650332</v>
      </c>
      <c r="AH132">
        <f t="shared" si="10"/>
        <v>141.65033199999999</v>
      </c>
    </row>
    <row r="133" spans="1:34" x14ac:dyDescent="0.2">
      <c r="A133" s="2">
        <v>12</v>
      </c>
      <c r="B133" s="3" t="s">
        <v>194</v>
      </c>
      <c r="C133" s="2" t="s">
        <v>37</v>
      </c>
      <c r="D133" s="2">
        <v>162</v>
      </c>
      <c r="E133" s="2">
        <v>84</v>
      </c>
      <c r="F133" s="2">
        <v>78</v>
      </c>
      <c r="G133" s="2">
        <v>0.51800000000000002</v>
      </c>
      <c r="H133" s="2">
        <v>4.3</v>
      </c>
      <c r="I133" s="2">
        <v>3.9</v>
      </c>
      <c r="J133" s="2">
        <v>0.4</v>
      </c>
      <c r="K133" s="2">
        <v>-0.3</v>
      </c>
      <c r="L133" s="2">
        <v>0.1</v>
      </c>
      <c r="M133" s="2" t="s">
        <v>379</v>
      </c>
      <c r="N133" s="2">
        <v>-5</v>
      </c>
      <c r="O133" s="2" t="s">
        <v>50</v>
      </c>
      <c r="P133" s="2" t="s">
        <v>214</v>
      </c>
      <c r="Q133" s="2" t="s">
        <v>152</v>
      </c>
      <c r="R133" s="2" t="s">
        <v>74</v>
      </c>
      <c r="S133" s="2" t="s">
        <v>30</v>
      </c>
      <c r="T133" s="2" t="s">
        <v>431</v>
      </c>
      <c r="U133" s="7">
        <v>44352</v>
      </c>
      <c r="V133" s="2" t="s">
        <v>788</v>
      </c>
      <c r="W133" s="2" t="s">
        <v>789</v>
      </c>
      <c r="X133" s="2" t="s">
        <v>358</v>
      </c>
      <c r="Y133" s="2" t="s">
        <v>790</v>
      </c>
      <c r="Z133" s="2" t="s">
        <v>569</v>
      </c>
      <c r="AA133">
        <v>2015</v>
      </c>
      <c r="AB133" s="2">
        <v>0</v>
      </c>
      <c r="AC133" s="2">
        <v>0</v>
      </c>
      <c r="AD133" s="2">
        <f t="shared" si="9"/>
        <v>0.4567901234567901</v>
      </c>
      <c r="AE133" s="2">
        <f t="shared" si="11"/>
        <v>0.5</v>
      </c>
      <c r="AF133" s="2">
        <f t="shared" si="12"/>
        <v>0.46774193548387094</v>
      </c>
      <c r="AG133">
        <f>INDEX('Yearly Salary Data'!$AR$2:$AR$31,MATCH(final!B133,'Yearly Salary Data'!$AO$2:$AO$31,0))</f>
        <v>173179277</v>
      </c>
      <c r="AH133">
        <f t="shared" si="10"/>
        <v>173.17927700000001</v>
      </c>
    </row>
    <row r="134" spans="1:34" x14ac:dyDescent="0.2">
      <c r="A134" s="2">
        <v>13</v>
      </c>
      <c r="B134" s="3" t="s">
        <v>100</v>
      </c>
      <c r="C134" s="2" t="s">
        <v>37</v>
      </c>
      <c r="D134" s="2">
        <v>162</v>
      </c>
      <c r="E134" s="2">
        <v>83</v>
      </c>
      <c r="F134" s="2">
        <v>79</v>
      </c>
      <c r="G134" s="2">
        <v>0.51200000000000001</v>
      </c>
      <c r="H134" s="2">
        <v>4.3</v>
      </c>
      <c r="I134" s="2">
        <v>3.9</v>
      </c>
      <c r="J134" s="2">
        <v>0.4</v>
      </c>
      <c r="K134" s="2">
        <v>-0.4</v>
      </c>
      <c r="L134" s="2">
        <v>0</v>
      </c>
      <c r="M134" s="2" t="s">
        <v>379</v>
      </c>
      <c r="N134" s="2">
        <v>-6</v>
      </c>
      <c r="O134" s="2" t="s">
        <v>84</v>
      </c>
      <c r="P134" s="2" t="s">
        <v>140</v>
      </c>
      <c r="Q134" s="2" t="s">
        <v>82</v>
      </c>
      <c r="R134" s="7">
        <v>44420</v>
      </c>
      <c r="S134" s="2" t="s">
        <v>53</v>
      </c>
      <c r="T134" s="2" t="s">
        <v>431</v>
      </c>
      <c r="U134" s="7">
        <v>44441</v>
      </c>
      <c r="V134" s="2" t="s">
        <v>358</v>
      </c>
      <c r="W134" s="2" t="s">
        <v>791</v>
      </c>
      <c r="X134" s="2" t="s">
        <v>95</v>
      </c>
      <c r="Y134" s="2" t="s">
        <v>770</v>
      </c>
      <c r="Z134" s="2" t="s">
        <v>792</v>
      </c>
      <c r="AA134">
        <v>2015</v>
      </c>
      <c r="AB134" s="2">
        <v>0</v>
      </c>
      <c r="AC134" s="2">
        <v>0</v>
      </c>
      <c r="AD134" s="2">
        <f t="shared" si="9"/>
        <v>0.4567901234567901</v>
      </c>
      <c r="AE134" s="2">
        <f t="shared" si="11"/>
        <v>0.58974358974358976</v>
      </c>
      <c r="AF134" s="2">
        <f t="shared" si="12"/>
        <v>0.43076923076923079</v>
      </c>
      <c r="AG134">
        <f>INDEX('Yearly Salary Data'!$AR$2:$AR$31,MATCH(final!B134,'Yearly Salary Data'!$AO$2:$AO$31,0))</f>
        <v>162014559</v>
      </c>
      <c r="AH134">
        <f t="shared" si="10"/>
        <v>162.01455899999999</v>
      </c>
    </row>
    <row r="135" spans="1:34" x14ac:dyDescent="0.2">
      <c r="A135" s="2">
        <v>14</v>
      </c>
      <c r="B135" s="3" t="s">
        <v>59</v>
      </c>
      <c r="C135" s="2" t="s">
        <v>24</v>
      </c>
      <c r="D135" s="2">
        <v>162</v>
      </c>
      <c r="E135" s="2">
        <v>83</v>
      </c>
      <c r="F135" s="2">
        <v>79</v>
      </c>
      <c r="G135" s="2">
        <v>0.51200000000000001</v>
      </c>
      <c r="H135" s="2">
        <v>4.3</v>
      </c>
      <c r="I135" s="2">
        <v>4.3</v>
      </c>
      <c r="J135" s="2">
        <v>0</v>
      </c>
      <c r="K135" s="2">
        <v>0.2</v>
      </c>
      <c r="L135" s="2">
        <v>0.2</v>
      </c>
      <c r="M135" s="2" t="s">
        <v>127</v>
      </c>
      <c r="N135" s="2">
        <v>2</v>
      </c>
      <c r="O135" s="2" t="s">
        <v>51</v>
      </c>
      <c r="P135" s="2" t="s">
        <v>139</v>
      </c>
      <c r="Q135" s="2" t="s">
        <v>233</v>
      </c>
      <c r="R135" s="7">
        <v>44420</v>
      </c>
      <c r="S135" s="2" t="s">
        <v>53</v>
      </c>
      <c r="T135" s="2" t="s">
        <v>431</v>
      </c>
      <c r="U135" s="7">
        <v>44355</v>
      </c>
      <c r="V135" s="2" t="s">
        <v>579</v>
      </c>
      <c r="W135" s="2" t="s">
        <v>793</v>
      </c>
      <c r="X135" s="2" t="s">
        <v>794</v>
      </c>
      <c r="Y135" s="2" t="s">
        <v>795</v>
      </c>
      <c r="Z135" s="2" t="s">
        <v>136</v>
      </c>
      <c r="AA135">
        <v>2015</v>
      </c>
      <c r="AB135" s="2">
        <v>0</v>
      </c>
      <c r="AC135" s="2">
        <v>0</v>
      </c>
      <c r="AD135" s="2">
        <f t="shared" si="9"/>
        <v>0.4567901234567901</v>
      </c>
      <c r="AE135" s="2">
        <f t="shared" si="11"/>
        <v>0.51851851851851849</v>
      </c>
      <c r="AF135" s="2">
        <f t="shared" si="12"/>
        <v>0.47727272727272729</v>
      </c>
      <c r="AG135">
        <f>INDEX('Yearly Salary Data'!$AR$2:$AR$31,MATCH(final!B135,'Yearly Salary Data'!$AO$2:$AO$31,0))</f>
        <v>108262500</v>
      </c>
      <c r="AH135">
        <f t="shared" si="10"/>
        <v>108.2625</v>
      </c>
    </row>
    <row r="136" spans="1:34" x14ac:dyDescent="0.2">
      <c r="A136" s="2">
        <v>15</v>
      </c>
      <c r="B136" s="3" t="s">
        <v>110</v>
      </c>
      <c r="C136" s="2" t="s">
        <v>24</v>
      </c>
      <c r="D136" s="2">
        <v>161</v>
      </c>
      <c r="E136" s="2">
        <v>81</v>
      </c>
      <c r="F136" s="2">
        <v>80</v>
      </c>
      <c r="G136" s="2">
        <v>0.503</v>
      </c>
      <c r="H136" s="2">
        <v>4.2</v>
      </c>
      <c r="I136" s="2">
        <v>4</v>
      </c>
      <c r="J136" s="2">
        <v>0.2</v>
      </c>
      <c r="K136" s="2">
        <v>0.2</v>
      </c>
      <c r="L136" s="2">
        <v>0.4</v>
      </c>
      <c r="M136" s="2" t="s">
        <v>796</v>
      </c>
      <c r="N136" s="2">
        <v>-3</v>
      </c>
      <c r="O136" s="2" t="s">
        <v>50</v>
      </c>
      <c r="P136" s="2" t="s">
        <v>696</v>
      </c>
      <c r="Q136" s="2" t="s">
        <v>51</v>
      </c>
      <c r="R136" s="7">
        <v>44538</v>
      </c>
      <c r="S136" s="2" t="s">
        <v>217</v>
      </c>
      <c r="T136" s="2" t="s">
        <v>197</v>
      </c>
      <c r="U136" s="7">
        <v>44320</v>
      </c>
      <c r="V136" s="2" t="s">
        <v>214</v>
      </c>
      <c r="W136" s="2" t="s">
        <v>797</v>
      </c>
      <c r="X136" s="2" t="s">
        <v>798</v>
      </c>
      <c r="Y136" s="2" t="s">
        <v>799</v>
      </c>
      <c r="Z136" s="2" t="s">
        <v>800</v>
      </c>
      <c r="AA136">
        <v>2015</v>
      </c>
      <c r="AB136" s="2">
        <v>0</v>
      </c>
      <c r="AC136" s="2">
        <v>0</v>
      </c>
      <c r="AD136" s="2">
        <f t="shared" si="9"/>
        <v>0.51851851851851849</v>
      </c>
      <c r="AE136" s="2">
        <f t="shared" si="11"/>
        <v>0.43636363636363634</v>
      </c>
      <c r="AF136" s="2">
        <f t="shared" si="12"/>
        <v>0.47126436781609193</v>
      </c>
      <c r="AG136">
        <f>INDEX('Yearly Salary Data'!$AR$2:$AR$31,MATCH(final!B136,'Yearly Salary Data'!$AO$2:$AO$31,0))</f>
        <v>87997101</v>
      </c>
      <c r="AH136">
        <f t="shared" si="10"/>
        <v>87.997101000000001</v>
      </c>
    </row>
    <row r="137" spans="1:34" x14ac:dyDescent="0.2">
      <c r="A137" s="2">
        <v>16</v>
      </c>
      <c r="B137" s="3" t="s">
        <v>286</v>
      </c>
      <c r="C137" s="2" t="s">
        <v>24</v>
      </c>
      <c r="D137" s="2">
        <v>162</v>
      </c>
      <c r="E137" s="2">
        <v>81</v>
      </c>
      <c r="F137" s="2">
        <v>81</v>
      </c>
      <c r="G137" s="2">
        <v>0.5</v>
      </c>
      <c r="H137" s="2">
        <v>4.4000000000000004</v>
      </c>
      <c r="I137" s="2">
        <v>4.3</v>
      </c>
      <c r="J137" s="2">
        <v>0.1</v>
      </c>
      <c r="K137" s="2">
        <v>0.4</v>
      </c>
      <c r="L137" s="2">
        <v>0.5</v>
      </c>
      <c r="M137" s="2" t="s">
        <v>537</v>
      </c>
      <c r="N137" s="2">
        <v>-2</v>
      </c>
      <c r="O137" s="2" t="s">
        <v>409</v>
      </c>
      <c r="P137" s="2" t="s">
        <v>214</v>
      </c>
      <c r="Q137" s="2" t="s">
        <v>214</v>
      </c>
      <c r="R137" s="7">
        <v>44538</v>
      </c>
      <c r="S137" s="2" t="s">
        <v>193</v>
      </c>
      <c r="T137" s="2" t="s">
        <v>801</v>
      </c>
      <c r="U137" s="7">
        <v>44352</v>
      </c>
      <c r="V137" s="2" t="s">
        <v>688</v>
      </c>
      <c r="W137" s="2" t="s">
        <v>802</v>
      </c>
      <c r="X137" s="2" t="s">
        <v>558</v>
      </c>
      <c r="Y137" s="2" t="s">
        <v>803</v>
      </c>
      <c r="Z137" s="2" t="s">
        <v>804</v>
      </c>
      <c r="AA137">
        <v>2015</v>
      </c>
      <c r="AB137" s="2">
        <v>0</v>
      </c>
      <c r="AC137" s="2">
        <v>0</v>
      </c>
      <c r="AD137" s="2">
        <f t="shared" si="9"/>
        <v>0.40476190476190477</v>
      </c>
      <c r="AE137" s="2">
        <f t="shared" si="11"/>
        <v>0.48888888888888887</v>
      </c>
      <c r="AF137" s="2">
        <f t="shared" si="12"/>
        <v>0.42045454545454547</v>
      </c>
      <c r="AG137">
        <f>INDEX('Yearly Salary Data'!$AR$2:$AR$31,MATCH(final!B137,'Yearly Salary Data'!$AO$2:$AO$31,0))</f>
        <v>118975833</v>
      </c>
      <c r="AH137">
        <f t="shared" si="10"/>
        <v>118.97583299999999</v>
      </c>
    </row>
    <row r="138" spans="1:34" x14ac:dyDescent="0.2">
      <c r="A138" s="2">
        <v>17</v>
      </c>
      <c r="B138" s="3" t="s">
        <v>91</v>
      </c>
      <c r="C138" s="2" t="s">
        <v>24</v>
      </c>
      <c r="D138" s="2">
        <v>162</v>
      </c>
      <c r="E138" s="2">
        <v>80</v>
      </c>
      <c r="F138" s="2">
        <v>82</v>
      </c>
      <c r="G138" s="2">
        <v>0.49399999999999999</v>
      </c>
      <c r="H138" s="2">
        <v>4</v>
      </c>
      <c r="I138" s="2">
        <v>4</v>
      </c>
      <c r="J138" s="2">
        <v>0</v>
      </c>
      <c r="K138" s="2">
        <v>0.4</v>
      </c>
      <c r="L138" s="2">
        <v>0.4</v>
      </c>
      <c r="M138" s="2" t="s">
        <v>127</v>
      </c>
      <c r="N138" s="2">
        <v>-1</v>
      </c>
      <c r="O138" s="2" t="s">
        <v>179</v>
      </c>
      <c r="P138" s="2" t="s">
        <v>468</v>
      </c>
      <c r="Q138" s="2" t="s">
        <v>150</v>
      </c>
      <c r="R138" s="2" t="s">
        <v>93</v>
      </c>
      <c r="S138" s="2" t="s">
        <v>124</v>
      </c>
      <c r="T138" s="2" t="s">
        <v>377</v>
      </c>
      <c r="U138" s="7">
        <v>44240</v>
      </c>
      <c r="V138" s="2" t="s">
        <v>440</v>
      </c>
      <c r="W138" s="2" t="s">
        <v>805</v>
      </c>
      <c r="X138" s="2" t="s">
        <v>806</v>
      </c>
      <c r="Y138" s="2" t="s">
        <v>807</v>
      </c>
      <c r="Z138" s="2" t="s">
        <v>808</v>
      </c>
      <c r="AA138">
        <v>2015</v>
      </c>
      <c r="AB138" s="2">
        <v>0</v>
      </c>
      <c r="AC138" s="2">
        <v>0</v>
      </c>
      <c r="AD138" s="2">
        <f t="shared" si="9"/>
        <v>0.48717948717948717</v>
      </c>
      <c r="AE138" s="2">
        <f t="shared" si="11"/>
        <v>0.56603773584905659</v>
      </c>
      <c r="AF138" s="2">
        <f t="shared" si="12"/>
        <v>0.44230769230769229</v>
      </c>
      <c r="AG138">
        <f>INDEX('Yearly Salary Data'!$AR$2:$AR$31,MATCH(final!B138,'Yearly Salary Data'!$AO$2:$AO$31,0))</f>
        <v>77294234</v>
      </c>
      <c r="AH138">
        <f t="shared" si="10"/>
        <v>77.294234000000003</v>
      </c>
    </row>
    <row r="139" spans="1:34" x14ac:dyDescent="0.2">
      <c r="A139" s="2">
        <v>18</v>
      </c>
      <c r="B139" s="3" t="s">
        <v>148</v>
      </c>
      <c r="C139" s="2" t="s">
        <v>37</v>
      </c>
      <c r="D139" s="2">
        <v>162</v>
      </c>
      <c r="E139" s="2">
        <v>79</v>
      </c>
      <c r="F139" s="2">
        <v>83</v>
      </c>
      <c r="G139" s="2">
        <v>0.48799999999999999</v>
      </c>
      <c r="H139" s="2">
        <v>4.4000000000000004</v>
      </c>
      <c r="I139" s="2">
        <v>4.4000000000000004</v>
      </c>
      <c r="J139" s="2">
        <v>0</v>
      </c>
      <c r="K139" s="2">
        <v>-0.3</v>
      </c>
      <c r="L139" s="2">
        <v>-0.2</v>
      </c>
      <c r="M139" s="2" t="s">
        <v>634</v>
      </c>
      <c r="N139" s="2">
        <v>-3</v>
      </c>
      <c r="O139" s="2" t="s">
        <v>214</v>
      </c>
      <c r="P139" s="2" t="s">
        <v>140</v>
      </c>
      <c r="Q139" s="2" t="s">
        <v>409</v>
      </c>
      <c r="R139" s="7">
        <v>44509</v>
      </c>
      <c r="S139" s="2" t="s">
        <v>381</v>
      </c>
      <c r="T139" s="2" t="s">
        <v>131</v>
      </c>
      <c r="U139" s="7">
        <v>44448</v>
      </c>
      <c r="V139" s="2" t="s">
        <v>574</v>
      </c>
      <c r="W139" s="2" t="s">
        <v>809</v>
      </c>
      <c r="X139" s="2" t="s">
        <v>285</v>
      </c>
      <c r="Y139" s="2" t="s">
        <v>810</v>
      </c>
      <c r="Z139" s="2" t="s">
        <v>811</v>
      </c>
      <c r="AA139">
        <v>2015</v>
      </c>
      <c r="AB139" s="2">
        <v>0</v>
      </c>
      <c r="AC139" s="2">
        <v>0</v>
      </c>
      <c r="AD139" s="2">
        <f t="shared" si="9"/>
        <v>0.49382716049382713</v>
      </c>
      <c r="AE139" s="2">
        <f t="shared" si="11"/>
        <v>0.46341463414634149</v>
      </c>
      <c r="AF139" s="2">
        <f t="shared" si="12"/>
        <v>0.37647058823529411</v>
      </c>
      <c r="AG139">
        <f>INDEX('Yearly Salary Data'!$AR$2:$AR$31,MATCH(final!B139,'Yearly Salary Data'!$AO$2:$AO$31,0))</f>
        <v>88187000</v>
      </c>
      <c r="AH139">
        <f t="shared" si="10"/>
        <v>88.186999999999998</v>
      </c>
    </row>
    <row r="140" spans="1:34" x14ac:dyDescent="0.2">
      <c r="A140" s="2">
        <v>19</v>
      </c>
      <c r="B140" s="3" t="s">
        <v>158</v>
      </c>
      <c r="C140" s="2" t="s">
        <v>24</v>
      </c>
      <c r="D140" s="2">
        <v>162</v>
      </c>
      <c r="E140" s="2">
        <v>78</v>
      </c>
      <c r="F140" s="2">
        <v>84</v>
      </c>
      <c r="G140" s="2">
        <v>0.48099999999999998</v>
      </c>
      <c r="H140" s="2">
        <v>4.5999999999999996</v>
      </c>
      <c r="I140" s="2">
        <v>4.5999999999999996</v>
      </c>
      <c r="J140" s="2">
        <v>0</v>
      </c>
      <c r="K140" s="2">
        <v>0.4</v>
      </c>
      <c r="L140" s="2">
        <v>0.3</v>
      </c>
      <c r="M140" s="2" t="s">
        <v>127</v>
      </c>
      <c r="N140" s="2">
        <v>-3</v>
      </c>
      <c r="O140" s="2" t="s">
        <v>160</v>
      </c>
      <c r="P140" s="2" t="s">
        <v>214</v>
      </c>
      <c r="Q140" s="2" t="s">
        <v>214</v>
      </c>
      <c r="R140" s="2" t="s">
        <v>74</v>
      </c>
      <c r="S140" s="2" t="s">
        <v>104</v>
      </c>
      <c r="T140" s="2" t="s">
        <v>196</v>
      </c>
      <c r="U140" s="7">
        <v>44384</v>
      </c>
      <c r="V140" s="2" t="s">
        <v>812</v>
      </c>
      <c r="W140" s="2" t="s">
        <v>427</v>
      </c>
      <c r="X140" s="2" t="s">
        <v>428</v>
      </c>
      <c r="Y140" s="2" t="s">
        <v>813</v>
      </c>
      <c r="Z140" s="2" t="s">
        <v>814</v>
      </c>
      <c r="AA140">
        <v>2015</v>
      </c>
      <c r="AB140" s="2">
        <v>0</v>
      </c>
      <c r="AC140" s="2">
        <v>0</v>
      </c>
      <c r="AD140" s="2">
        <f t="shared" si="9"/>
        <v>0.43209876543209874</v>
      </c>
      <c r="AE140" s="2">
        <f t="shared" si="11"/>
        <v>0.45652173913043476</v>
      </c>
      <c r="AF140" s="2">
        <f t="shared" si="12"/>
        <v>0.42718446601941745</v>
      </c>
      <c r="AG140">
        <f>INDEX('Yearly Salary Data'!$AR$2:$AR$31,MATCH(final!B140,'Yearly Salary Data'!$AO$2:$AO$31,0))</f>
        <v>180779329</v>
      </c>
      <c r="AH140">
        <f t="shared" si="10"/>
        <v>180.77932899999999</v>
      </c>
    </row>
    <row r="141" spans="1:34" x14ac:dyDescent="0.2">
      <c r="A141" s="2">
        <v>20</v>
      </c>
      <c r="B141" s="3" t="s">
        <v>212</v>
      </c>
      <c r="C141" s="2" t="s">
        <v>24</v>
      </c>
      <c r="D141" s="2">
        <v>162</v>
      </c>
      <c r="E141" s="2">
        <v>76</v>
      </c>
      <c r="F141" s="2">
        <v>86</v>
      </c>
      <c r="G141" s="2">
        <v>0.46899999999999997</v>
      </c>
      <c r="H141" s="2">
        <v>3.8</v>
      </c>
      <c r="I141" s="2">
        <v>4.3</v>
      </c>
      <c r="J141" s="2">
        <v>-0.5</v>
      </c>
      <c r="K141" s="2">
        <v>0.3</v>
      </c>
      <c r="L141" s="2">
        <v>-0.2</v>
      </c>
      <c r="M141" s="2" t="s">
        <v>223</v>
      </c>
      <c r="N141" s="2">
        <v>4</v>
      </c>
      <c r="O141" s="2" t="s">
        <v>140</v>
      </c>
      <c r="P141" s="2" t="s">
        <v>234</v>
      </c>
      <c r="Q141" s="2" t="s">
        <v>316</v>
      </c>
      <c r="R141" s="7">
        <v>44450</v>
      </c>
      <c r="S141" s="2" t="s">
        <v>131</v>
      </c>
      <c r="T141" s="2" t="s">
        <v>180</v>
      </c>
      <c r="U141" s="2" t="s">
        <v>759</v>
      </c>
      <c r="V141" s="2" t="s">
        <v>815</v>
      </c>
      <c r="W141" s="2" t="s">
        <v>816</v>
      </c>
      <c r="X141" s="2" t="s">
        <v>817</v>
      </c>
      <c r="Y141" s="2" t="s">
        <v>818</v>
      </c>
      <c r="Z141" s="2" t="s">
        <v>819</v>
      </c>
      <c r="AA141">
        <v>2015</v>
      </c>
      <c r="AB141" s="2">
        <v>0</v>
      </c>
      <c r="AC141" s="2">
        <v>0</v>
      </c>
      <c r="AD141" s="2">
        <f t="shared" si="9"/>
        <v>0.44444444444444442</v>
      </c>
      <c r="AE141" s="2">
        <f t="shared" si="11"/>
        <v>0.5</v>
      </c>
      <c r="AF141" s="2">
        <f t="shared" si="12"/>
        <v>0.44545454545454544</v>
      </c>
      <c r="AG141">
        <f>INDEX('Yearly Salary Data'!$AR$2:$AR$31,MATCH(final!B141,'Yearly Salary Data'!$AO$2:$AO$31,0))</f>
        <v>118619177</v>
      </c>
      <c r="AH141">
        <f t="shared" si="10"/>
        <v>118.61917699999999</v>
      </c>
    </row>
    <row r="142" spans="1:34" x14ac:dyDescent="0.2">
      <c r="A142" s="2">
        <v>21</v>
      </c>
      <c r="B142" s="3" t="s">
        <v>257</v>
      </c>
      <c r="C142" s="2" t="s">
        <v>24</v>
      </c>
      <c r="D142" s="2">
        <v>162</v>
      </c>
      <c r="E142" s="2">
        <v>76</v>
      </c>
      <c r="F142" s="2">
        <v>86</v>
      </c>
      <c r="G142" s="2">
        <v>0.46899999999999997</v>
      </c>
      <c r="H142" s="2">
        <v>4</v>
      </c>
      <c r="I142" s="2">
        <v>4.5</v>
      </c>
      <c r="J142" s="2">
        <v>-0.4</v>
      </c>
      <c r="K142" s="2">
        <v>0.3</v>
      </c>
      <c r="L142" s="2">
        <v>-0.1</v>
      </c>
      <c r="M142" s="2" t="s">
        <v>573</v>
      </c>
      <c r="N142" s="2">
        <v>2</v>
      </c>
      <c r="O142" s="2" t="s">
        <v>457</v>
      </c>
      <c r="P142" s="2" t="s">
        <v>243</v>
      </c>
      <c r="Q142" s="2" t="s">
        <v>409</v>
      </c>
      <c r="R142" s="7">
        <v>44420</v>
      </c>
      <c r="S142" s="2" t="s">
        <v>180</v>
      </c>
      <c r="T142" s="2" t="s">
        <v>131</v>
      </c>
      <c r="U142" s="7">
        <v>44482</v>
      </c>
      <c r="V142" s="2" t="s">
        <v>820</v>
      </c>
      <c r="W142" s="2" t="s">
        <v>821</v>
      </c>
      <c r="X142" s="2" t="s">
        <v>822</v>
      </c>
      <c r="Y142" s="2" t="s">
        <v>823</v>
      </c>
      <c r="Z142" s="2" t="s">
        <v>824</v>
      </c>
      <c r="AA142">
        <v>2015</v>
      </c>
      <c r="AB142" s="2">
        <v>0</v>
      </c>
      <c r="AC142" s="2">
        <v>0</v>
      </c>
      <c r="AD142" s="2">
        <f t="shared" si="9"/>
        <v>0.49382716049382713</v>
      </c>
      <c r="AE142" s="2">
        <f t="shared" si="11"/>
        <v>0.40740740740740738</v>
      </c>
      <c r="AF142" s="2">
        <f t="shared" si="12"/>
        <v>0.43137254901960786</v>
      </c>
      <c r="AG142">
        <f>INDEX('Yearly Salary Data'!$AR$2:$AR$31,MATCH(final!B142,'Yearly Salary Data'!$AO$2:$AO$31,0))</f>
        <v>123225843</v>
      </c>
      <c r="AH142">
        <f t="shared" si="10"/>
        <v>123.225843</v>
      </c>
    </row>
    <row r="143" spans="1:34" x14ac:dyDescent="0.2">
      <c r="A143" s="2">
        <v>22</v>
      </c>
      <c r="B143" s="3" t="s">
        <v>294</v>
      </c>
      <c r="C143" s="2" t="s">
        <v>24</v>
      </c>
      <c r="D143" s="2">
        <v>161</v>
      </c>
      <c r="E143" s="2">
        <v>74</v>
      </c>
      <c r="F143" s="2">
        <v>87</v>
      </c>
      <c r="G143" s="2">
        <v>0.46</v>
      </c>
      <c r="H143" s="2">
        <v>4.3</v>
      </c>
      <c r="I143" s="2">
        <v>5</v>
      </c>
      <c r="J143" s="2">
        <v>-0.7</v>
      </c>
      <c r="K143" s="2">
        <v>0.3</v>
      </c>
      <c r="L143" s="2">
        <v>-0.4</v>
      </c>
      <c r="M143" s="2" t="s">
        <v>213</v>
      </c>
      <c r="N143" s="2">
        <v>5</v>
      </c>
      <c r="O143" s="7">
        <v>44550</v>
      </c>
      <c r="P143" s="2" t="s">
        <v>825</v>
      </c>
      <c r="Q143" s="7">
        <v>44552</v>
      </c>
      <c r="R143" s="7">
        <v>44450</v>
      </c>
      <c r="S143" s="2" t="s">
        <v>142</v>
      </c>
      <c r="T143" s="2" t="s">
        <v>738</v>
      </c>
      <c r="U143" s="7">
        <v>44447</v>
      </c>
      <c r="V143" s="2" t="s">
        <v>525</v>
      </c>
      <c r="W143" s="2" t="s">
        <v>826</v>
      </c>
      <c r="X143" s="2" t="s">
        <v>827</v>
      </c>
      <c r="Y143" s="2" t="s">
        <v>828</v>
      </c>
      <c r="Z143" s="2" t="s">
        <v>713</v>
      </c>
      <c r="AA143">
        <v>2015</v>
      </c>
      <c r="AB143" s="2">
        <v>0</v>
      </c>
      <c r="AC143" s="2">
        <v>0</v>
      </c>
      <c r="AD143" s="2">
        <f t="shared" si="9"/>
        <v>0.45</v>
      </c>
      <c r="AE143" s="2">
        <f t="shared" si="11"/>
        <v>0.55263157894736847</v>
      </c>
      <c r="AF143" s="2">
        <f t="shared" si="12"/>
        <v>0.46363636363636362</v>
      </c>
      <c r="AG143">
        <f>INDEX('Yearly Salary Data'!$AR$2:$AR$31,MATCH(final!B143,'Yearly Salary Data'!$AO$2:$AO$31,0))</f>
        <v>172792250</v>
      </c>
      <c r="AH143">
        <f t="shared" si="10"/>
        <v>172.79225</v>
      </c>
    </row>
    <row r="144" spans="1:34" x14ac:dyDescent="0.2">
      <c r="A144" s="2">
        <v>23</v>
      </c>
      <c r="B144" s="3" t="s">
        <v>241</v>
      </c>
      <c r="C144" s="2" t="s">
        <v>37</v>
      </c>
      <c r="D144" s="2">
        <v>162</v>
      </c>
      <c r="E144" s="2">
        <v>74</v>
      </c>
      <c r="F144" s="2">
        <v>88</v>
      </c>
      <c r="G144" s="2">
        <v>0.45700000000000002</v>
      </c>
      <c r="H144" s="2">
        <v>4</v>
      </c>
      <c r="I144" s="2">
        <v>4.5</v>
      </c>
      <c r="J144" s="2">
        <v>-0.5</v>
      </c>
      <c r="K144" s="2">
        <v>-0.2</v>
      </c>
      <c r="L144" s="2">
        <v>-0.7</v>
      </c>
      <c r="M144" s="2" t="s">
        <v>223</v>
      </c>
      <c r="N144" s="2">
        <v>2</v>
      </c>
      <c r="O144" s="2" t="s">
        <v>82</v>
      </c>
      <c r="P144" s="2" t="s">
        <v>214</v>
      </c>
      <c r="Q144" s="2" t="s">
        <v>160</v>
      </c>
      <c r="R144" s="7">
        <v>44390</v>
      </c>
      <c r="S144" s="2" t="s">
        <v>381</v>
      </c>
      <c r="T144" s="2" t="s">
        <v>196</v>
      </c>
      <c r="U144" s="7">
        <v>44382</v>
      </c>
      <c r="V144" s="2" t="s">
        <v>236</v>
      </c>
      <c r="W144" s="2" t="s">
        <v>829</v>
      </c>
      <c r="X144" s="2" t="s">
        <v>469</v>
      </c>
      <c r="Y144" s="2" t="s">
        <v>830</v>
      </c>
      <c r="Z144" s="2" t="s">
        <v>328</v>
      </c>
      <c r="AA144">
        <v>2015</v>
      </c>
      <c r="AB144" s="2">
        <v>0</v>
      </c>
      <c r="AC144" s="2">
        <v>0</v>
      </c>
      <c r="AD144" s="2">
        <f t="shared" si="9"/>
        <v>0.43209876543209874</v>
      </c>
      <c r="AE144" s="2">
        <f t="shared" si="11"/>
        <v>0.47499999999999998</v>
      </c>
      <c r="AF144" s="2">
        <f t="shared" si="12"/>
        <v>0.39759036144578314</v>
      </c>
      <c r="AG144">
        <f>INDEX('Yearly Salary Data'!$AR$2:$AR$31,MATCH(final!B144,'Yearly Salary Data'!$AO$2:$AO$31,0))</f>
        <v>108387033</v>
      </c>
      <c r="AH144">
        <f t="shared" si="10"/>
        <v>108.387033</v>
      </c>
    </row>
    <row r="145" spans="1:34" x14ac:dyDescent="0.2">
      <c r="A145" s="2">
        <v>24</v>
      </c>
      <c r="B145" s="3" t="s">
        <v>276</v>
      </c>
      <c r="C145" s="2" t="s">
        <v>37</v>
      </c>
      <c r="D145" s="2">
        <v>162</v>
      </c>
      <c r="E145" s="2">
        <v>71</v>
      </c>
      <c r="F145" s="2">
        <v>91</v>
      </c>
      <c r="G145" s="2">
        <v>0.438</v>
      </c>
      <c r="H145" s="2">
        <v>3.8</v>
      </c>
      <c r="I145" s="2">
        <v>4.2</v>
      </c>
      <c r="J145" s="2">
        <v>-0.4</v>
      </c>
      <c r="K145" s="2">
        <v>-0.3</v>
      </c>
      <c r="L145" s="2">
        <v>-0.7</v>
      </c>
      <c r="M145" s="2" t="s">
        <v>573</v>
      </c>
      <c r="N145" s="2">
        <v>-3</v>
      </c>
      <c r="O145" s="2" t="s">
        <v>160</v>
      </c>
      <c r="P145" s="2" t="s">
        <v>468</v>
      </c>
      <c r="Q145" s="2" t="s">
        <v>357</v>
      </c>
      <c r="R145" s="7">
        <v>44390</v>
      </c>
      <c r="S145" s="2" t="s">
        <v>121</v>
      </c>
      <c r="T145" s="2" t="s">
        <v>279</v>
      </c>
      <c r="U145" s="7">
        <v>44350</v>
      </c>
      <c r="V145" s="2" t="s">
        <v>831</v>
      </c>
      <c r="W145" s="2" t="s">
        <v>832</v>
      </c>
      <c r="X145" s="2" t="s">
        <v>140</v>
      </c>
      <c r="Y145" s="2" t="s">
        <v>833</v>
      </c>
      <c r="Z145" s="2" t="s">
        <v>834</v>
      </c>
      <c r="AA145">
        <v>2015</v>
      </c>
      <c r="AB145" s="2">
        <v>0</v>
      </c>
      <c r="AC145" s="2">
        <v>0</v>
      </c>
      <c r="AD145" s="2">
        <f t="shared" si="9"/>
        <v>0.37037037037037035</v>
      </c>
      <c r="AE145" s="2">
        <f t="shared" si="11"/>
        <v>0.42424242424242425</v>
      </c>
      <c r="AF145" s="2">
        <f t="shared" si="12"/>
        <v>0.41249999999999998</v>
      </c>
      <c r="AG145">
        <f>INDEX('Yearly Salary Data'!$AR$2:$AR$31,MATCH(final!B145,'Yearly Salary Data'!$AO$2:$AO$31,0))</f>
        <v>69031500</v>
      </c>
      <c r="AH145">
        <f t="shared" si="10"/>
        <v>69.031499999999994</v>
      </c>
    </row>
    <row r="146" spans="1:34" x14ac:dyDescent="0.2">
      <c r="A146" s="2">
        <v>25</v>
      </c>
      <c r="B146" s="3" t="s">
        <v>126</v>
      </c>
      <c r="C146" s="2" t="s">
        <v>37</v>
      </c>
      <c r="D146" s="2">
        <v>162</v>
      </c>
      <c r="E146" s="2">
        <v>68</v>
      </c>
      <c r="F146" s="2">
        <v>94</v>
      </c>
      <c r="G146" s="2">
        <v>0.42</v>
      </c>
      <c r="H146" s="2">
        <v>4</v>
      </c>
      <c r="I146" s="2">
        <v>4.5</v>
      </c>
      <c r="J146" s="2">
        <v>-0.5</v>
      </c>
      <c r="K146" s="2">
        <v>-0.2</v>
      </c>
      <c r="L146" s="2">
        <v>-0.7</v>
      </c>
      <c r="M146" s="2" t="s">
        <v>223</v>
      </c>
      <c r="N146" s="2">
        <v>-4</v>
      </c>
      <c r="O146" s="2" t="s">
        <v>82</v>
      </c>
      <c r="P146" s="2" t="s">
        <v>244</v>
      </c>
      <c r="Q146" s="7">
        <v>44551</v>
      </c>
      <c r="R146" s="7">
        <v>44420</v>
      </c>
      <c r="S146" s="2" t="s">
        <v>206</v>
      </c>
      <c r="T146" s="2" t="s">
        <v>206</v>
      </c>
      <c r="U146" s="7">
        <v>44291</v>
      </c>
      <c r="V146" s="2" t="s">
        <v>151</v>
      </c>
      <c r="W146" s="2" t="s">
        <v>835</v>
      </c>
      <c r="X146" s="2" t="s">
        <v>836</v>
      </c>
      <c r="Y146" s="2" t="s">
        <v>837</v>
      </c>
      <c r="Z146" s="2" t="s">
        <v>838</v>
      </c>
      <c r="AA146">
        <v>2015</v>
      </c>
      <c r="AB146" s="2">
        <v>0</v>
      </c>
      <c r="AC146" s="2">
        <v>0</v>
      </c>
      <c r="AD146" s="2">
        <f t="shared" si="9"/>
        <v>0.41975308641975306</v>
      </c>
      <c r="AE146" s="2">
        <f t="shared" si="11"/>
        <v>0.48717948717948717</v>
      </c>
      <c r="AF146" s="2">
        <f t="shared" si="12"/>
        <v>0.37113402061855671</v>
      </c>
      <c r="AG146">
        <f>INDEX('Yearly Salary Data'!$AR$2:$AR$31,MATCH(final!B146,'Yearly Salary Data'!$AO$2:$AO$31,0))</f>
        <v>104237000</v>
      </c>
      <c r="AH146">
        <f t="shared" si="10"/>
        <v>104.23699999999999</v>
      </c>
    </row>
    <row r="147" spans="1:34" x14ac:dyDescent="0.2">
      <c r="A147" s="2">
        <v>26</v>
      </c>
      <c r="B147" s="3" t="s">
        <v>232</v>
      </c>
      <c r="C147" s="2" t="s">
        <v>37</v>
      </c>
      <c r="D147" s="2">
        <v>162</v>
      </c>
      <c r="E147" s="2">
        <v>68</v>
      </c>
      <c r="F147" s="2">
        <v>94</v>
      </c>
      <c r="G147" s="2">
        <v>0.42</v>
      </c>
      <c r="H147" s="2">
        <v>4.5</v>
      </c>
      <c r="I147" s="2">
        <v>5.2</v>
      </c>
      <c r="J147" s="2">
        <v>-0.7</v>
      </c>
      <c r="K147" s="2">
        <v>-0.2</v>
      </c>
      <c r="L147" s="2">
        <v>-0.9</v>
      </c>
      <c r="M147" s="2" t="s">
        <v>195</v>
      </c>
      <c r="N147" s="2">
        <v>-3</v>
      </c>
      <c r="O147" s="2" t="s">
        <v>357</v>
      </c>
      <c r="P147" s="2" t="s">
        <v>457</v>
      </c>
      <c r="Q147" s="2" t="s">
        <v>234</v>
      </c>
      <c r="R147" s="7">
        <v>44331</v>
      </c>
      <c r="S147" s="2" t="s">
        <v>180</v>
      </c>
      <c r="T147" s="2" t="s">
        <v>266</v>
      </c>
      <c r="U147" s="7">
        <v>44260</v>
      </c>
      <c r="V147" s="2" t="s">
        <v>574</v>
      </c>
      <c r="W147" s="2" t="s">
        <v>839</v>
      </c>
      <c r="X147" s="10" t="s">
        <v>899</v>
      </c>
      <c r="Y147" s="2" t="s">
        <v>840</v>
      </c>
      <c r="Z147" s="2" t="s">
        <v>217</v>
      </c>
      <c r="AA147">
        <v>2015</v>
      </c>
      <c r="AB147" s="2">
        <v>0</v>
      </c>
      <c r="AC147" s="2">
        <v>0</v>
      </c>
      <c r="AD147" s="2">
        <f t="shared" si="9"/>
        <v>0.39506172839506171</v>
      </c>
      <c r="AE147" s="2">
        <f t="shared" si="11"/>
        <v>0.2558139534883721</v>
      </c>
      <c r="AF147" s="2">
        <f t="shared" si="12"/>
        <v>0.35365853658536583</v>
      </c>
      <c r="AG147">
        <f>INDEX('Yearly Salary Data'!$AR$2:$AR$31,MATCH(final!B147,'Yearly Salary Data'!$AO$2:$AO$31,0))</f>
        <v>97069630</v>
      </c>
      <c r="AH147">
        <f t="shared" si="10"/>
        <v>97.069630000000004</v>
      </c>
    </row>
    <row r="148" spans="1:34" x14ac:dyDescent="0.2">
      <c r="A148" s="2">
        <v>27</v>
      </c>
      <c r="B148" s="3" t="s">
        <v>81</v>
      </c>
      <c r="C148" s="2" t="s">
        <v>24</v>
      </c>
      <c r="D148" s="2">
        <v>162</v>
      </c>
      <c r="E148" s="2">
        <v>68</v>
      </c>
      <c r="F148" s="2">
        <v>94</v>
      </c>
      <c r="G148" s="2">
        <v>0.42</v>
      </c>
      <c r="H148" s="2">
        <v>4.3</v>
      </c>
      <c r="I148" s="2">
        <v>4.5</v>
      </c>
      <c r="J148" s="2">
        <v>-0.2</v>
      </c>
      <c r="K148" s="2">
        <v>0.3</v>
      </c>
      <c r="L148" s="2">
        <v>0.1</v>
      </c>
      <c r="M148" s="2" t="s">
        <v>386</v>
      </c>
      <c r="N148" s="2">
        <v>-9</v>
      </c>
      <c r="O148" s="7">
        <v>44492</v>
      </c>
      <c r="P148" s="2" t="s">
        <v>140</v>
      </c>
      <c r="Q148" s="2" t="s">
        <v>188</v>
      </c>
      <c r="R148" s="7">
        <v>44509</v>
      </c>
      <c r="S148" s="2" t="s">
        <v>206</v>
      </c>
      <c r="T148" s="2" t="s">
        <v>206</v>
      </c>
      <c r="U148" s="7">
        <v>44387</v>
      </c>
      <c r="V148" s="2" t="s">
        <v>841</v>
      </c>
      <c r="W148" s="2" t="s">
        <v>842</v>
      </c>
      <c r="X148" s="2" t="s">
        <v>843</v>
      </c>
      <c r="Y148" s="2" t="s">
        <v>844</v>
      </c>
      <c r="Z148" s="2" t="s">
        <v>845</v>
      </c>
      <c r="AA148">
        <v>2015</v>
      </c>
      <c r="AB148" s="2">
        <v>0</v>
      </c>
      <c r="AC148" s="2">
        <v>0</v>
      </c>
      <c r="AD148" s="2">
        <f t="shared" si="9"/>
        <v>0.41975308641975306</v>
      </c>
      <c r="AE148" s="2">
        <f t="shared" si="11"/>
        <v>0.31914893617021278</v>
      </c>
      <c r="AF148" s="2">
        <f t="shared" si="12"/>
        <v>0.42056074766355139</v>
      </c>
      <c r="AG148">
        <f>INDEX('Yearly Salary Data'!$AR$2:$AR$31,MATCH(final!B148,'Yearly Salary Data'!$AO$2:$AO$31,0))</f>
        <v>82389167</v>
      </c>
      <c r="AH148">
        <f t="shared" si="10"/>
        <v>82.389167</v>
      </c>
    </row>
    <row r="149" spans="1:34" x14ac:dyDescent="0.2">
      <c r="A149" s="2">
        <v>28</v>
      </c>
      <c r="B149" s="3" t="s">
        <v>70</v>
      </c>
      <c r="C149" s="2" t="s">
        <v>37</v>
      </c>
      <c r="D149" s="2">
        <v>162</v>
      </c>
      <c r="E149" s="2">
        <v>67</v>
      </c>
      <c r="F149" s="2">
        <v>95</v>
      </c>
      <c r="G149" s="2">
        <v>0.41399999999999998</v>
      </c>
      <c r="H149" s="2">
        <v>3.5</v>
      </c>
      <c r="I149" s="2">
        <v>4.7</v>
      </c>
      <c r="J149" s="2">
        <v>-1.2</v>
      </c>
      <c r="K149" s="2">
        <v>-0.2</v>
      </c>
      <c r="L149" s="2">
        <v>-1.4</v>
      </c>
      <c r="M149" s="2" t="s">
        <v>277</v>
      </c>
      <c r="N149" s="2">
        <v>6</v>
      </c>
      <c r="O149" s="2" t="s">
        <v>416</v>
      </c>
      <c r="P149" s="2" t="s">
        <v>214</v>
      </c>
      <c r="Q149" s="7">
        <v>44551</v>
      </c>
      <c r="R149" s="7">
        <v>44361</v>
      </c>
      <c r="S149" s="2" t="s">
        <v>197</v>
      </c>
      <c r="T149" s="2" t="s">
        <v>288</v>
      </c>
      <c r="U149" s="7">
        <v>44295</v>
      </c>
      <c r="V149" s="2" t="s">
        <v>846</v>
      </c>
      <c r="W149" s="2" t="s">
        <v>847</v>
      </c>
      <c r="X149" s="2" t="s">
        <v>848</v>
      </c>
      <c r="Y149" s="2" t="s">
        <v>840</v>
      </c>
      <c r="Z149" s="2" t="s">
        <v>701</v>
      </c>
      <c r="AA149">
        <v>2015</v>
      </c>
      <c r="AB149" s="2">
        <v>0</v>
      </c>
      <c r="AC149" s="2">
        <v>0</v>
      </c>
      <c r="AD149" s="2">
        <f t="shared" si="9"/>
        <v>0.30864197530864196</v>
      </c>
      <c r="AE149" s="2">
        <f t="shared" si="11"/>
        <v>0.3611111111111111</v>
      </c>
      <c r="AF149" s="2">
        <f t="shared" si="12"/>
        <v>0.35365853658536583</v>
      </c>
      <c r="AG149">
        <f>INDEX('Yearly Salary Data'!$AR$2:$AR$31,MATCH(final!B149,'Yearly Salary Data'!$AO$2:$AO$31,0))</f>
        <v>97443604</v>
      </c>
      <c r="AH149">
        <f t="shared" si="10"/>
        <v>97.443603999999993</v>
      </c>
    </row>
    <row r="150" spans="1:34" x14ac:dyDescent="0.2">
      <c r="A150" s="2">
        <v>29</v>
      </c>
      <c r="B150" s="3" t="s">
        <v>204</v>
      </c>
      <c r="C150" s="2" t="s">
        <v>37</v>
      </c>
      <c r="D150" s="2">
        <v>162</v>
      </c>
      <c r="E150" s="2">
        <v>64</v>
      </c>
      <c r="F150" s="2">
        <v>98</v>
      </c>
      <c r="G150" s="2">
        <v>0.39500000000000002</v>
      </c>
      <c r="H150" s="2">
        <v>4</v>
      </c>
      <c r="I150" s="2">
        <v>4.7</v>
      </c>
      <c r="J150" s="2">
        <v>-0.7</v>
      </c>
      <c r="K150" s="2">
        <v>-0.1</v>
      </c>
      <c r="L150" s="2">
        <v>-0.8</v>
      </c>
      <c r="M150" s="2" t="s">
        <v>258</v>
      </c>
      <c r="N150" s="2">
        <v>-5</v>
      </c>
      <c r="O150" s="2" t="s">
        <v>233</v>
      </c>
      <c r="P150" s="2" t="s">
        <v>188</v>
      </c>
      <c r="Q150" s="7">
        <v>44433</v>
      </c>
      <c r="R150" s="7">
        <v>44390</v>
      </c>
      <c r="S150" s="2" t="s">
        <v>206</v>
      </c>
      <c r="T150" s="2" t="s">
        <v>279</v>
      </c>
      <c r="U150" s="7">
        <v>44328</v>
      </c>
      <c r="V150" s="2" t="s">
        <v>849</v>
      </c>
      <c r="W150" s="2" t="s">
        <v>850</v>
      </c>
      <c r="X150" s="2" t="s">
        <v>851</v>
      </c>
      <c r="Y150" s="2" t="s">
        <v>852</v>
      </c>
      <c r="Z150" s="2" t="s">
        <v>472</v>
      </c>
      <c r="AA150">
        <v>2015</v>
      </c>
      <c r="AB150" s="2">
        <v>0</v>
      </c>
      <c r="AC150" s="2">
        <v>0</v>
      </c>
      <c r="AD150" s="2">
        <f t="shared" si="9"/>
        <v>0.37037037037037035</v>
      </c>
      <c r="AE150" s="2">
        <f t="shared" si="11"/>
        <v>0.35714285714285715</v>
      </c>
      <c r="AF150" s="2">
        <f t="shared" si="12"/>
        <v>0.36082474226804123</v>
      </c>
      <c r="AG150">
        <f>INDEX('Yearly Salary Data'!$AR$2:$AR$31,MATCH(final!B150,'Yearly Salary Data'!$AO$2:$AO$31,0))</f>
        <v>115373953</v>
      </c>
      <c r="AH150">
        <f t="shared" si="10"/>
        <v>115.373953</v>
      </c>
    </row>
    <row r="151" spans="1:34" x14ac:dyDescent="0.2">
      <c r="A151" s="2">
        <v>30</v>
      </c>
      <c r="B151" s="3" t="s">
        <v>177</v>
      </c>
      <c r="C151" s="2" t="s">
        <v>37</v>
      </c>
      <c r="D151" s="2">
        <v>162</v>
      </c>
      <c r="E151" s="2">
        <v>63</v>
      </c>
      <c r="F151" s="2">
        <v>99</v>
      </c>
      <c r="G151" s="2">
        <v>0.38900000000000001</v>
      </c>
      <c r="H151" s="2">
        <v>3.9</v>
      </c>
      <c r="I151" s="2">
        <v>5</v>
      </c>
      <c r="J151" s="2">
        <v>-1.1000000000000001</v>
      </c>
      <c r="K151" s="2">
        <v>-0.2</v>
      </c>
      <c r="L151" s="2">
        <v>-1.4</v>
      </c>
      <c r="M151" s="2" t="s">
        <v>473</v>
      </c>
      <c r="N151" s="2">
        <v>1</v>
      </c>
      <c r="O151" s="2" t="s">
        <v>226</v>
      </c>
      <c r="P151" s="7">
        <v>44523</v>
      </c>
      <c r="Q151" s="2" t="s">
        <v>174</v>
      </c>
      <c r="R151" s="7">
        <v>44420</v>
      </c>
      <c r="S151" s="2" t="s">
        <v>431</v>
      </c>
      <c r="T151" s="2" t="s">
        <v>461</v>
      </c>
      <c r="U151" s="7">
        <v>44356</v>
      </c>
      <c r="V151" s="2" t="s">
        <v>255</v>
      </c>
      <c r="W151" s="2" t="s">
        <v>853</v>
      </c>
      <c r="X151" s="2" t="s">
        <v>854</v>
      </c>
      <c r="Y151" s="2" t="s">
        <v>855</v>
      </c>
      <c r="Z151" s="2" t="s">
        <v>856</v>
      </c>
      <c r="AA151">
        <v>2015</v>
      </c>
      <c r="AB151" s="2">
        <v>0</v>
      </c>
      <c r="AC151" s="2">
        <v>0</v>
      </c>
      <c r="AD151" s="2">
        <f t="shared" si="9"/>
        <v>0.32098765432098764</v>
      </c>
      <c r="AE151" s="2">
        <f t="shared" si="11"/>
        <v>0.47368421052631576</v>
      </c>
      <c r="AF151" s="2">
        <f t="shared" si="12"/>
        <v>0.3493975903614458</v>
      </c>
      <c r="AG151">
        <f>INDEX('Yearly Salary Data'!$AR$2:$AR$31,MATCH(final!B151,'Yearly Salary Data'!$AO$2:$AO$31,0))</f>
        <v>147889666</v>
      </c>
      <c r="AH151">
        <f t="shared" si="10"/>
        <v>147.88966600000001</v>
      </c>
    </row>
  </sheetData>
  <hyperlinks>
    <hyperlink ref="B2" r:id="rId1" tooltip="Houston Astros" display="https://www.baseball-reference.com/teams/HOU/2019.shtml" xr:uid="{D5510424-8CD7-4C4B-A43A-2B6EDF131193}"/>
    <hyperlink ref="B3" r:id="rId2" tooltip="Los Angeles Dodgers" display="https://www.baseball-reference.com/teams/LAD/2019.shtml" xr:uid="{D1FADE73-64A9-2D42-9880-6BF4CE039BD0}"/>
    <hyperlink ref="B4" r:id="rId3" tooltip="New York Yankees" display="https://www.baseball-reference.com/teams/NYY/2019.shtml" xr:uid="{6DBEEC19-78CD-5F41-93C9-39770D8DBBB4}"/>
    <hyperlink ref="B5" r:id="rId4" tooltip="Minnesota Twins" display="https://www.baseball-reference.com/teams/MIN/2019.shtml" xr:uid="{6EB79597-D62B-FB43-A9DC-D29F00F3F406}"/>
    <hyperlink ref="B6" r:id="rId5" tooltip="Atlanta Braves" display="https://www.baseball-reference.com/teams/ATL/2019.shtml" xr:uid="{CCE3BD6D-A9C1-4248-99D6-1DDDBC1B0E1D}"/>
    <hyperlink ref="B7" r:id="rId6" tooltip="Oakland Athletics" display="https://www.baseball-reference.com/teams/OAK/2019.shtml" xr:uid="{906D1981-7F22-0A47-BE9D-3AAD3E3C8E4D}"/>
    <hyperlink ref="B8" r:id="rId7" tooltip="Tampa Bay Rays" display="https://www.baseball-reference.com/teams/TBR/2019.shtml" xr:uid="{B9A47C96-C1A0-B84D-910C-94A186F2B49C}"/>
    <hyperlink ref="B9" r:id="rId8" tooltip="Washington Nationals" display="https://www.baseball-reference.com/teams/WSN/2019.shtml" xr:uid="{0D73CCE7-0795-1243-989B-8FF256F3082F}"/>
    <hyperlink ref="B10" r:id="rId9" tooltip="Cleveland Indians" display="https://www.baseball-reference.com/teams/CLE/2019.shtml" xr:uid="{C4BFE118-93EB-DE48-B212-7D365033572B}"/>
    <hyperlink ref="B11" r:id="rId10" tooltip="St. Louis Cardinals" display="https://www.baseball-reference.com/teams/STL/2019.shtml" xr:uid="{944A0C27-9DCA-774E-9414-2A5FCC4F8D2D}"/>
    <hyperlink ref="B12" r:id="rId11" tooltip="Milwaukee Brewers" display="https://www.baseball-reference.com/teams/MIL/2019.shtml" xr:uid="{3264DF26-A1A7-1943-BC1C-0D19F701FF1B}"/>
    <hyperlink ref="B13" r:id="rId12" tooltip="New York Mets" display="https://www.baseball-reference.com/teams/NYM/2019.shtml" xr:uid="{E982F607-65BE-4E46-B806-48B4820869D5}"/>
    <hyperlink ref="B14" r:id="rId13" tooltip="Arizona Diamondbacks" display="https://www.baseball-reference.com/teams/ARI/2019.shtml" xr:uid="{C17BF786-7C6B-794D-B89C-DA4EE1909CEE}"/>
    <hyperlink ref="B15" r:id="rId14" tooltip="Boston Red Sox" display="https://www.baseball-reference.com/teams/BOS/2019.shtml" xr:uid="{77C6B9CB-FBC2-4E43-BF3F-19F35F87F55A}"/>
    <hyperlink ref="B16" r:id="rId15" tooltip="Chicago Cubs" display="https://www.baseball-reference.com/teams/CHC/2019.shtml" xr:uid="{43D719D1-CE2C-7146-AD65-FB779296B78D}"/>
    <hyperlink ref="B17" r:id="rId16" tooltip="Philadelphia Phillies" display="https://www.baseball-reference.com/teams/PHI/2019.shtml" xr:uid="{166FFDD0-667A-654E-ABF9-AA9F0A908F0C}"/>
    <hyperlink ref="B18" r:id="rId17" tooltip="Texas Rangers" display="https://www.baseball-reference.com/teams/TEX/2019.shtml" xr:uid="{B97F53FB-E061-B441-97B2-5FA1EEFFDC83}"/>
    <hyperlink ref="B19" r:id="rId18" tooltip="San Francisco Giants" display="https://www.baseball-reference.com/teams/SFG/2019.shtml" xr:uid="{E90755EC-E4F0-8D4B-A106-F793FB2F057C}"/>
    <hyperlink ref="B20" r:id="rId19" tooltip="Cincinnati Reds" display="https://www.baseball-reference.com/teams/CIN/2019.shtml" xr:uid="{D59C7BAE-7D9F-5C4B-BB7D-331DB5518A45}"/>
    <hyperlink ref="B21" r:id="rId20" tooltip="Chicago White Sox" display="https://www.baseball-reference.com/teams/CHW/2019.shtml" xr:uid="{6D33B883-89E0-7D47-B7EC-31F99FFE08A5}"/>
    <hyperlink ref="B22" r:id="rId21" tooltip="Los Angeles Angels" display="https://www.baseball-reference.com/teams/LAA/2019.shtml" xr:uid="{7B604569-2327-0945-A113-B82D91BA6241}"/>
    <hyperlink ref="B23" r:id="rId22" tooltip="Colorado Rockies" display="https://www.baseball-reference.com/teams/COL/2019.shtml" xr:uid="{7181C197-E60B-C64D-BD9B-7B579213B7F7}"/>
    <hyperlink ref="B24" r:id="rId23" tooltip="San Diego Padres" display="https://www.baseball-reference.com/teams/SDP/2019.shtml" xr:uid="{ED0D89A8-23BF-704D-AB4B-2400B005F4EC}"/>
    <hyperlink ref="B25" r:id="rId24" tooltip="Pittsburgh Pirates" display="https://www.baseball-reference.com/teams/PIT/2019.shtml" xr:uid="{FBD962F0-0CFB-0845-9E08-C8DE7734C861}"/>
    <hyperlink ref="B26" r:id="rId25" tooltip="Seattle Mariners" display="https://www.baseball-reference.com/teams/SEA/2019.shtml" xr:uid="{6C97E898-75B8-694A-8DC8-6E671AA866E4}"/>
    <hyperlink ref="B27" r:id="rId26" tooltip="Toronto Blue Jays" display="https://www.baseball-reference.com/teams/TOR/2019.shtml" xr:uid="{832672C5-F57C-1D4B-AD23-F79C8E5BC38F}"/>
    <hyperlink ref="B28" r:id="rId27" tooltip="Kansas City Royals" display="https://www.baseball-reference.com/teams/KCR/2019.shtml" xr:uid="{16AC3381-EB97-2945-9D88-B9449D2BCD17}"/>
    <hyperlink ref="B29" r:id="rId28" tooltip="Miami Marlins" display="https://www.baseball-reference.com/teams/MIA/2019.shtml" xr:uid="{03DE6BEF-BC29-5946-9FE3-761DAC21F481}"/>
    <hyperlink ref="B30" r:id="rId29" tooltip="Baltimore Orioles" display="https://www.baseball-reference.com/teams/BAL/2019.shtml" xr:uid="{C04088F8-AD38-9F45-957D-91A386961908}"/>
    <hyperlink ref="B31" r:id="rId30" tooltip="Detroit Tigers" display="https://www.baseball-reference.com/teams/DET/2019.shtml" xr:uid="{E89C04B9-7A3B-674B-BBF5-12CEAB0E312E}"/>
    <hyperlink ref="B32" r:id="rId31" tooltip="Boston Red Sox" display="https://www.baseball-reference.com/teams/BOS/2018.shtml" xr:uid="{CE73285F-D455-7A40-8F0A-FE5C085FB684}"/>
    <hyperlink ref="B33" r:id="rId32" tooltip="Houston Astros" display="https://www.baseball-reference.com/teams/HOU/2018.shtml" xr:uid="{099B8B89-9364-094A-A4A3-AF841DC8A680}"/>
    <hyperlink ref="B34" r:id="rId33" tooltip="New York Yankees" display="https://www.baseball-reference.com/teams/NYY/2018.shtml" xr:uid="{AFA7FC0D-3756-D84A-957E-44636E708117}"/>
    <hyperlink ref="B35" r:id="rId34" tooltip="Oakland Athletics" display="https://www.baseball-reference.com/teams/OAK/2018.shtml" xr:uid="{41FC7BDE-EBDB-4448-A078-5E609C8E11DB}"/>
    <hyperlink ref="B36" r:id="rId35" tooltip="Milwaukee Brewers" display="https://www.baseball-reference.com/teams/MIL/2018.shtml" xr:uid="{BE0E5E29-4CFC-1A4B-B6B0-EA1772C0E0E7}"/>
    <hyperlink ref="B37" r:id="rId36" tooltip="Chicago Cubs" display="https://www.baseball-reference.com/teams/CHC/2018.shtml" xr:uid="{0A0F1852-AA4F-F74F-AF4E-996E574A948E}"/>
    <hyperlink ref="B38" r:id="rId37" tooltip="Los Angeles Dodgers" display="https://www.baseball-reference.com/teams/LAD/2018.shtml" xr:uid="{736F56C5-5FFE-A045-8318-703C64808B67}"/>
    <hyperlink ref="B39" r:id="rId38" tooltip="Cleveland Indians" display="https://www.baseball-reference.com/teams/CLE/2018.shtml" xr:uid="{6A0A6F3F-2B5C-2642-819E-BAE71814181C}"/>
    <hyperlink ref="B40" r:id="rId39" tooltip="Colorado Rockies" display="https://www.baseball-reference.com/teams/COL/2018.shtml" xr:uid="{9C607E2A-AF15-354F-A977-7C4104D7781B}"/>
    <hyperlink ref="B41" r:id="rId40" tooltip="Atlanta Braves" display="https://www.baseball-reference.com/teams/ATL/2018.shtml" xr:uid="{9B50F2DD-1D3C-1543-A4CB-7EB4382468FF}"/>
    <hyperlink ref="B42" r:id="rId41" tooltip="Tampa Bay Rays" display="https://www.baseball-reference.com/teams/TBR/2018.shtml" xr:uid="{63A665D6-897F-3243-A534-07FD76DD71E6}"/>
    <hyperlink ref="B43" r:id="rId42" tooltip="Seattle Mariners" display="https://www.baseball-reference.com/teams/SEA/2018.shtml" xr:uid="{5F81D859-32F8-6E40-96A4-C67E43168DC7}"/>
    <hyperlink ref="B44" r:id="rId43" tooltip="St. Louis Cardinals" display="https://www.baseball-reference.com/teams/STL/2018.shtml" xr:uid="{9DAC1B1E-1208-0448-9392-069AA9DB112D}"/>
    <hyperlink ref="B45" r:id="rId44" tooltip="Pittsburgh Pirates" display="https://www.baseball-reference.com/teams/PIT/2018.shtml" xr:uid="{144A74D4-8B96-6A46-B2F1-4A56FF398656}"/>
    <hyperlink ref="B46" r:id="rId45" tooltip="Washington Nationals" display="https://www.baseball-reference.com/teams/WSN/2018.shtml" xr:uid="{4C156121-04FC-C648-9D9E-9F663AB5D5D2}"/>
    <hyperlink ref="B47" r:id="rId46" tooltip="Arizona Diamondbacks" display="https://www.baseball-reference.com/teams/ARI/2018.shtml" xr:uid="{4A8E5160-326D-3849-9CE5-7BD204B7330D}"/>
    <hyperlink ref="B48" r:id="rId47" tooltip="Philadelphia Phillies" display="https://www.baseball-reference.com/teams/PHI/2018.shtml" xr:uid="{B9B7DCD5-505E-A546-AECB-DD3D4383189C}"/>
    <hyperlink ref="B49" r:id="rId48" tooltip="Los Angeles Angels" display="https://www.baseball-reference.com/teams/LAA/2018.shtml" xr:uid="{7C1F7CCD-EA55-7546-9789-8E1EDC76E2B7}"/>
    <hyperlink ref="B50" r:id="rId49" tooltip="Minnesota Twins" display="https://www.baseball-reference.com/teams/MIN/2018.shtml" xr:uid="{DE2BDAF6-6281-D84F-AD2B-39F1986C2D55}"/>
    <hyperlink ref="B51" r:id="rId50" tooltip="New York Mets" display="https://www.baseball-reference.com/teams/NYM/2018.shtml" xr:uid="{8649498D-7AD6-9F4E-827C-9EAB3B3940F8}"/>
    <hyperlink ref="B52" r:id="rId51" tooltip="Toronto Blue Jays" display="https://www.baseball-reference.com/teams/TOR/2018.shtml" xr:uid="{2C348155-CBCB-234E-9B1C-8085AD22554F}"/>
    <hyperlink ref="B53" r:id="rId52" tooltip="San Francisco Giants" display="https://www.baseball-reference.com/teams/SFG/2018.shtml" xr:uid="{3F792883-F678-CB4F-B176-46AABBAFEF40}"/>
    <hyperlink ref="B54" r:id="rId53" tooltip="Cincinnati Reds" display="https://www.baseball-reference.com/teams/CIN/2018.shtml" xr:uid="{17945F77-79DF-D941-AA8A-C5EF7521032B}"/>
    <hyperlink ref="B55" r:id="rId54" tooltip="Texas Rangers" display="https://www.baseball-reference.com/teams/TEX/2018.shtml" xr:uid="{E19D51C7-E862-D341-BD83-216AA81ACB10}"/>
    <hyperlink ref="B56" r:id="rId55" tooltip="San Diego Padres" display="https://www.baseball-reference.com/teams/SDP/2018.shtml" xr:uid="{574F112B-BE53-4D49-ACBF-2C9B61EDBF5F}"/>
    <hyperlink ref="B57" r:id="rId56" tooltip="Detroit Tigers" display="https://www.baseball-reference.com/teams/DET/2018.shtml" xr:uid="{46FFBA5F-15C1-EF43-A2EA-BA71BB6C3AD6}"/>
    <hyperlink ref="B58" r:id="rId57" tooltip="Miami Marlins" display="https://www.baseball-reference.com/teams/MIA/2018.shtml" xr:uid="{F8328DA1-47AE-474F-B14C-5A491ADFE632}"/>
    <hyperlink ref="B59" r:id="rId58" tooltip="Chicago White Sox" display="https://www.baseball-reference.com/teams/CHW/2018.shtml" xr:uid="{546BC26E-E66A-8D4B-AA51-957E7826B290}"/>
    <hyperlink ref="B60" r:id="rId59" tooltip="Kansas City Royals" display="https://www.baseball-reference.com/teams/KCR/2018.shtml" xr:uid="{23523C3A-0F3E-EF47-BD51-0873C4D0A397}"/>
    <hyperlink ref="B61" r:id="rId60" tooltip="Baltimore Orioles" display="https://www.baseball-reference.com/teams/BAL/2018.shtml" xr:uid="{18082546-298B-AB49-A4CA-B73BDF497E47}"/>
    <hyperlink ref="B62" r:id="rId61" tooltip="Los Angeles Dodgers" display="https://www.baseball-reference.com/teams/LAD/2017.shtml" xr:uid="{21A3B3BA-8709-614F-AC6E-10C4445C1908}"/>
    <hyperlink ref="B63" r:id="rId62" tooltip="Cleveland Indians" display="https://www.baseball-reference.com/teams/CLE/2017.shtml" xr:uid="{DF20C972-414F-C64E-94D8-798FF4438AB1}"/>
    <hyperlink ref="B64" r:id="rId63" tooltip="Houston Astros" display="https://www.baseball-reference.com/teams/HOU/2017.shtml" xr:uid="{A846CF57-5A49-9647-A54E-1AD50575B342}"/>
    <hyperlink ref="B65" r:id="rId64" tooltip="Washington Nationals" display="https://www.baseball-reference.com/teams/WSN/2017.shtml" xr:uid="{5FE9FBE5-8454-0B4F-85FD-BE158B87D696}"/>
    <hyperlink ref="B66" r:id="rId65" tooltip="Boston Red Sox" display="https://www.baseball-reference.com/teams/BOS/2017.shtml" xr:uid="{9E88201F-21E2-6041-A451-4433AD7ED8E7}"/>
    <hyperlink ref="B67" r:id="rId66" tooltip="Arizona Diamondbacks" display="https://www.baseball-reference.com/teams/ARI/2017.shtml" xr:uid="{E1E3480C-60B8-1A4C-A876-7921D7C0DA18}"/>
    <hyperlink ref="B68" r:id="rId67" tooltip="Chicago Cubs" display="https://www.baseball-reference.com/teams/CHC/2017.shtml" xr:uid="{149D607B-C93A-824C-A358-9537CCB42334}"/>
    <hyperlink ref="B69" r:id="rId68" tooltip="New York Yankees" display="https://www.baseball-reference.com/teams/NYY/2017.shtml" xr:uid="{E2D9D30C-D5FF-C346-8769-6A7570390B19}"/>
    <hyperlink ref="B70" r:id="rId69" tooltip="Colorado Rockies" display="https://www.baseball-reference.com/teams/COL/2017.shtml" xr:uid="{DADA120E-8F2E-A240-9B40-69859B606E6E}"/>
    <hyperlink ref="B71" r:id="rId70" tooltip="Milwaukee Brewers" display="https://www.baseball-reference.com/teams/MIL/2017.shtml" xr:uid="{E40C70FC-C82F-114A-8B19-48BFA8D1BC03}"/>
    <hyperlink ref="B72" r:id="rId71" tooltip="Minnesota Twins" display="https://www.baseball-reference.com/teams/MIN/2017.shtml" xr:uid="{8068A409-88C4-3245-A1D7-044D19E01E54}"/>
    <hyperlink ref="B73" r:id="rId72" tooltip="St. Louis Cardinals" display="https://www.baseball-reference.com/teams/STL/2017.shtml" xr:uid="{CFEA420A-856F-654C-8A92-7E05416B2C94}"/>
    <hyperlink ref="B74" r:id="rId73" tooltip="Los Angeles Angels" display="https://www.baseball-reference.com/teams/LAA/2017.shtml" xr:uid="{BA337169-E0B4-4D4F-B521-D33C529F490E}"/>
    <hyperlink ref="B75" r:id="rId74" tooltip="Kansas City Royals" display="https://www.baseball-reference.com/teams/KCR/2017.shtml" xr:uid="{FCEC8683-3D84-6441-A580-E9D370D80A2A}"/>
    <hyperlink ref="B76" r:id="rId75" tooltip="Tampa Bay Rays" display="https://www.baseball-reference.com/teams/TBR/2017.shtml" xr:uid="{2CE1D866-C115-E84C-A23F-93C7A105A477}"/>
    <hyperlink ref="B77" r:id="rId76" tooltip="Seattle Mariners" display="https://www.baseball-reference.com/teams/SEA/2017.shtml" xr:uid="{C032CE64-3EEE-ED4F-813E-D9CE8DFEDF99}"/>
    <hyperlink ref="B78" r:id="rId77" tooltip="Texas Rangers" display="https://www.baseball-reference.com/teams/TEX/2017.shtml" xr:uid="{6D50A6F2-6F7B-1F4E-86D0-125293601F3B}"/>
    <hyperlink ref="B79" r:id="rId78" tooltip="Miami Marlins" display="https://www.baseball-reference.com/teams/MIA/2017.shtml" xr:uid="{A517CE3F-99F6-1D4A-9F23-EFDD311CB002}"/>
    <hyperlink ref="B80" r:id="rId79" tooltip="Toronto Blue Jays" display="https://www.baseball-reference.com/teams/TOR/2017.shtml" xr:uid="{04043108-0738-854B-B281-08987CC7C13F}"/>
    <hyperlink ref="B81" r:id="rId80" tooltip="Pittsburgh Pirates" display="https://www.baseball-reference.com/teams/PIT/2017.shtml" xr:uid="{AB267951-E104-1849-8923-05091630A817}"/>
    <hyperlink ref="B82" r:id="rId81" tooltip="Baltimore Orioles" display="https://www.baseball-reference.com/teams/BAL/2017.shtml" xr:uid="{40CD88EC-A77E-7F40-B80C-42EB0AF70AA9}"/>
    <hyperlink ref="B83" r:id="rId82" tooltip="Oakland Athletics" display="https://www.baseball-reference.com/teams/OAK/2017.shtml" xr:uid="{82AAB3F9-E983-3F44-A99C-2E11134DBEF8}"/>
    <hyperlink ref="B84" r:id="rId83" tooltip="Atlanta Braves" display="https://www.baseball-reference.com/teams/ATL/2017.shtml" xr:uid="{B55F9A4D-9EED-714F-8C95-49C639939081}"/>
    <hyperlink ref="B85" r:id="rId84" tooltip="San Diego Padres" display="https://www.baseball-reference.com/teams/SDP/2017.shtml" xr:uid="{FCB76502-2BB1-7C4D-AC25-F869D95BD2EA}"/>
    <hyperlink ref="B86" r:id="rId85" tooltip="New York Mets" display="https://www.baseball-reference.com/teams/NYM/2017.shtml" xr:uid="{067DEB50-4342-DC4A-9B2B-2A86ED9ABF96}"/>
    <hyperlink ref="B87" r:id="rId86" tooltip="Cincinnati Reds" display="https://www.baseball-reference.com/teams/CIN/2017.shtml" xr:uid="{886362C9-BA59-2A4F-9328-8A652C39BCD5}"/>
    <hyperlink ref="B88" r:id="rId87" tooltip="Chicago White Sox" display="https://www.baseball-reference.com/teams/CHW/2017.shtml" xr:uid="{0985E107-FCE0-5C46-98FD-828FF6C5E36C}"/>
    <hyperlink ref="B89" r:id="rId88" tooltip="Philadelphia Phillies" display="https://www.baseball-reference.com/teams/PHI/2017.shtml" xr:uid="{F94C2866-F466-054C-B30E-61D7A8B15EF5}"/>
    <hyperlink ref="B90" r:id="rId89" tooltip="Detroit Tigers" display="https://www.baseball-reference.com/teams/DET/2017.shtml" xr:uid="{B2F8DC88-B0BC-9C40-80A1-C1DB55D8EBFE}"/>
    <hyperlink ref="B91" r:id="rId90" tooltip="San Francisco Giants" display="https://www.baseball-reference.com/teams/SFG/2017.shtml" xr:uid="{58F1D2A4-DFBA-9E42-A46F-07E3213C2C66}"/>
    <hyperlink ref="B92" r:id="rId91" tooltip="Chicago Cubs" display="https://www.baseball-reference.com/teams/CHC/2016.shtml" xr:uid="{753E219C-9543-ED4A-BE3A-9C773734A1B3}"/>
    <hyperlink ref="B93" r:id="rId92" tooltip="Washington Nationals" display="https://www.baseball-reference.com/teams/WSN/2016.shtml" xr:uid="{27A7F5FB-03C2-FB4A-A1F6-0F1A07629101}"/>
    <hyperlink ref="B94" r:id="rId93" tooltip="Texas Rangers" display="https://www.baseball-reference.com/teams/TEX/2016.shtml" xr:uid="{2E4DEBA5-6360-2D48-9334-CEAC564D0436}"/>
    <hyperlink ref="B95" r:id="rId94" tooltip="Cleveland Indians" display="https://www.baseball-reference.com/teams/CLE/2016.shtml" xr:uid="{0DEA3E66-BD5A-204D-986B-D35DEBE1062B}"/>
    <hyperlink ref="B96" r:id="rId95" tooltip="Boston Red Sox" display="https://www.baseball-reference.com/teams/BOS/2016.shtml" xr:uid="{10C54470-059B-8841-A2A9-E34C2F18A0CB}"/>
    <hyperlink ref="B97" r:id="rId96" tooltip="Los Angeles Dodgers" display="https://www.baseball-reference.com/teams/LAD/2016.shtml" xr:uid="{CF7B0D81-E013-2A48-8AB2-8584A94DC532}"/>
    <hyperlink ref="B98" r:id="rId97" tooltip="Toronto Blue Jays" display="https://www.baseball-reference.com/teams/TOR/2016.shtml" xr:uid="{45D83C01-9674-8749-AEDF-F27D068DAA30}"/>
    <hyperlink ref="B99" r:id="rId98" tooltip="Baltimore Orioles" display="https://www.baseball-reference.com/teams/BAL/2016.shtml" xr:uid="{2E14B619-0D60-6849-A3E7-153B0C2BD996}"/>
    <hyperlink ref="B100" r:id="rId99" tooltip="New York Mets" display="https://www.baseball-reference.com/teams/NYM/2016.shtml" xr:uid="{E0571AE1-3F5C-AC41-AE27-D8B51F296E22}"/>
    <hyperlink ref="B101" r:id="rId100" tooltip="San Francisco Giants" display="https://www.baseball-reference.com/teams/SFG/2016.shtml" xr:uid="{124CC6E3-FAA1-6944-90B7-DC2FB8139653}"/>
    <hyperlink ref="B102" r:id="rId101" tooltip="Detroit Tigers" display="https://www.baseball-reference.com/teams/DET/2016.shtml" xr:uid="{33B98C17-DB5F-7C46-8390-76335A8547B5}"/>
    <hyperlink ref="B103" r:id="rId102" tooltip="Seattle Mariners" display="https://www.baseball-reference.com/teams/SEA/2016.shtml" xr:uid="{A68EC8A8-E1D2-C540-8FC8-91AFC7C03FEF}"/>
    <hyperlink ref="B104" r:id="rId103" tooltip="St. Louis Cardinals" display="https://www.baseball-reference.com/teams/STL/2016.shtml" xr:uid="{3661DADB-2734-9041-AFAD-A394F5AEC2E1}"/>
    <hyperlink ref="B105" r:id="rId104" tooltip="Houston Astros" display="https://www.baseball-reference.com/teams/HOU/2016.shtml" xr:uid="{CC143510-5673-0F4A-AAF5-7B3833A0EF7C}"/>
    <hyperlink ref="B106" r:id="rId105" tooltip="New York Yankees" display="https://www.baseball-reference.com/teams/NYY/2016.shtml" xr:uid="{A0C6757D-FC0A-CF46-8CA2-4D295D03D355}"/>
    <hyperlink ref="B107" r:id="rId106" tooltip="Kansas City Royals" display="https://www.baseball-reference.com/teams/KCR/2016.shtml" xr:uid="{2F9F096D-EABC-8B49-A1E2-E8A0542AB121}"/>
    <hyperlink ref="B108" r:id="rId107" tooltip="Miami Marlins" display="https://www.baseball-reference.com/teams/MIA/2016.shtml" xr:uid="{F2C5312F-F82C-3B4E-B034-D1A7CBF1867F}"/>
    <hyperlink ref="B109" r:id="rId108" tooltip="Pittsburgh Pirates" display="https://www.baseball-reference.com/teams/PIT/2016.shtml" xr:uid="{5036B13A-C9E8-5A4B-ADED-610A882BECA9}"/>
    <hyperlink ref="B110" r:id="rId109" tooltip="Chicago White Sox" display="https://www.baseball-reference.com/teams/CHW/2016.shtml" xr:uid="{69A8C6D0-90A6-8442-BC31-2AC013034C18}"/>
    <hyperlink ref="B111" r:id="rId110" tooltip="Colorado Rockies" display="https://www.baseball-reference.com/teams/COL/2016.shtml" xr:uid="{2D493C83-C720-444F-8B2F-F138DF41566A}"/>
    <hyperlink ref="B112" r:id="rId111" tooltip="Los Angeles Angels" display="https://www.baseball-reference.com/teams/LAA/2016.shtml" xr:uid="{EE59A34E-620B-4648-A689-BADDE7621375}"/>
    <hyperlink ref="B113" r:id="rId112" tooltip="Milwaukee Brewers" display="https://www.baseball-reference.com/teams/MIL/2016.shtml" xr:uid="{CE067906-A3D0-D743-9BCF-97517DE48E2A}"/>
    <hyperlink ref="B114" r:id="rId113" tooltip="Philadelphia Phillies" display="https://www.baseball-reference.com/teams/PHI/2016.shtml" xr:uid="{E8321D3F-F542-D949-BC2D-1C46D65E8FC9}"/>
    <hyperlink ref="B115" r:id="rId114" tooltip="Arizona Diamondbacks" display="https://www.baseball-reference.com/teams/ARI/2016.shtml" xr:uid="{95C49326-253A-CD44-95B6-BAE1AD342066}"/>
    <hyperlink ref="B116" r:id="rId115" tooltip="Oakland Athletics" display="https://www.baseball-reference.com/teams/OAK/2016.shtml" xr:uid="{E6858E8B-1904-454C-A502-9C27458F6A70}"/>
    <hyperlink ref="B117" r:id="rId116" tooltip="Atlanta Braves" display="https://www.baseball-reference.com/teams/ATL/2016.shtml" xr:uid="{C4E5FC51-EF36-3B4E-90AD-3919C006F632}"/>
    <hyperlink ref="B118" r:id="rId117" tooltip="Cincinnati Reds" display="https://www.baseball-reference.com/teams/CIN/2016.shtml" xr:uid="{28BF2F98-E019-874C-8387-04162A39E69E}"/>
    <hyperlink ref="B119" r:id="rId118" tooltip="San Diego Padres" display="https://www.baseball-reference.com/teams/SDP/2016.shtml" xr:uid="{C06C7E71-C73D-444A-943C-418D034B49C5}"/>
    <hyperlink ref="B120" r:id="rId119" tooltip="Tampa Bay Rays" display="https://www.baseball-reference.com/teams/TBR/2016.shtml" xr:uid="{074DE943-978B-D848-8950-E1C1C75DEE86}"/>
    <hyperlink ref="B121" r:id="rId120" tooltip="Minnesota Twins" display="https://www.baseball-reference.com/teams/MIN/2016.shtml" xr:uid="{16747002-6ADA-CD4A-B586-49AB4F344B19}"/>
    <hyperlink ref="B122" r:id="rId121" tooltip="St. Louis Cardinals" display="https://www.baseball-reference.com/teams/STL/2015.shtml" xr:uid="{33906532-0E7F-3E4E-B767-D962A2585590}"/>
    <hyperlink ref="B123" r:id="rId122" tooltip="Pittsburgh Pirates" display="https://www.baseball-reference.com/teams/PIT/2015.shtml" xr:uid="{F0011292-AFC6-3049-AB19-2BD42C8B8F51}"/>
    <hyperlink ref="B124" r:id="rId123" tooltip="Chicago Cubs" display="https://www.baseball-reference.com/teams/CHC/2015.shtml" xr:uid="{2DCA68A9-020E-6447-90EC-B44566E07382}"/>
    <hyperlink ref="B125" r:id="rId124" tooltip="Kansas City Royals" display="https://www.baseball-reference.com/teams/KCR/2015.shtml" xr:uid="{EEF934C3-2C5E-1B46-A521-AC100FC91FBD}"/>
    <hyperlink ref="B126" r:id="rId125" tooltip="Toronto Blue Jays" display="https://www.baseball-reference.com/teams/TOR/2015.shtml" xr:uid="{88C3D7F9-BA42-1944-8B9B-2867551685C0}"/>
    <hyperlink ref="B127" r:id="rId126" tooltip="Los Angeles Dodgers" display="https://www.baseball-reference.com/teams/LAD/2015.shtml" xr:uid="{1921351C-98F2-EF42-B3C5-38B58CA3B2B6}"/>
    <hyperlink ref="B128" r:id="rId127" tooltip="New York Mets" display="https://www.baseball-reference.com/teams/NYM/2015.shtml" xr:uid="{6C241099-8180-414D-BD93-EBA6FC551ED1}"/>
    <hyperlink ref="B129" r:id="rId128" tooltip="Texas Rangers" display="https://www.baseball-reference.com/teams/TEX/2015.shtml" xr:uid="{F566A605-DA9C-C244-819E-E1718F1CC9B0}"/>
    <hyperlink ref="B130" r:id="rId129" tooltip="New York Yankees" display="https://www.baseball-reference.com/teams/NYY/2015.shtml" xr:uid="{D7503348-9FF5-C740-BDEE-D3FE7922C6EA}"/>
    <hyperlink ref="B131" r:id="rId130" tooltip="Houston Astros" display="https://www.baseball-reference.com/teams/HOU/2015.shtml" xr:uid="{F41FFBBF-E756-7C49-B3B8-E275FF40DE53}"/>
    <hyperlink ref="B132" r:id="rId131" tooltip="Los Angeles Angels of Anaheim" display="https://www.baseball-reference.com/teams/LAA/2015.shtml" xr:uid="{AD1C3A2F-712E-D54E-91DF-D28041CCF91F}"/>
    <hyperlink ref="B133" r:id="rId132" tooltip="San Francisco Giants" display="https://www.baseball-reference.com/teams/SFG/2015.shtml" xr:uid="{BAF0427E-DC4B-2C4A-AC3D-D62918FD011A}"/>
    <hyperlink ref="B134" r:id="rId133" tooltip="Washington Nationals" display="https://www.baseball-reference.com/teams/WSN/2015.shtml" xr:uid="{502B67F5-E4F8-D54C-B455-98535D7F86C1}"/>
    <hyperlink ref="B135" r:id="rId134" tooltip="Minnesota Twins" display="https://www.baseball-reference.com/teams/MIN/2015.shtml" xr:uid="{36DAA498-6125-E949-9E51-2D45B63D7E4C}"/>
    <hyperlink ref="B136" r:id="rId135" tooltip="Cleveland Indians" display="https://www.baseball-reference.com/teams/CLE/2015.shtml" xr:uid="{25407EC3-0F72-A94E-9045-0921DAF94CBF}"/>
    <hyperlink ref="B137" r:id="rId136" tooltip="Baltimore Orioles" display="https://www.baseball-reference.com/teams/BAL/2015.shtml" xr:uid="{91C41082-F023-C44E-AF98-F5B8CDBB042A}"/>
    <hyperlink ref="B138" r:id="rId137" tooltip="Tampa Bay Rays" display="https://www.baseball-reference.com/teams/TBR/2015.shtml" xr:uid="{452A9BED-8F28-EA43-B5BA-0D6232247F0F}"/>
    <hyperlink ref="B139" r:id="rId138" tooltip="Arizona Diamondbacks" display="https://www.baseball-reference.com/teams/ARI/2015.shtml" xr:uid="{D33DB7F8-DE91-264D-AA6B-656B29EBCB97}"/>
    <hyperlink ref="B140" r:id="rId139" tooltip="Boston Red Sox" display="https://www.baseball-reference.com/teams/BOS/2015.shtml" xr:uid="{009B669F-9CC6-F447-BC97-611FB0202349}"/>
    <hyperlink ref="B141" r:id="rId140" tooltip="Chicago White Sox" display="https://www.baseball-reference.com/teams/CHW/2015.shtml" xr:uid="{128259F4-9CBF-A54B-A0B2-23ED2E52973D}"/>
    <hyperlink ref="B142" r:id="rId141" tooltip="Seattle Mariners" display="https://www.baseball-reference.com/teams/SEA/2015.shtml" xr:uid="{9216B7D0-3F78-6148-A042-BD69DC16868C}"/>
    <hyperlink ref="B143" r:id="rId142" tooltip="Detroit Tigers" display="https://www.baseball-reference.com/teams/DET/2015.shtml" xr:uid="{CC3B7B81-0477-DE4A-9562-BA4C132C88DA}"/>
    <hyperlink ref="B144" r:id="rId143" tooltip="San Diego Padres" display="https://www.baseball-reference.com/teams/SDP/2015.shtml" xr:uid="{9EA4E38E-72AB-4347-8C4B-72158CB0B089}"/>
    <hyperlink ref="B145" r:id="rId144" tooltip="Miami Marlins" display="https://www.baseball-reference.com/teams/MIA/2015.shtml" xr:uid="{121E9A31-23CE-474B-B4B6-F20D2E5CF40F}"/>
    <hyperlink ref="B146" r:id="rId145" tooltip="Milwaukee Brewers" display="https://www.baseball-reference.com/teams/MIL/2015.shtml" xr:uid="{33A68869-DA78-D24D-8EB1-D32EC4D25A58}"/>
    <hyperlink ref="B147" r:id="rId146" tooltip="Colorado Rockies" display="https://www.baseball-reference.com/teams/COL/2015.shtml" xr:uid="{C3D08B4A-61FF-9E4F-A79E-6767AC41667C}"/>
    <hyperlink ref="B148" r:id="rId147" tooltip="Oakland Athletics" display="https://www.baseball-reference.com/teams/OAK/2015.shtml" xr:uid="{6FCB5DA5-B1E2-734C-97B8-324D3EDCA865}"/>
    <hyperlink ref="B149" r:id="rId148" tooltip="Atlanta Braves" display="https://www.baseball-reference.com/teams/ATL/2015.shtml" xr:uid="{A94CA8E2-5557-AC44-A88C-B4103583B82B}"/>
    <hyperlink ref="B150" r:id="rId149" tooltip="Cincinnati Reds" display="https://www.baseball-reference.com/teams/CIN/2015.shtml" xr:uid="{0EBF3A34-7401-C344-841B-C20C54D70221}"/>
    <hyperlink ref="B151" r:id="rId150" tooltip="Philadelphia Phillies" display="https://www.baseball-reference.com/teams/PHI/2015.shtml" xr:uid="{E005EAE5-02F6-2447-8984-413B6D7A269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A164-520F-5349-89EC-63177CE539A0}">
  <dimension ref="A1:A13"/>
  <sheetViews>
    <sheetView tabSelected="1" workbookViewId="0"/>
  </sheetViews>
  <sheetFormatPr baseColWidth="10" defaultRowHeight="16" x14ac:dyDescent="0.2"/>
  <cols>
    <col min="1" max="1" width="63.6640625" bestFit="1" customWidth="1"/>
  </cols>
  <sheetData>
    <row r="1" spans="1:1" x14ac:dyDescent="0.2">
      <c r="A1" s="3" t="s">
        <v>302</v>
      </c>
    </row>
    <row r="2" spans="1:1" x14ac:dyDescent="0.2">
      <c r="A2" s="3" t="s">
        <v>303</v>
      </c>
    </row>
    <row r="3" spans="1:1" x14ac:dyDescent="0.2">
      <c r="A3" s="3" t="s">
        <v>304</v>
      </c>
    </row>
    <row r="4" spans="1:1" x14ac:dyDescent="0.2">
      <c r="A4" s="3" t="s">
        <v>305</v>
      </c>
    </row>
    <row r="5" spans="1:1" x14ac:dyDescent="0.2">
      <c r="A5" s="3" t="s">
        <v>306</v>
      </c>
    </row>
    <row r="9" spans="1:1" x14ac:dyDescent="0.2">
      <c r="A9" s="3" t="s">
        <v>900</v>
      </c>
    </row>
    <row r="10" spans="1:1" x14ac:dyDescent="0.2">
      <c r="A10" s="3" t="s">
        <v>892</v>
      </c>
    </row>
    <row r="11" spans="1:1" x14ac:dyDescent="0.2">
      <c r="A11" s="3" t="s">
        <v>891</v>
      </c>
    </row>
    <row r="12" spans="1:1" x14ac:dyDescent="0.2">
      <c r="A12" s="3" t="s">
        <v>889</v>
      </c>
    </row>
    <row r="13" spans="1:1" x14ac:dyDescent="0.2">
      <c r="A13" s="3" t="s">
        <v>890</v>
      </c>
    </row>
  </sheetData>
  <hyperlinks>
    <hyperlink ref="A1" r:id="rId1" xr:uid="{37ADB826-5BCB-DC4A-9304-84208B7ED909}"/>
    <hyperlink ref="A2" r:id="rId2" xr:uid="{DC8445F2-C8AE-254D-85B3-CE4DE564C9BF}"/>
    <hyperlink ref="A3" r:id="rId3" xr:uid="{77232B49-0C05-2B4D-8873-5F1E35F6E34B}"/>
    <hyperlink ref="A4" r:id="rId4" xr:uid="{8943FC25-07DE-6D49-BE0B-7BABE2ABF6C3}"/>
    <hyperlink ref="A5" r:id="rId5" xr:uid="{6B54A18C-CAEB-3C4F-BC15-2277076DA5D7}"/>
    <hyperlink ref="A9" r:id="rId6" xr:uid="{2B63DF4E-97AE-6646-99A0-38571F0DDFBB}"/>
    <hyperlink ref="A10:A13" r:id="rId7" display="https://legacy.baseballprospectus.com/compensation/?cyear=2016&amp;team=&amp;pos=" xr:uid="{B557E04B-FBFD-E941-8A2F-29AD961C932C}"/>
    <hyperlink ref="A13" r:id="rId8" xr:uid="{ABA40D3D-C8FF-944C-9093-6806A7E9E759}"/>
    <hyperlink ref="A11" r:id="rId9" xr:uid="{89EEC5AD-2DAC-ED4B-96C8-4A82531FCC8F}"/>
    <hyperlink ref="A10" r:id="rId10" xr:uid="{65B2768C-8B4F-424F-B49C-12532C9E351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345D-76FD-884C-A2CC-2C2567188C83}">
  <dimension ref="A1:AF155"/>
  <sheetViews>
    <sheetView topLeftCell="O1" zoomScaleNormal="100" workbookViewId="0">
      <selection activeCell="U28" sqref="U28"/>
    </sheetView>
  </sheetViews>
  <sheetFormatPr baseColWidth="10" defaultRowHeight="16" x14ac:dyDescent="0.2"/>
  <cols>
    <col min="15" max="18" width="10.83203125" style="15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308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8" t="s">
        <v>22</v>
      </c>
      <c r="Y1" s="8" t="s">
        <v>309</v>
      </c>
      <c r="Z1" s="8" t="s">
        <v>310</v>
      </c>
      <c r="AA1" s="9" t="s">
        <v>313</v>
      </c>
      <c r="AB1" s="9" t="s">
        <v>307</v>
      </c>
      <c r="AC1" s="9" t="s">
        <v>312</v>
      </c>
      <c r="AD1" s="9" t="s">
        <v>311</v>
      </c>
      <c r="AE1" s="9" t="s">
        <v>887</v>
      </c>
      <c r="AF1" s="9" t="s">
        <v>888</v>
      </c>
    </row>
    <row r="2" spans="1:32" x14ac:dyDescent="0.2">
      <c r="A2" s="2">
        <v>1</v>
      </c>
      <c r="B2" s="3" t="s">
        <v>23</v>
      </c>
      <c r="C2" s="4" t="s">
        <v>24</v>
      </c>
      <c r="D2" s="4">
        <v>162</v>
      </c>
      <c r="E2" s="4">
        <v>107</v>
      </c>
      <c r="F2" s="4">
        <v>55</v>
      </c>
      <c r="G2" s="4">
        <v>0.66</v>
      </c>
      <c r="H2" s="4">
        <v>5.7</v>
      </c>
      <c r="I2" s="4">
        <v>4</v>
      </c>
      <c r="J2" s="4">
        <v>1.7</v>
      </c>
      <c r="K2" s="4">
        <v>-0.3</v>
      </c>
      <c r="L2" s="4">
        <v>1.4</v>
      </c>
      <c r="M2" s="4" t="s">
        <v>25</v>
      </c>
      <c r="N2" s="4">
        <v>0</v>
      </c>
      <c r="O2" s="13" t="s">
        <v>26</v>
      </c>
      <c r="P2" s="13" t="s">
        <v>27</v>
      </c>
      <c r="Q2" s="13" t="s">
        <v>28</v>
      </c>
      <c r="R2" s="13">
        <v>44509</v>
      </c>
      <c r="S2" s="4" t="s">
        <v>29</v>
      </c>
      <c r="T2" s="4" t="s">
        <v>30</v>
      </c>
      <c r="U2" s="6">
        <v>44473</v>
      </c>
      <c r="V2" s="4" t="s">
        <v>31</v>
      </c>
      <c r="W2" s="4" t="s">
        <v>32</v>
      </c>
      <c r="X2" s="4" t="s">
        <v>33</v>
      </c>
      <c r="Y2" s="4" t="s">
        <v>34</v>
      </c>
      <c r="Z2" s="4" t="s">
        <v>35</v>
      </c>
      <c r="AA2" s="2">
        <v>2019</v>
      </c>
      <c r="AB2" s="2">
        <v>1</v>
      </c>
      <c r="AC2" s="2">
        <v>1</v>
      </c>
      <c r="AD2" s="2">
        <f>LEFT(T2,2)/(LEFT(T2,2)+RIGHT(T2,2))</f>
        <v>0.58024691358024694</v>
      </c>
      <c r="AE2">
        <f>INDEX('Yearly Salary Data'!$D$2:$D$31,MATCH('2015-2019 Master'!B2,'Yearly Salary Data'!$A$2:$A$31,0))</f>
        <v>158043000</v>
      </c>
      <c r="AF2">
        <f>AE2/1000000</f>
        <v>158.04300000000001</v>
      </c>
    </row>
    <row r="3" spans="1:32" x14ac:dyDescent="0.2">
      <c r="A3" s="2">
        <v>2</v>
      </c>
      <c r="B3" s="3" t="s">
        <v>36</v>
      </c>
      <c r="C3" s="4" t="s">
        <v>37</v>
      </c>
      <c r="D3" s="4">
        <v>162</v>
      </c>
      <c r="E3" s="4">
        <v>106</v>
      </c>
      <c r="F3" s="4">
        <v>56</v>
      </c>
      <c r="G3" s="4">
        <v>0.65400000000000003</v>
      </c>
      <c r="H3" s="4">
        <v>5.5</v>
      </c>
      <c r="I3" s="4">
        <v>3.8</v>
      </c>
      <c r="J3" s="4">
        <v>1.7</v>
      </c>
      <c r="K3" s="4">
        <v>0</v>
      </c>
      <c r="L3" s="4">
        <v>1.7</v>
      </c>
      <c r="M3" s="4" t="s">
        <v>25</v>
      </c>
      <c r="N3" s="4">
        <v>-1</v>
      </c>
      <c r="O3" s="13" t="s">
        <v>38</v>
      </c>
      <c r="P3" s="13" t="s">
        <v>39</v>
      </c>
      <c r="Q3" s="13" t="s">
        <v>40</v>
      </c>
      <c r="R3" s="13">
        <v>44479</v>
      </c>
      <c r="S3" s="4" t="s">
        <v>41</v>
      </c>
      <c r="T3" s="4" t="s">
        <v>30</v>
      </c>
      <c r="U3" s="6">
        <v>44351</v>
      </c>
      <c r="V3" s="4" t="s">
        <v>42</v>
      </c>
      <c r="W3" s="4" t="s">
        <v>43</v>
      </c>
      <c r="X3" s="4" t="s">
        <v>44</v>
      </c>
      <c r="Y3" s="4" t="s">
        <v>45</v>
      </c>
      <c r="Z3" s="4" t="s">
        <v>46</v>
      </c>
      <c r="AA3" s="2">
        <v>2019</v>
      </c>
      <c r="AB3" s="2">
        <v>1</v>
      </c>
      <c r="AC3" s="2">
        <v>1</v>
      </c>
      <c r="AD3" s="2">
        <f>LEFT(T3,2)/(LEFT(T3,2)+RIGHT(T3,2))</f>
        <v>0.58024691358024694</v>
      </c>
      <c r="AE3">
        <f>INDEX('Yearly Salary Data'!$D$2:$D$31,MATCH('2015-2019 Master'!B3,'Yearly Salary Data'!$A$2:$A$31,0))</f>
        <v>196279677</v>
      </c>
      <c r="AF3">
        <f t="shared" ref="AF3:AF31" si="0">AE3/1000000</f>
        <v>196.27967699999999</v>
      </c>
    </row>
    <row r="4" spans="1:32" x14ac:dyDescent="0.2">
      <c r="A4" s="2">
        <v>3</v>
      </c>
      <c r="B4" s="3" t="s">
        <v>47</v>
      </c>
      <c r="C4" s="4" t="s">
        <v>24</v>
      </c>
      <c r="D4" s="4">
        <v>162</v>
      </c>
      <c r="E4" s="4">
        <v>103</v>
      </c>
      <c r="F4" s="4">
        <v>59</v>
      </c>
      <c r="G4" s="4">
        <v>0.63600000000000001</v>
      </c>
      <c r="H4" s="4">
        <v>5.8</v>
      </c>
      <c r="I4" s="4">
        <v>4.5999999999999996</v>
      </c>
      <c r="J4" s="4">
        <v>1.3</v>
      </c>
      <c r="K4" s="4">
        <v>-0.3</v>
      </c>
      <c r="L4" s="4">
        <v>1</v>
      </c>
      <c r="M4" s="4" t="s">
        <v>48</v>
      </c>
      <c r="N4" s="4">
        <v>4</v>
      </c>
      <c r="O4" s="13" t="s">
        <v>49</v>
      </c>
      <c r="P4" s="13" t="s">
        <v>50</v>
      </c>
      <c r="Q4" s="13" t="s">
        <v>51</v>
      </c>
      <c r="R4" s="13">
        <v>44538</v>
      </c>
      <c r="S4" s="4" t="s">
        <v>52</v>
      </c>
      <c r="T4" s="4" t="s">
        <v>53</v>
      </c>
      <c r="U4" s="6">
        <v>44381</v>
      </c>
      <c r="V4" s="4" t="s">
        <v>54</v>
      </c>
      <c r="W4" s="4" t="s">
        <v>55</v>
      </c>
      <c r="X4" s="4" t="s">
        <v>56</v>
      </c>
      <c r="Y4" s="4" t="s">
        <v>57</v>
      </c>
      <c r="Z4" s="4" t="s">
        <v>58</v>
      </c>
      <c r="AA4" s="2">
        <v>2019</v>
      </c>
      <c r="AB4" s="2">
        <v>1</v>
      </c>
      <c r="AC4" s="2">
        <v>1</v>
      </c>
      <c r="AD4" s="2">
        <f>LEFT(T4,2)/(LEFT(T4,2)+RIGHT(T4,2))</f>
        <v>0.5679012345679012</v>
      </c>
      <c r="AE4">
        <f>INDEX('Yearly Salary Data'!$D$2:$D$31,MATCH('2015-2019 Master'!B4,'Yearly Salary Data'!$A$2:$A$31,0))</f>
        <v>203897446</v>
      </c>
      <c r="AF4">
        <f t="shared" si="0"/>
        <v>203.897446</v>
      </c>
    </row>
    <row r="5" spans="1:32" x14ac:dyDescent="0.2">
      <c r="A5" s="2">
        <v>4</v>
      </c>
      <c r="B5" s="3" t="s">
        <v>59</v>
      </c>
      <c r="C5" s="4" t="s">
        <v>24</v>
      </c>
      <c r="D5" s="4">
        <v>162</v>
      </c>
      <c r="E5" s="4">
        <v>101</v>
      </c>
      <c r="F5" s="4">
        <v>61</v>
      </c>
      <c r="G5" s="4">
        <v>0.624</v>
      </c>
      <c r="H5" s="4">
        <v>5.8</v>
      </c>
      <c r="I5" s="4">
        <v>4.7</v>
      </c>
      <c r="J5" s="4">
        <v>1.1000000000000001</v>
      </c>
      <c r="K5" s="4">
        <v>-0.5</v>
      </c>
      <c r="L5" s="4">
        <v>0.7</v>
      </c>
      <c r="M5" s="4" t="s">
        <v>60</v>
      </c>
      <c r="N5" s="4">
        <v>4</v>
      </c>
      <c r="O5" s="13" t="s">
        <v>61</v>
      </c>
      <c r="P5" s="13" t="s">
        <v>62</v>
      </c>
      <c r="Q5" s="13" t="s">
        <v>63</v>
      </c>
      <c r="R5" s="13">
        <v>44420</v>
      </c>
      <c r="S5" s="4" t="s">
        <v>53</v>
      </c>
      <c r="T5" s="4" t="s">
        <v>64</v>
      </c>
      <c r="U5" s="6">
        <v>44323</v>
      </c>
      <c r="V5" s="4" t="s">
        <v>65</v>
      </c>
      <c r="W5" s="4" t="s">
        <v>66</v>
      </c>
      <c r="X5" s="4" t="s">
        <v>67</v>
      </c>
      <c r="Y5" s="4" t="s">
        <v>68</v>
      </c>
      <c r="Z5" s="4" t="s">
        <v>69</v>
      </c>
      <c r="AA5" s="2">
        <v>2019</v>
      </c>
      <c r="AB5" s="2">
        <v>1</v>
      </c>
      <c r="AC5" s="2">
        <v>1</v>
      </c>
      <c r="AD5" s="2">
        <f>LEFT(T5,2)/(LEFT(T5,2)+RIGHT(T5,2))</f>
        <v>0.67901234567901236</v>
      </c>
      <c r="AE5">
        <f>INDEX('Yearly Salary Data'!$D$2:$D$31,MATCH('2015-2019 Master'!B5,'Yearly Salary Data'!$A$2:$A$31,0))</f>
        <v>119651933</v>
      </c>
      <c r="AF5">
        <f t="shared" si="0"/>
        <v>119.651933</v>
      </c>
    </row>
    <row r="6" spans="1:32" x14ac:dyDescent="0.2">
      <c r="A6" s="2">
        <v>5</v>
      </c>
      <c r="B6" s="3" t="s">
        <v>70</v>
      </c>
      <c r="C6" s="4" t="s">
        <v>37</v>
      </c>
      <c r="D6" s="4">
        <v>162</v>
      </c>
      <c r="E6" s="4">
        <v>97</v>
      </c>
      <c r="F6" s="4">
        <v>65</v>
      </c>
      <c r="G6" s="4">
        <v>0.59899999999999998</v>
      </c>
      <c r="H6" s="4">
        <v>5.3</v>
      </c>
      <c r="I6" s="4">
        <v>4.5999999999999996</v>
      </c>
      <c r="J6" s="4">
        <v>0.7</v>
      </c>
      <c r="K6" s="4">
        <v>0.1</v>
      </c>
      <c r="L6" s="4">
        <v>0.8</v>
      </c>
      <c r="M6" s="4" t="s">
        <v>71</v>
      </c>
      <c r="N6" s="4">
        <v>6</v>
      </c>
      <c r="O6" s="13" t="s">
        <v>72</v>
      </c>
      <c r="P6" s="13" t="s">
        <v>73</v>
      </c>
      <c r="Q6" s="13" t="s">
        <v>50</v>
      </c>
      <c r="R6" s="13" t="s">
        <v>74</v>
      </c>
      <c r="S6" s="4" t="s">
        <v>75</v>
      </c>
      <c r="T6" s="4" t="s">
        <v>30</v>
      </c>
      <c r="U6" s="6">
        <v>44506</v>
      </c>
      <c r="V6" s="4" t="s">
        <v>76</v>
      </c>
      <c r="W6" s="4" t="s">
        <v>77</v>
      </c>
      <c r="X6" s="4" t="s">
        <v>78</v>
      </c>
      <c r="Y6" s="4" t="s">
        <v>79</v>
      </c>
      <c r="Z6" s="4" t="s">
        <v>80</v>
      </c>
      <c r="AA6" s="2">
        <v>2019</v>
      </c>
      <c r="AB6" s="2">
        <v>1</v>
      </c>
      <c r="AC6" s="2">
        <v>1</v>
      </c>
      <c r="AD6" s="2">
        <f>LEFT(T6,2)/(LEFT(T6,2)+RIGHT(T6,2))</f>
        <v>0.58024691358024694</v>
      </c>
      <c r="AE6">
        <f>INDEX('Yearly Salary Data'!$D$2:$D$31,MATCH('2015-2019 Master'!B6,'Yearly Salary Data'!$A$2:$A$31,0))</f>
        <v>128247089</v>
      </c>
      <c r="AF6">
        <f t="shared" si="0"/>
        <v>128.24708899999999</v>
      </c>
    </row>
    <row r="7" spans="1:32" x14ac:dyDescent="0.2">
      <c r="A7" s="2">
        <v>6</v>
      </c>
      <c r="B7" s="3" t="s">
        <v>81</v>
      </c>
      <c r="C7" s="2" t="s">
        <v>24</v>
      </c>
      <c r="D7" s="2">
        <v>162</v>
      </c>
      <c r="E7" s="2">
        <v>97</v>
      </c>
      <c r="F7" s="2">
        <v>65</v>
      </c>
      <c r="G7" s="2">
        <v>0.59899999999999998</v>
      </c>
      <c r="H7" s="2">
        <v>5.2</v>
      </c>
      <c r="I7" s="2">
        <v>4.2</v>
      </c>
      <c r="J7" s="2">
        <v>1</v>
      </c>
      <c r="K7" s="2">
        <v>-0.2</v>
      </c>
      <c r="L7" s="2">
        <v>0.8</v>
      </c>
      <c r="M7" s="2" t="s">
        <v>60</v>
      </c>
      <c r="N7" s="2">
        <v>0</v>
      </c>
      <c r="O7" s="14" t="s">
        <v>82</v>
      </c>
      <c r="P7" s="14" t="s">
        <v>83</v>
      </c>
      <c r="Q7" s="14" t="s">
        <v>84</v>
      </c>
      <c r="R7" s="14">
        <v>44509</v>
      </c>
      <c r="S7" s="2" t="s">
        <v>85</v>
      </c>
      <c r="T7" s="2" t="s">
        <v>86</v>
      </c>
      <c r="U7" s="7">
        <v>44356</v>
      </c>
      <c r="V7" s="2" t="s">
        <v>42</v>
      </c>
      <c r="W7" s="2" t="s">
        <v>87</v>
      </c>
      <c r="X7" s="2" t="s">
        <v>88</v>
      </c>
      <c r="Y7" s="2" t="s">
        <v>89</v>
      </c>
      <c r="Z7" s="2" t="s">
        <v>90</v>
      </c>
      <c r="AA7" s="2">
        <v>2019</v>
      </c>
      <c r="AB7" s="2">
        <v>1</v>
      </c>
      <c r="AC7" s="2">
        <v>0</v>
      </c>
      <c r="AD7" s="2">
        <f>LEFT(T7,2)/(LEFT(T7,2)+RIGHT(T7,2))</f>
        <v>0.55555555555555558</v>
      </c>
      <c r="AE7">
        <f>INDEX('Yearly Salary Data'!$D$2:$D$31,MATCH('2015-2019 Master'!B7,'Yearly Salary Data'!$A$2:$A$31,0))</f>
        <v>89135833</v>
      </c>
      <c r="AF7">
        <f t="shared" si="0"/>
        <v>89.135833000000005</v>
      </c>
    </row>
    <row r="8" spans="1:32" x14ac:dyDescent="0.2">
      <c r="A8" s="2">
        <v>7</v>
      </c>
      <c r="B8" s="3" t="s">
        <v>91</v>
      </c>
      <c r="C8" s="2" t="s">
        <v>24</v>
      </c>
      <c r="D8" s="2">
        <v>162</v>
      </c>
      <c r="E8" s="2">
        <v>96</v>
      </c>
      <c r="F8" s="2">
        <v>66</v>
      </c>
      <c r="G8" s="2">
        <v>0.59299999999999997</v>
      </c>
      <c r="H8" s="2">
        <v>4.7</v>
      </c>
      <c r="I8" s="2">
        <v>4</v>
      </c>
      <c r="J8" s="2">
        <v>0.7</v>
      </c>
      <c r="K8" s="2">
        <v>-0.2</v>
      </c>
      <c r="L8" s="2">
        <v>0.5</v>
      </c>
      <c r="M8" s="2" t="s">
        <v>92</v>
      </c>
      <c r="N8" s="2">
        <v>3</v>
      </c>
      <c r="O8" s="14" t="s">
        <v>84</v>
      </c>
      <c r="P8" s="14" t="s">
        <v>73</v>
      </c>
      <c r="Q8" s="14" t="s">
        <v>50</v>
      </c>
      <c r="R8" s="14" t="s">
        <v>93</v>
      </c>
      <c r="S8" s="2" t="s">
        <v>94</v>
      </c>
      <c r="T8" s="2" t="s">
        <v>94</v>
      </c>
      <c r="U8" s="7">
        <v>44508</v>
      </c>
      <c r="V8" s="2" t="s">
        <v>95</v>
      </c>
      <c r="W8" s="2" t="s">
        <v>96</v>
      </c>
      <c r="X8" s="2" t="s">
        <v>97</v>
      </c>
      <c r="Y8" s="2" t="s">
        <v>98</v>
      </c>
      <c r="Z8" s="2" t="s">
        <v>99</v>
      </c>
      <c r="AA8" s="2">
        <v>2019</v>
      </c>
      <c r="AB8" s="2">
        <v>1</v>
      </c>
      <c r="AC8" s="2">
        <v>0</v>
      </c>
      <c r="AD8" s="2">
        <f>LEFT(T8,2)/(LEFT(T8,2)+RIGHT(T8,2))</f>
        <v>0.59259259259259256</v>
      </c>
      <c r="AE8">
        <f>INDEX('Yearly Salary Data'!$D$2:$D$31,MATCH('2015-2019 Master'!B8,'Yearly Salary Data'!$A$2:$A$31,0))</f>
        <v>60084133</v>
      </c>
      <c r="AF8">
        <f t="shared" si="0"/>
        <v>60.084133000000001</v>
      </c>
    </row>
    <row r="9" spans="1:32" x14ac:dyDescent="0.2">
      <c r="A9" s="2">
        <v>8</v>
      </c>
      <c r="B9" s="3" t="s">
        <v>100</v>
      </c>
      <c r="C9" s="2" t="s">
        <v>37</v>
      </c>
      <c r="D9" s="2">
        <v>162</v>
      </c>
      <c r="E9" s="2">
        <v>93</v>
      </c>
      <c r="F9" s="2">
        <v>69</v>
      </c>
      <c r="G9" s="2">
        <v>0.57399999999999995</v>
      </c>
      <c r="H9" s="2">
        <v>5.4</v>
      </c>
      <c r="I9" s="2">
        <v>4.5</v>
      </c>
      <c r="J9" s="2">
        <v>0.9</v>
      </c>
      <c r="K9" s="2">
        <v>0</v>
      </c>
      <c r="L9" s="2">
        <v>1</v>
      </c>
      <c r="M9" s="2" t="s">
        <v>101</v>
      </c>
      <c r="N9" s="2">
        <v>-2</v>
      </c>
      <c r="O9" s="14" t="s">
        <v>84</v>
      </c>
      <c r="P9" s="14" t="s">
        <v>102</v>
      </c>
      <c r="Q9" s="14" t="s">
        <v>103</v>
      </c>
      <c r="R9" s="14" t="s">
        <v>93</v>
      </c>
      <c r="S9" s="2" t="s">
        <v>75</v>
      </c>
      <c r="T9" s="2" t="s">
        <v>104</v>
      </c>
      <c r="U9" s="7">
        <v>44292</v>
      </c>
      <c r="V9" s="2" t="s">
        <v>105</v>
      </c>
      <c r="W9" s="2" t="s">
        <v>106</v>
      </c>
      <c r="X9" s="2" t="s">
        <v>107</v>
      </c>
      <c r="Y9" s="2" t="s">
        <v>108</v>
      </c>
      <c r="Z9" s="2" t="s">
        <v>109</v>
      </c>
      <c r="AA9" s="2">
        <v>2019</v>
      </c>
      <c r="AB9" s="2">
        <v>1</v>
      </c>
      <c r="AC9" s="2">
        <v>0</v>
      </c>
      <c r="AD9" s="2">
        <f>LEFT(T9,2)/(LEFT(T9,2)+RIGHT(T9,2))</f>
        <v>0.53086419753086422</v>
      </c>
      <c r="AE9">
        <f>INDEX('Yearly Salary Data'!$D$2:$D$31,MATCH('2015-2019 Master'!B9,'Yearly Salary Data'!$A$2:$A$31,0))</f>
        <v>197203691</v>
      </c>
      <c r="AF9">
        <f t="shared" si="0"/>
        <v>197.20369099999999</v>
      </c>
    </row>
    <row r="10" spans="1:32" x14ac:dyDescent="0.2">
      <c r="A10" s="2">
        <v>9</v>
      </c>
      <c r="B10" s="3" t="s">
        <v>110</v>
      </c>
      <c r="C10" s="2" t="s">
        <v>24</v>
      </c>
      <c r="D10" s="2">
        <v>162</v>
      </c>
      <c r="E10" s="2">
        <v>93</v>
      </c>
      <c r="F10" s="2">
        <v>69</v>
      </c>
      <c r="G10" s="2">
        <v>0.57399999999999995</v>
      </c>
      <c r="H10" s="2">
        <v>4.7</v>
      </c>
      <c r="I10" s="2">
        <v>4.0999999999999996</v>
      </c>
      <c r="J10" s="2">
        <v>0.7</v>
      </c>
      <c r="K10" s="2">
        <v>-0.4</v>
      </c>
      <c r="L10" s="2">
        <v>0.2</v>
      </c>
      <c r="M10" s="2" t="s">
        <v>92</v>
      </c>
      <c r="N10" s="2">
        <v>0</v>
      </c>
      <c r="O10" s="14" t="s">
        <v>103</v>
      </c>
      <c r="P10" s="14" t="s">
        <v>111</v>
      </c>
      <c r="Q10" s="14" t="s">
        <v>26</v>
      </c>
      <c r="R10" s="14">
        <v>44420</v>
      </c>
      <c r="S10" s="2" t="s">
        <v>112</v>
      </c>
      <c r="T10" s="2" t="s">
        <v>113</v>
      </c>
      <c r="U10" s="7">
        <v>44354</v>
      </c>
      <c r="V10" s="2" t="s">
        <v>114</v>
      </c>
      <c r="W10" s="2" t="s">
        <v>115</v>
      </c>
      <c r="X10" s="2" t="s">
        <v>116</v>
      </c>
      <c r="Y10" s="2" t="s">
        <v>117</v>
      </c>
      <c r="Z10" s="2" t="s">
        <v>118</v>
      </c>
      <c r="AA10" s="2">
        <v>2019</v>
      </c>
      <c r="AB10" s="2">
        <v>1</v>
      </c>
      <c r="AC10" s="2">
        <v>0</v>
      </c>
      <c r="AD10" s="2">
        <f>LEFT(T10,2)/(LEFT(T10,2)+RIGHT(T10,2))</f>
        <v>0.54320987654320985</v>
      </c>
      <c r="AE10">
        <f>INDEX('Yearly Salary Data'!$D$2:$D$31,MATCH('2015-2019 Master'!B10,'Yearly Salary Data'!$A$2:$A$31,0))</f>
        <v>119575034</v>
      </c>
      <c r="AF10">
        <f t="shared" si="0"/>
        <v>119.575034</v>
      </c>
    </row>
    <row r="11" spans="1:32" x14ac:dyDescent="0.2">
      <c r="A11" s="2">
        <v>10</v>
      </c>
      <c r="B11" s="3" t="s">
        <v>119</v>
      </c>
      <c r="C11" s="4" t="s">
        <v>37</v>
      </c>
      <c r="D11" s="4">
        <v>162</v>
      </c>
      <c r="E11" s="4">
        <v>91</v>
      </c>
      <c r="F11" s="4">
        <v>71</v>
      </c>
      <c r="G11" s="4">
        <v>0.56200000000000006</v>
      </c>
      <c r="H11" s="4">
        <v>4.7</v>
      </c>
      <c r="I11" s="4">
        <v>4.0999999999999996</v>
      </c>
      <c r="J11" s="4">
        <v>0.6</v>
      </c>
      <c r="K11" s="4">
        <v>0.2</v>
      </c>
      <c r="L11" s="4">
        <v>0.8</v>
      </c>
      <c r="M11" s="4" t="s">
        <v>120</v>
      </c>
      <c r="N11" s="4">
        <v>-1</v>
      </c>
      <c r="O11" s="13" t="s">
        <v>50</v>
      </c>
      <c r="P11" s="13" t="s">
        <v>72</v>
      </c>
      <c r="Q11" s="13" t="s">
        <v>50</v>
      </c>
      <c r="R11" s="13">
        <v>44450</v>
      </c>
      <c r="S11" s="4" t="s">
        <v>75</v>
      </c>
      <c r="T11" s="4" t="s">
        <v>121</v>
      </c>
      <c r="U11" s="6">
        <v>44412</v>
      </c>
      <c r="V11" s="4" t="s">
        <v>122</v>
      </c>
      <c r="W11" s="4" t="s">
        <v>123</v>
      </c>
      <c r="X11" s="4" t="s">
        <v>103</v>
      </c>
      <c r="Y11" s="4" t="s">
        <v>124</v>
      </c>
      <c r="Z11" s="4" t="s">
        <v>125</v>
      </c>
      <c r="AA11" s="2">
        <v>2019</v>
      </c>
      <c r="AB11" s="2">
        <v>1</v>
      </c>
      <c r="AC11" s="2">
        <v>1</v>
      </c>
      <c r="AD11" s="2">
        <f>LEFT(T11,2)/(LEFT(T11,2)+RIGHT(T11,2))</f>
        <v>0.50617283950617287</v>
      </c>
      <c r="AE11">
        <f>INDEX('Yearly Salary Data'!$D$2:$D$31,MATCH('2015-2019 Master'!B11,'Yearly Salary Data'!$A$2:$A$31,0))</f>
        <v>162620267</v>
      </c>
      <c r="AF11">
        <f t="shared" si="0"/>
        <v>162.62026700000001</v>
      </c>
    </row>
    <row r="12" spans="1:32" x14ac:dyDescent="0.2">
      <c r="A12" s="2">
        <v>11</v>
      </c>
      <c r="B12" s="3" t="s">
        <v>126</v>
      </c>
      <c r="C12" s="2" t="s">
        <v>37</v>
      </c>
      <c r="D12" s="2">
        <v>162</v>
      </c>
      <c r="E12" s="2">
        <v>89</v>
      </c>
      <c r="F12" s="2">
        <v>73</v>
      </c>
      <c r="G12" s="2">
        <v>0.54900000000000004</v>
      </c>
      <c r="H12" s="2">
        <v>4.7</v>
      </c>
      <c r="I12" s="2">
        <v>4.7</v>
      </c>
      <c r="J12" s="2">
        <v>0</v>
      </c>
      <c r="K12" s="2">
        <v>0.3</v>
      </c>
      <c r="L12" s="2">
        <v>0.3</v>
      </c>
      <c r="M12" s="2" t="s">
        <v>127</v>
      </c>
      <c r="N12" s="2">
        <v>8</v>
      </c>
      <c r="O12" s="14" t="s">
        <v>128</v>
      </c>
      <c r="P12" s="14" t="s">
        <v>129</v>
      </c>
      <c r="Q12" s="14" t="s">
        <v>130</v>
      </c>
      <c r="R12" s="14">
        <v>44420</v>
      </c>
      <c r="S12" s="2" t="s">
        <v>112</v>
      </c>
      <c r="T12" s="2" t="s">
        <v>131</v>
      </c>
      <c r="U12" s="7">
        <v>44385</v>
      </c>
      <c r="V12" s="2" t="s">
        <v>132</v>
      </c>
      <c r="W12" s="2" t="s">
        <v>133</v>
      </c>
      <c r="X12" s="2" t="s">
        <v>134</v>
      </c>
      <c r="Y12" s="2" t="s">
        <v>135</v>
      </c>
      <c r="Z12" s="2" t="s">
        <v>136</v>
      </c>
      <c r="AA12" s="2">
        <v>2019</v>
      </c>
      <c r="AB12" s="2">
        <v>0</v>
      </c>
      <c r="AC12" s="2">
        <v>0</v>
      </c>
      <c r="AD12" s="2">
        <f>LEFT(T12,2)/(LEFT(T12,2)+RIGHT(T12,2))</f>
        <v>0.49382716049382713</v>
      </c>
      <c r="AE12">
        <f>INDEX('Yearly Salary Data'!$D$2:$D$31,MATCH('2015-2019 Master'!B12,'Yearly Salary Data'!$A$2:$A$31,0))</f>
        <v>123430400</v>
      </c>
      <c r="AF12">
        <f t="shared" si="0"/>
        <v>123.43040000000001</v>
      </c>
    </row>
    <row r="13" spans="1:32" x14ac:dyDescent="0.2">
      <c r="A13" s="2">
        <v>12</v>
      </c>
      <c r="B13" s="3" t="s">
        <v>137</v>
      </c>
      <c r="C13" s="2" t="s">
        <v>37</v>
      </c>
      <c r="D13" s="2">
        <v>162</v>
      </c>
      <c r="E13" s="2">
        <v>86</v>
      </c>
      <c r="F13" s="2">
        <v>76</v>
      </c>
      <c r="G13" s="2">
        <v>0.53100000000000003</v>
      </c>
      <c r="H13" s="2">
        <v>4.9000000000000004</v>
      </c>
      <c r="I13" s="2">
        <v>4.5</v>
      </c>
      <c r="J13" s="2">
        <v>0.3</v>
      </c>
      <c r="K13" s="2">
        <v>0.2</v>
      </c>
      <c r="L13" s="2">
        <v>0.5</v>
      </c>
      <c r="M13" s="2" t="s">
        <v>138</v>
      </c>
      <c r="N13" s="2">
        <v>0</v>
      </c>
      <c r="O13" s="14" t="s">
        <v>139</v>
      </c>
      <c r="P13" s="14" t="s">
        <v>140</v>
      </c>
      <c r="Q13" s="14" t="s">
        <v>82</v>
      </c>
      <c r="R13" s="14" t="s">
        <v>141</v>
      </c>
      <c r="S13" s="2" t="s">
        <v>94</v>
      </c>
      <c r="T13" s="2" t="s">
        <v>142</v>
      </c>
      <c r="U13" s="7">
        <v>44386</v>
      </c>
      <c r="V13" s="2" t="s">
        <v>143</v>
      </c>
      <c r="W13" s="2" t="s">
        <v>144</v>
      </c>
      <c r="X13" s="2" t="s">
        <v>145</v>
      </c>
      <c r="Y13" s="2" t="s">
        <v>146</v>
      </c>
      <c r="Z13" s="2" t="s">
        <v>147</v>
      </c>
      <c r="AA13" s="2">
        <v>2019</v>
      </c>
      <c r="AB13" s="2">
        <v>0</v>
      </c>
      <c r="AC13" s="2">
        <v>0</v>
      </c>
      <c r="AD13" s="2">
        <f>LEFT(T13,2)/(LEFT(T13,2)+RIGHT(T13,2))</f>
        <v>0.46913580246913578</v>
      </c>
      <c r="AE13">
        <f>INDEX('Yearly Salary Data'!$D$2:$D$31,MATCH('2015-2019 Master'!B13,'Yearly Salary Data'!$A$2:$A$31,0))</f>
        <v>157052231</v>
      </c>
      <c r="AF13">
        <f t="shared" si="0"/>
        <v>157.05223100000001</v>
      </c>
    </row>
    <row r="14" spans="1:32" x14ac:dyDescent="0.2">
      <c r="A14" s="2">
        <v>13</v>
      </c>
      <c r="B14" s="3" t="s">
        <v>148</v>
      </c>
      <c r="C14" s="2" t="s">
        <v>37</v>
      </c>
      <c r="D14" s="2">
        <v>162</v>
      </c>
      <c r="E14" s="2">
        <v>85</v>
      </c>
      <c r="F14" s="2">
        <v>77</v>
      </c>
      <c r="G14" s="2">
        <v>0.52500000000000002</v>
      </c>
      <c r="H14" s="2">
        <v>5</v>
      </c>
      <c r="I14" s="2">
        <v>4.5999999999999996</v>
      </c>
      <c r="J14" s="2">
        <v>0.4</v>
      </c>
      <c r="K14" s="2">
        <v>0.2</v>
      </c>
      <c r="L14" s="2">
        <v>0.6</v>
      </c>
      <c r="M14" s="2" t="s">
        <v>149</v>
      </c>
      <c r="N14" s="2">
        <v>-3</v>
      </c>
      <c r="O14" s="14" t="s">
        <v>150</v>
      </c>
      <c r="P14" s="14" t="s">
        <v>151</v>
      </c>
      <c r="Q14" s="14" t="s">
        <v>152</v>
      </c>
      <c r="R14" s="14" t="s">
        <v>93</v>
      </c>
      <c r="S14" s="2" t="s">
        <v>113</v>
      </c>
      <c r="T14" s="2" t="s">
        <v>121</v>
      </c>
      <c r="U14" s="7">
        <v>44448</v>
      </c>
      <c r="V14" s="2" t="s">
        <v>153</v>
      </c>
      <c r="W14" s="2" t="s">
        <v>154</v>
      </c>
      <c r="X14" s="2" t="s">
        <v>155</v>
      </c>
      <c r="Y14" s="2" t="s">
        <v>156</v>
      </c>
      <c r="Z14" s="2" t="s">
        <v>157</v>
      </c>
      <c r="AA14" s="2">
        <v>2019</v>
      </c>
      <c r="AB14" s="2">
        <v>0</v>
      </c>
      <c r="AC14" s="2">
        <v>0</v>
      </c>
      <c r="AD14" s="2">
        <f>LEFT(T14,2)/(LEFT(T14,2)+RIGHT(T14,2))</f>
        <v>0.50617283950617287</v>
      </c>
      <c r="AE14">
        <f>INDEX('Yearly Salary Data'!$D$2:$D$31,MATCH('2015-2019 Master'!B14,'Yearly Salary Data'!$A$2:$A$31,0))</f>
        <v>123815766</v>
      </c>
      <c r="AF14">
        <f t="shared" si="0"/>
        <v>123.815766</v>
      </c>
    </row>
    <row r="15" spans="1:32" x14ac:dyDescent="0.2">
      <c r="A15" s="2">
        <v>14</v>
      </c>
      <c r="B15" s="3" t="s">
        <v>158</v>
      </c>
      <c r="C15" s="2" t="s">
        <v>24</v>
      </c>
      <c r="D15" s="2">
        <v>162</v>
      </c>
      <c r="E15" s="2">
        <v>84</v>
      </c>
      <c r="F15" s="2">
        <v>78</v>
      </c>
      <c r="G15" s="2">
        <v>0.51800000000000002</v>
      </c>
      <c r="H15" s="2">
        <v>5.6</v>
      </c>
      <c r="I15" s="2">
        <v>5.0999999999999996</v>
      </c>
      <c r="J15" s="2">
        <v>0.5</v>
      </c>
      <c r="K15" s="2">
        <v>-0.2</v>
      </c>
      <c r="L15" s="2">
        <v>0.2</v>
      </c>
      <c r="M15" s="2" t="s">
        <v>159</v>
      </c>
      <c r="N15" s="2">
        <v>-3</v>
      </c>
      <c r="O15" s="14" t="s">
        <v>160</v>
      </c>
      <c r="P15" s="14" t="s">
        <v>128</v>
      </c>
      <c r="Q15" s="14" t="s">
        <v>103</v>
      </c>
      <c r="R15" s="14">
        <v>44479</v>
      </c>
      <c r="S15" s="2" t="s">
        <v>142</v>
      </c>
      <c r="T15" s="2" t="s">
        <v>53</v>
      </c>
      <c r="U15" s="7">
        <v>44447</v>
      </c>
      <c r="V15" s="2" t="s">
        <v>161</v>
      </c>
      <c r="W15" s="2" t="s">
        <v>162</v>
      </c>
      <c r="X15" s="2" t="s">
        <v>163</v>
      </c>
      <c r="Y15" s="2" t="s">
        <v>164</v>
      </c>
      <c r="Z15" s="2" t="s">
        <v>165</v>
      </c>
      <c r="AA15" s="2">
        <v>2019</v>
      </c>
      <c r="AB15" s="2">
        <v>0</v>
      </c>
      <c r="AC15" s="2">
        <v>0</v>
      </c>
      <c r="AD15" s="2">
        <f>LEFT(T15,2)/(LEFT(T15,2)+RIGHT(T15,2))</f>
        <v>0.5679012345679012</v>
      </c>
      <c r="AE15">
        <f>INDEX('Yearly Salary Data'!$D$2:$D$31,MATCH('2015-2019 Master'!B15,'Yearly Salary Data'!$A$2:$A$31,0))</f>
        <v>236171428</v>
      </c>
      <c r="AF15">
        <f t="shared" si="0"/>
        <v>236.17142799999999</v>
      </c>
    </row>
    <row r="16" spans="1:32" x14ac:dyDescent="0.2">
      <c r="A16" s="2">
        <v>15</v>
      </c>
      <c r="B16" s="3" t="s">
        <v>166</v>
      </c>
      <c r="C16" s="2" t="s">
        <v>37</v>
      </c>
      <c r="D16" s="2">
        <v>162</v>
      </c>
      <c r="E16" s="2">
        <v>84</v>
      </c>
      <c r="F16" s="2">
        <v>78</v>
      </c>
      <c r="G16" s="2">
        <v>0.51800000000000002</v>
      </c>
      <c r="H16" s="2">
        <v>5</v>
      </c>
      <c r="I16" s="2">
        <v>4.4000000000000004</v>
      </c>
      <c r="J16" s="2">
        <v>0.6</v>
      </c>
      <c r="K16" s="2">
        <v>0.2</v>
      </c>
      <c r="L16" s="2">
        <v>0.8</v>
      </c>
      <c r="M16" s="2" t="s">
        <v>167</v>
      </c>
      <c r="N16" s="2">
        <v>-6</v>
      </c>
      <c r="O16" s="14" t="s">
        <v>150</v>
      </c>
      <c r="P16" s="14" t="s">
        <v>168</v>
      </c>
      <c r="Q16" s="14" t="s">
        <v>169</v>
      </c>
      <c r="R16" s="14">
        <v>44538</v>
      </c>
      <c r="S16" s="2" t="s">
        <v>170</v>
      </c>
      <c r="T16" s="2" t="s">
        <v>171</v>
      </c>
      <c r="U16" s="7">
        <v>44295</v>
      </c>
      <c r="V16" s="2" t="s">
        <v>172</v>
      </c>
      <c r="W16" s="2" t="s">
        <v>173</v>
      </c>
      <c r="X16" s="2" t="s">
        <v>174</v>
      </c>
      <c r="Y16" s="2" t="s">
        <v>175</v>
      </c>
      <c r="Z16" s="2" t="s">
        <v>176</v>
      </c>
      <c r="AA16" s="2">
        <v>2019</v>
      </c>
      <c r="AB16" s="2">
        <v>0</v>
      </c>
      <c r="AC16" s="2">
        <v>0</v>
      </c>
      <c r="AD16" s="2">
        <f>LEFT(T16,2)/(LEFT(T16,2)+RIGHT(T16,2))</f>
        <v>0.40740740740740738</v>
      </c>
      <c r="AE16">
        <f>INDEX('Yearly Salary Data'!$D$2:$D$31,MATCH('2015-2019 Master'!B16,'Yearly Salary Data'!$A$2:$A$31,0))</f>
        <v>214246988</v>
      </c>
      <c r="AF16">
        <f t="shared" si="0"/>
        <v>214.24698799999999</v>
      </c>
    </row>
    <row r="17" spans="1:32" x14ac:dyDescent="0.2">
      <c r="A17" s="2">
        <v>16</v>
      </c>
      <c r="B17" s="3" t="s">
        <v>177</v>
      </c>
      <c r="C17" s="2" t="s">
        <v>37</v>
      </c>
      <c r="D17" s="2">
        <v>162</v>
      </c>
      <c r="E17" s="2">
        <v>81</v>
      </c>
      <c r="F17" s="2">
        <v>81</v>
      </c>
      <c r="G17" s="2">
        <v>0.5</v>
      </c>
      <c r="H17" s="2">
        <v>4.8</v>
      </c>
      <c r="I17" s="2">
        <v>4.9000000000000004</v>
      </c>
      <c r="J17" s="2">
        <v>-0.1</v>
      </c>
      <c r="K17" s="2">
        <v>0.2</v>
      </c>
      <c r="L17" s="2">
        <v>0.1</v>
      </c>
      <c r="M17" s="2" t="s">
        <v>178</v>
      </c>
      <c r="N17" s="2">
        <v>2</v>
      </c>
      <c r="O17" s="14" t="s">
        <v>179</v>
      </c>
      <c r="P17" s="14" t="s">
        <v>73</v>
      </c>
      <c r="Q17" s="14" t="s">
        <v>140</v>
      </c>
      <c r="R17" s="14">
        <v>44509</v>
      </c>
      <c r="S17" s="2" t="s">
        <v>86</v>
      </c>
      <c r="T17" s="2" t="s">
        <v>180</v>
      </c>
      <c r="U17" s="7">
        <v>44383</v>
      </c>
      <c r="V17" s="2" t="s">
        <v>181</v>
      </c>
      <c r="W17" s="2" t="s">
        <v>182</v>
      </c>
      <c r="X17" s="2" t="s">
        <v>183</v>
      </c>
      <c r="Y17" s="2" t="s">
        <v>184</v>
      </c>
      <c r="Z17" s="2" t="s">
        <v>185</v>
      </c>
      <c r="AA17" s="2">
        <v>2019</v>
      </c>
      <c r="AB17" s="2">
        <v>0</v>
      </c>
      <c r="AC17" s="2">
        <v>0</v>
      </c>
      <c r="AD17" s="2">
        <f>LEFT(T17,2)/(LEFT(T17,2)+RIGHT(T17,2))</f>
        <v>0.44444444444444442</v>
      </c>
      <c r="AE17">
        <f>INDEX('Yearly Salary Data'!$D$2:$D$31,MATCH('2015-2019 Master'!B17,'Yearly Salary Data'!$A$2:$A$31,0))</f>
        <v>140611962</v>
      </c>
      <c r="AF17">
        <f t="shared" si="0"/>
        <v>140.61196200000001</v>
      </c>
    </row>
    <row r="18" spans="1:32" x14ac:dyDescent="0.2">
      <c r="A18" s="2">
        <v>17</v>
      </c>
      <c r="B18" s="3" t="s">
        <v>186</v>
      </c>
      <c r="C18" s="2" t="s">
        <v>24</v>
      </c>
      <c r="D18" s="2">
        <v>162</v>
      </c>
      <c r="E18" s="2">
        <v>78</v>
      </c>
      <c r="F18" s="2">
        <v>84</v>
      </c>
      <c r="G18" s="2">
        <v>0.48099999999999998</v>
      </c>
      <c r="H18" s="2">
        <v>5</v>
      </c>
      <c r="I18" s="2">
        <v>5.4</v>
      </c>
      <c r="J18" s="2">
        <v>-0.4</v>
      </c>
      <c r="K18" s="2">
        <v>0</v>
      </c>
      <c r="L18" s="2">
        <v>-0.5</v>
      </c>
      <c r="M18" s="2" t="s">
        <v>187</v>
      </c>
      <c r="N18" s="2">
        <v>3</v>
      </c>
      <c r="O18" s="14" t="s">
        <v>169</v>
      </c>
      <c r="P18" s="14" t="s">
        <v>103</v>
      </c>
      <c r="Q18" s="14" t="s">
        <v>188</v>
      </c>
      <c r="R18" s="14">
        <v>44450</v>
      </c>
      <c r="S18" s="2" t="s">
        <v>86</v>
      </c>
      <c r="T18" s="2" t="s">
        <v>171</v>
      </c>
      <c r="U18" s="7">
        <v>44383</v>
      </c>
      <c r="V18" s="2" t="s">
        <v>189</v>
      </c>
      <c r="W18" s="2" t="s">
        <v>190</v>
      </c>
      <c r="X18" s="2" t="s">
        <v>191</v>
      </c>
      <c r="Y18" s="2" t="s">
        <v>192</v>
      </c>
      <c r="Z18" s="2" t="s">
        <v>193</v>
      </c>
      <c r="AA18" s="2">
        <v>2019</v>
      </c>
      <c r="AB18" s="2">
        <v>0</v>
      </c>
      <c r="AC18" s="2">
        <v>0</v>
      </c>
      <c r="AD18" s="2">
        <f>LEFT(T18,2)/(LEFT(T18,2)+RIGHT(T18,2))</f>
        <v>0.40740740740740738</v>
      </c>
      <c r="AE18">
        <f>INDEX('Yearly Salary Data'!$D$2:$D$31,MATCH('2015-2019 Master'!B18,'Yearly Salary Data'!$A$2:$A$31,0))</f>
        <v>118274435</v>
      </c>
      <c r="AF18">
        <f t="shared" si="0"/>
        <v>118.274435</v>
      </c>
    </row>
    <row r="19" spans="1:32" x14ac:dyDescent="0.2">
      <c r="A19" s="2">
        <v>18</v>
      </c>
      <c r="B19" s="3" t="s">
        <v>194</v>
      </c>
      <c r="C19" s="2" t="s">
        <v>37</v>
      </c>
      <c r="D19" s="2">
        <v>162</v>
      </c>
      <c r="E19" s="2">
        <v>77</v>
      </c>
      <c r="F19" s="2">
        <v>85</v>
      </c>
      <c r="G19" s="2">
        <v>0.47499999999999998</v>
      </c>
      <c r="H19" s="2">
        <v>4.2</v>
      </c>
      <c r="I19" s="2">
        <v>4.8</v>
      </c>
      <c r="J19" s="2">
        <v>-0.6</v>
      </c>
      <c r="K19" s="2">
        <v>0.3</v>
      </c>
      <c r="L19" s="2">
        <v>-0.3</v>
      </c>
      <c r="M19" s="2" t="s">
        <v>195</v>
      </c>
      <c r="N19" s="2">
        <v>6</v>
      </c>
      <c r="O19" s="14" t="s">
        <v>140</v>
      </c>
      <c r="P19" s="14" t="s">
        <v>140</v>
      </c>
      <c r="Q19" s="14" t="s">
        <v>152</v>
      </c>
      <c r="R19" s="14">
        <v>44509</v>
      </c>
      <c r="S19" s="2" t="s">
        <v>196</v>
      </c>
      <c r="T19" s="2" t="s">
        <v>197</v>
      </c>
      <c r="U19" s="2" t="s">
        <v>198</v>
      </c>
      <c r="V19" s="2" t="s">
        <v>199</v>
      </c>
      <c r="W19" s="2" t="s">
        <v>200</v>
      </c>
      <c r="X19" s="2" t="s">
        <v>201</v>
      </c>
      <c r="Y19" s="2" t="s">
        <v>202</v>
      </c>
      <c r="Z19" s="2" t="s">
        <v>203</v>
      </c>
      <c r="AA19" s="2">
        <v>2019</v>
      </c>
      <c r="AB19" s="2">
        <v>0</v>
      </c>
      <c r="AC19" s="2">
        <v>0</v>
      </c>
      <c r="AD19" s="2">
        <f>LEFT(T19,2)/(LEFT(T19,2)+RIGHT(T19,2))</f>
        <v>0.51851851851851849</v>
      </c>
      <c r="AE19">
        <f>INDEX('Yearly Salary Data'!$D$2:$D$31,MATCH('2015-2019 Master'!B19,'Yearly Salary Data'!$A$2:$A$31,0))</f>
        <v>170179653</v>
      </c>
      <c r="AF19">
        <f t="shared" si="0"/>
        <v>170.179653</v>
      </c>
    </row>
    <row r="20" spans="1:32" x14ac:dyDescent="0.2">
      <c r="A20" s="2">
        <v>19</v>
      </c>
      <c r="B20" s="3" t="s">
        <v>204</v>
      </c>
      <c r="C20" s="2" t="s">
        <v>37</v>
      </c>
      <c r="D20" s="2">
        <v>162</v>
      </c>
      <c r="E20" s="2">
        <v>75</v>
      </c>
      <c r="F20" s="2">
        <v>87</v>
      </c>
      <c r="G20" s="2">
        <v>0.46300000000000002</v>
      </c>
      <c r="H20" s="2">
        <v>4.3</v>
      </c>
      <c r="I20" s="2">
        <v>4.4000000000000004</v>
      </c>
      <c r="J20" s="2">
        <v>-0.1</v>
      </c>
      <c r="K20" s="2">
        <v>0.2</v>
      </c>
      <c r="L20" s="2">
        <v>0.2</v>
      </c>
      <c r="M20" s="2" t="s">
        <v>205</v>
      </c>
      <c r="N20" s="2">
        <v>-5</v>
      </c>
      <c r="O20" s="14" t="s">
        <v>150</v>
      </c>
      <c r="P20" s="14" t="s">
        <v>188</v>
      </c>
      <c r="Q20" s="14" t="s">
        <v>151</v>
      </c>
      <c r="R20" s="14">
        <v>44450</v>
      </c>
      <c r="S20" s="2" t="s">
        <v>121</v>
      </c>
      <c r="T20" s="2" t="s">
        <v>206</v>
      </c>
      <c r="U20" s="7">
        <v>44385</v>
      </c>
      <c r="V20" s="2" t="s">
        <v>207</v>
      </c>
      <c r="W20" s="2" t="s">
        <v>208</v>
      </c>
      <c r="X20" s="2" t="s">
        <v>209</v>
      </c>
      <c r="Y20" s="2" t="s">
        <v>210</v>
      </c>
      <c r="Z20" s="2" t="s">
        <v>211</v>
      </c>
      <c r="AA20" s="2">
        <v>2019</v>
      </c>
      <c r="AB20" s="2">
        <v>0</v>
      </c>
      <c r="AC20" s="2">
        <v>0</v>
      </c>
      <c r="AD20" s="2">
        <f>LEFT(T20,2)/(LEFT(T20,2)+RIGHT(T20,2))</f>
        <v>0.41975308641975306</v>
      </c>
      <c r="AE20">
        <f>INDEX('Yearly Salary Data'!$D$2:$D$31,MATCH('2015-2019 Master'!B20,'Yearly Salary Data'!$A$2:$A$31,0))</f>
        <v>127218214</v>
      </c>
      <c r="AF20">
        <f t="shared" si="0"/>
        <v>127.218214</v>
      </c>
    </row>
    <row r="21" spans="1:32" x14ac:dyDescent="0.2">
      <c r="A21" s="2">
        <v>20</v>
      </c>
      <c r="B21" s="3" t="s">
        <v>212</v>
      </c>
      <c r="C21" s="2" t="s">
        <v>24</v>
      </c>
      <c r="D21" s="2">
        <v>161</v>
      </c>
      <c r="E21" s="2">
        <v>72</v>
      </c>
      <c r="F21" s="2">
        <v>89</v>
      </c>
      <c r="G21" s="2">
        <v>0.44700000000000001</v>
      </c>
      <c r="H21" s="2">
        <v>4.4000000000000004</v>
      </c>
      <c r="I21" s="2">
        <v>5.2</v>
      </c>
      <c r="J21" s="2">
        <v>-0.8</v>
      </c>
      <c r="K21" s="2">
        <v>-0.3</v>
      </c>
      <c r="L21" s="2">
        <v>-1</v>
      </c>
      <c r="M21" s="2" t="s">
        <v>213</v>
      </c>
      <c r="N21" s="2">
        <v>3</v>
      </c>
      <c r="O21" s="14" t="s">
        <v>214</v>
      </c>
      <c r="P21" s="14" t="s">
        <v>215</v>
      </c>
      <c r="Q21" s="14" t="s">
        <v>216</v>
      </c>
      <c r="R21" s="14">
        <v>44361</v>
      </c>
      <c r="S21" s="2" t="s">
        <v>217</v>
      </c>
      <c r="T21" s="2" t="s">
        <v>171</v>
      </c>
      <c r="U21" s="7">
        <v>44290</v>
      </c>
      <c r="V21" s="2" t="s">
        <v>174</v>
      </c>
      <c r="W21" s="2" t="s">
        <v>218</v>
      </c>
      <c r="X21" s="2" t="s">
        <v>219</v>
      </c>
      <c r="Y21" s="2" t="s">
        <v>220</v>
      </c>
      <c r="Z21" s="2" t="s">
        <v>221</v>
      </c>
      <c r="AA21" s="2">
        <v>2019</v>
      </c>
      <c r="AB21" s="2">
        <v>0</v>
      </c>
      <c r="AC21" s="2">
        <v>0</v>
      </c>
      <c r="AD21" s="2">
        <f>LEFT(T21,2)/(LEFT(T21,2)+RIGHT(T21,2))</f>
        <v>0.40740740740740738</v>
      </c>
      <c r="AE21">
        <f>INDEX('Yearly Salary Data'!$D$2:$D$31,MATCH('2015-2019 Master'!B21,'Yearly Salary Data'!$A$2:$A$31,0))</f>
        <v>88902000</v>
      </c>
      <c r="AF21">
        <f t="shared" si="0"/>
        <v>88.902000000000001</v>
      </c>
    </row>
    <row r="22" spans="1:32" x14ac:dyDescent="0.2">
      <c r="A22" s="2">
        <v>21</v>
      </c>
      <c r="B22" s="3" t="s">
        <v>222</v>
      </c>
      <c r="C22" s="2" t="s">
        <v>24</v>
      </c>
      <c r="D22" s="2">
        <v>162</v>
      </c>
      <c r="E22" s="2">
        <v>72</v>
      </c>
      <c r="F22" s="2">
        <v>90</v>
      </c>
      <c r="G22" s="2">
        <v>0.44400000000000001</v>
      </c>
      <c r="H22" s="2">
        <v>4.7</v>
      </c>
      <c r="I22" s="2">
        <v>5.4</v>
      </c>
      <c r="J22" s="2">
        <v>-0.6</v>
      </c>
      <c r="K22" s="2">
        <v>0</v>
      </c>
      <c r="L22" s="2">
        <v>-0.6</v>
      </c>
      <c r="M22" s="2" t="s">
        <v>223</v>
      </c>
      <c r="N22" s="2">
        <v>0</v>
      </c>
      <c r="O22" s="14" t="s">
        <v>224</v>
      </c>
      <c r="P22" s="14" t="s">
        <v>225</v>
      </c>
      <c r="Q22" s="14" t="s">
        <v>226</v>
      </c>
      <c r="R22" s="14">
        <v>44538</v>
      </c>
      <c r="S22" s="2" t="s">
        <v>142</v>
      </c>
      <c r="T22" s="2" t="s">
        <v>206</v>
      </c>
      <c r="U22" s="7">
        <v>44262</v>
      </c>
      <c r="V22" s="2" t="s">
        <v>227</v>
      </c>
      <c r="W22" s="2" t="s">
        <v>228</v>
      </c>
      <c r="X22" s="2" t="s">
        <v>229</v>
      </c>
      <c r="Y22" s="2" t="s">
        <v>230</v>
      </c>
      <c r="Z22" s="2" t="s">
        <v>231</v>
      </c>
      <c r="AA22" s="2">
        <v>2019</v>
      </c>
      <c r="AB22" s="2">
        <v>0</v>
      </c>
      <c r="AC22" s="2">
        <v>0</v>
      </c>
      <c r="AD22" s="2">
        <f>LEFT(T22,2)/(LEFT(T22,2)+RIGHT(T22,2))</f>
        <v>0.41975308641975306</v>
      </c>
      <c r="AE22">
        <f>INDEX('Yearly Salary Data'!$D$2:$D$31,MATCH('2015-2019 Master'!B22,'Yearly Salary Data'!$A$2:$A$31,0))</f>
        <v>158878583</v>
      </c>
      <c r="AF22">
        <f t="shared" si="0"/>
        <v>158.87858299999999</v>
      </c>
    </row>
    <row r="23" spans="1:32" x14ac:dyDescent="0.2">
      <c r="A23" s="2">
        <v>22</v>
      </c>
      <c r="B23" s="3" t="s">
        <v>232</v>
      </c>
      <c r="C23" s="2" t="s">
        <v>37</v>
      </c>
      <c r="D23" s="2">
        <v>162</v>
      </c>
      <c r="E23" s="2">
        <v>71</v>
      </c>
      <c r="F23" s="2">
        <v>91</v>
      </c>
      <c r="G23" s="2">
        <v>0.438</v>
      </c>
      <c r="H23" s="2">
        <v>5.2</v>
      </c>
      <c r="I23" s="2">
        <v>5.9</v>
      </c>
      <c r="J23" s="2">
        <v>-0.8</v>
      </c>
      <c r="K23" s="2">
        <v>0.3</v>
      </c>
      <c r="L23" s="2">
        <v>-0.4</v>
      </c>
      <c r="M23" s="2" t="s">
        <v>195</v>
      </c>
      <c r="N23" s="2">
        <v>0</v>
      </c>
      <c r="O23" s="14" t="s">
        <v>233</v>
      </c>
      <c r="P23" s="14" t="s">
        <v>214</v>
      </c>
      <c r="Q23" s="14" t="s">
        <v>234</v>
      </c>
      <c r="R23" s="14">
        <v>44420</v>
      </c>
      <c r="S23" s="2" t="s">
        <v>104</v>
      </c>
      <c r="T23" s="2" t="s">
        <v>235</v>
      </c>
      <c r="U23" s="7">
        <v>44475</v>
      </c>
      <c r="V23" s="2" t="s">
        <v>236</v>
      </c>
      <c r="W23" s="2" t="s">
        <v>237</v>
      </c>
      <c r="X23" s="2" t="s">
        <v>238</v>
      </c>
      <c r="Y23" s="2" t="s">
        <v>239</v>
      </c>
      <c r="Z23" s="2" t="s">
        <v>240</v>
      </c>
      <c r="AA23" s="2">
        <v>2019</v>
      </c>
      <c r="AB23" s="2">
        <v>0</v>
      </c>
      <c r="AC23" s="2">
        <v>0</v>
      </c>
      <c r="AD23" s="2">
        <f>LEFT(T23,2)/(LEFT(T23,2)+RIGHT(T23,2))</f>
        <v>0.34567901234567899</v>
      </c>
      <c r="AE23">
        <f>INDEX('Yearly Salary Data'!$D$2:$D$31,MATCH('2015-2019 Master'!B23,'Yearly Salary Data'!$A$2:$A$31,0))</f>
        <v>145248500</v>
      </c>
      <c r="AF23">
        <f t="shared" si="0"/>
        <v>145.24850000000001</v>
      </c>
    </row>
    <row r="24" spans="1:32" x14ac:dyDescent="0.2">
      <c r="A24" s="2">
        <v>23</v>
      </c>
      <c r="B24" s="3" t="s">
        <v>241</v>
      </c>
      <c r="C24" s="2" t="s">
        <v>37</v>
      </c>
      <c r="D24" s="2">
        <v>162</v>
      </c>
      <c r="E24" s="2">
        <v>70</v>
      </c>
      <c r="F24" s="2">
        <v>92</v>
      </c>
      <c r="G24" s="2">
        <v>0.432</v>
      </c>
      <c r="H24" s="2">
        <v>4.2</v>
      </c>
      <c r="I24" s="2">
        <v>4.9000000000000004</v>
      </c>
      <c r="J24" s="2">
        <v>-0.7</v>
      </c>
      <c r="K24" s="2">
        <v>0.3</v>
      </c>
      <c r="L24" s="2">
        <v>-0.4</v>
      </c>
      <c r="M24" s="2" t="s">
        <v>242</v>
      </c>
      <c r="N24" s="2">
        <v>0</v>
      </c>
      <c r="O24" s="14" t="s">
        <v>174</v>
      </c>
      <c r="P24" s="14" t="s">
        <v>243</v>
      </c>
      <c r="Q24" s="14" t="s">
        <v>244</v>
      </c>
      <c r="R24" s="14">
        <v>44509</v>
      </c>
      <c r="S24" s="2" t="s">
        <v>180</v>
      </c>
      <c r="T24" s="2" t="s">
        <v>206</v>
      </c>
      <c r="U24" s="7">
        <v>44323</v>
      </c>
      <c r="V24" s="2" t="s">
        <v>245</v>
      </c>
      <c r="W24" s="2" t="s">
        <v>246</v>
      </c>
      <c r="X24" s="2" t="s">
        <v>247</v>
      </c>
      <c r="Y24" s="2" t="s">
        <v>248</v>
      </c>
      <c r="Z24" s="2" t="s">
        <v>249</v>
      </c>
      <c r="AA24" s="2">
        <v>2019</v>
      </c>
      <c r="AB24" s="2">
        <v>0</v>
      </c>
      <c r="AC24" s="2">
        <v>0</v>
      </c>
      <c r="AD24" s="2">
        <f>LEFT(T24,2)/(LEFT(T24,2)+RIGHT(T24,2))</f>
        <v>0.41975308641975306</v>
      </c>
      <c r="AE24">
        <f>INDEX('Yearly Salary Data'!$D$2:$D$31,MATCH('2015-2019 Master'!B24,'Yearly Salary Data'!$A$2:$A$31,0))</f>
        <v>100804100</v>
      </c>
      <c r="AF24">
        <f t="shared" si="0"/>
        <v>100.80410000000001</v>
      </c>
    </row>
    <row r="25" spans="1:32" x14ac:dyDescent="0.2">
      <c r="A25" s="2">
        <v>24</v>
      </c>
      <c r="B25" s="3" t="s">
        <v>250</v>
      </c>
      <c r="C25" s="2" t="s">
        <v>37</v>
      </c>
      <c r="D25" s="2">
        <v>162</v>
      </c>
      <c r="E25" s="2">
        <v>69</v>
      </c>
      <c r="F25" s="2">
        <v>93</v>
      </c>
      <c r="G25" s="2">
        <v>0.42599999999999999</v>
      </c>
      <c r="H25" s="2">
        <v>4.7</v>
      </c>
      <c r="I25" s="2">
        <v>5.6</v>
      </c>
      <c r="J25" s="2">
        <v>-0.9</v>
      </c>
      <c r="K25" s="2">
        <v>0.3</v>
      </c>
      <c r="L25" s="2">
        <v>-0.7</v>
      </c>
      <c r="M25" s="2" t="s">
        <v>251</v>
      </c>
      <c r="N25" s="2">
        <v>1</v>
      </c>
      <c r="O25" s="14">
        <v>44521</v>
      </c>
      <c r="P25" s="14" t="s">
        <v>252</v>
      </c>
      <c r="Q25" s="14" t="s">
        <v>150</v>
      </c>
      <c r="R25" s="14">
        <v>44538</v>
      </c>
      <c r="S25" s="2" t="s">
        <v>196</v>
      </c>
      <c r="T25" s="2" t="s">
        <v>206</v>
      </c>
      <c r="U25" s="7">
        <v>44388</v>
      </c>
      <c r="V25" s="2" t="s">
        <v>253</v>
      </c>
      <c r="W25" s="2" t="s">
        <v>254</v>
      </c>
      <c r="X25" s="2" t="s">
        <v>255</v>
      </c>
      <c r="Y25" s="2" t="s">
        <v>256</v>
      </c>
      <c r="Z25" s="2" t="s">
        <v>147</v>
      </c>
      <c r="AA25" s="2">
        <v>2019</v>
      </c>
      <c r="AB25" s="2">
        <v>0</v>
      </c>
      <c r="AC25" s="2">
        <v>0</v>
      </c>
      <c r="AD25" s="2">
        <f>LEFT(T25,2)/(LEFT(T25,2)+RIGHT(T25,2))</f>
        <v>0.41975308641975306</v>
      </c>
      <c r="AE25">
        <f>INDEX('Yearly Salary Data'!$D$2:$D$31,MATCH('2015-2019 Master'!B25,'Yearly Salary Data'!$A$2:$A$31,0))</f>
        <v>74808000</v>
      </c>
      <c r="AF25">
        <f t="shared" si="0"/>
        <v>74.808000000000007</v>
      </c>
    </row>
    <row r="26" spans="1:32" x14ac:dyDescent="0.2">
      <c r="A26" s="2">
        <v>25</v>
      </c>
      <c r="B26" s="3" t="s">
        <v>257</v>
      </c>
      <c r="C26" s="2" t="s">
        <v>24</v>
      </c>
      <c r="D26" s="2">
        <v>162</v>
      </c>
      <c r="E26" s="2">
        <v>68</v>
      </c>
      <c r="F26" s="2">
        <v>94</v>
      </c>
      <c r="G26" s="2">
        <v>0.42</v>
      </c>
      <c r="H26" s="2">
        <v>4.7</v>
      </c>
      <c r="I26" s="2">
        <v>5.5</v>
      </c>
      <c r="J26" s="2">
        <v>-0.8</v>
      </c>
      <c r="K26" s="2">
        <v>0</v>
      </c>
      <c r="L26" s="2">
        <v>-0.9</v>
      </c>
      <c r="M26" s="2" t="s">
        <v>258</v>
      </c>
      <c r="N26" s="2">
        <v>-1</v>
      </c>
      <c r="O26" s="14" t="s">
        <v>140</v>
      </c>
      <c r="P26" s="14" t="s">
        <v>50</v>
      </c>
      <c r="Q26" s="14" t="s">
        <v>259</v>
      </c>
      <c r="R26" s="14">
        <v>44450</v>
      </c>
      <c r="S26" s="2" t="s">
        <v>196</v>
      </c>
      <c r="T26" s="2" t="s">
        <v>171</v>
      </c>
      <c r="U26" s="7">
        <v>44443</v>
      </c>
      <c r="V26" s="2" t="s">
        <v>260</v>
      </c>
      <c r="W26" s="2" t="s">
        <v>261</v>
      </c>
      <c r="X26" s="2" t="s">
        <v>262</v>
      </c>
      <c r="Y26" s="2" t="s">
        <v>263</v>
      </c>
      <c r="Z26" s="2" t="s">
        <v>53</v>
      </c>
      <c r="AA26" s="2">
        <v>2019</v>
      </c>
      <c r="AB26" s="2">
        <v>0</v>
      </c>
      <c r="AC26" s="2">
        <v>0</v>
      </c>
      <c r="AD26" s="2">
        <f>LEFT(T26,2)/(LEFT(T26,2)+RIGHT(T26,2))</f>
        <v>0.40740740740740738</v>
      </c>
      <c r="AE26">
        <f>INDEX('Yearly Salary Data'!$D$2:$D$31,MATCH('2015-2019 Master'!B26,'Yearly Salary Data'!$A$2:$A$31,0))</f>
        <v>146498473</v>
      </c>
      <c r="AF26">
        <f t="shared" si="0"/>
        <v>146.49847299999999</v>
      </c>
    </row>
    <row r="27" spans="1:32" x14ac:dyDescent="0.2">
      <c r="A27" s="2">
        <v>26</v>
      </c>
      <c r="B27" s="3" t="s">
        <v>264</v>
      </c>
      <c r="C27" s="2" t="s">
        <v>24</v>
      </c>
      <c r="D27" s="2">
        <v>162</v>
      </c>
      <c r="E27" s="2">
        <v>67</v>
      </c>
      <c r="F27" s="2">
        <v>95</v>
      </c>
      <c r="G27" s="2">
        <v>0.41399999999999998</v>
      </c>
      <c r="H27" s="2">
        <v>4.5</v>
      </c>
      <c r="I27" s="2">
        <v>5.0999999999999996</v>
      </c>
      <c r="J27" s="2">
        <v>-0.6</v>
      </c>
      <c r="K27" s="2">
        <v>-0.1</v>
      </c>
      <c r="L27" s="2">
        <v>-0.7</v>
      </c>
      <c r="M27" s="2" t="s">
        <v>195</v>
      </c>
      <c r="N27" s="2">
        <v>-4</v>
      </c>
      <c r="O27" s="14" t="s">
        <v>188</v>
      </c>
      <c r="P27" s="14" t="s">
        <v>224</v>
      </c>
      <c r="Q27" s="14" t="s">
        <v>265</v>
      </c>
      <c r="R27" s="14">
        <v>44272</v>
      </c>
      <c r="S27" s="2" t="s">
        <v>196</v>
      </c>
      <c r="T27" s="2" t="s">
        <v>266</v>
      </c>
      <c r="U27" s="7">
        <v>44385</v>
      </c>
      <c r="V27" s="2" t="s">
        <v>145</v>
      </c>
      <c r="W27" s="2" t="s">
        <v>267</v>
      </c>
      <c r="X27" s="2" t="s">
        <v>163</v>
      </c>
      <c r="Y27" s="2" t="s">
        <v>268</v>
      </c>
      <c r="Z27" s="2" t="s">
        <v>68</v>
      </c>
      <c r="AA27" s="2">
        <v>2019</v>
      </c>
      <c r="AB27" s="2">
        <v>0</v>
      </c>
      <c r="AC27" s="2">
        <v>0</v>
      </c>
      <c r="AD27" s="2">
        <f>LEFT(T27,2)/(LEFT(T27,2)+RIGHT(T27,2))</f>
        <v>0.39506172839506171</v>
      </c>
      <c r="AE27">
        <f>INDEX('Yearly Salary Data'!$D$2:$D$31,MATCH('2015-2019 Master'!B27,'Yearly Salary Data'!$A$2:$A$31,0))</f>
        <v>117546171</v>
      </c>
      <c r="AF27">
        <f t="shared" si="0"/>
        <v>117.546171</v>
      </c>
    </row>
    <row r="28" spans="1:32" x14ac:dyDescent="0.2">
      <c r="A28" s="2">
        <v>27</v>
      </c>
      <c r="B28" s="3" t="s">
        <v>269</v>
      </c>
      <c r="C28" s="2" t="s">
        <v>24</v>
      </c>
      <c r="D28" s="2">
        <v>162</v>
      </c>
      <c r="E28" s="2">
        <v>59</v>
      </c>
      <c r="F28" s="2">
        <v>103</v>
      </c>
      <c r="G28" s="2">
        <v>0.36399999999999999</v>
      </c>
      <c r="H28" s="2">
        <v>4.3</v>
      </c>
      <c r="I28" s="2">
        <v>5.4</v>
      </c>
      <c r="J28" s="2">
        <v>-1.1000000000000001</v>
      </c>
      <c r="K28" s="2">
        <v>-0.2</v>
      </c>
      <c r="L28" s="2">
        <v>-1.3</v>
      </c>
      <c r="M28" s="2" t="s">
        <v>270</v>
      </c>
      <c r="N28" s="2">
        <v>-5</v>
      </c>
      <c r="O28" s="14">
        <v>44492</v>
      </c>
      <c r="P28" s="14" t="s">
        <v>244</v>
      </c>
      <c r="Q28" s="14">
        <v>44463</v>
      </c>
      <c r="R28" s="14">
        <v>44450</v>
      </c>
      <c r="S28" s="2" t="s">
        <v>271</v>
      </c>
      <c r="T28" s="2" t="s">
        <v>235</v>
      </c>
      <c r="U28" s="7">
        <v>44295</v>
      </c>
      <c r="V28" s="2" t="s">
        <v>272</v>
      </c>
      <c r="W28" s="2" t="s">
        <v>273</v>
      </c>
      <c r="X28" s="2" t="s">
        <v>255</v>
      </c>
      <c r="Y28" s="2" t="s">
        <v>274</v>
      </c>
      <c r="Z28" s="2" t="s">
        <v>275</v>
      </c>
      <c r="AA28" s="2">
        <v>2019</v>
      </c>
      <c r="AB28" s="2">
        <v>0</v>
      </c>
      <c r="AC28" s="2">
        <v>0</v>
      </c>
      <c r="AD28" s="2">
        <f>LEFT(T28,2)/(LEFT(T28,2)+RIGHT(T28,2))</f>
        <v>0.34567901234567899</v>
      </c>
      <c r="AE28">
        <f>INDEX('Yearly Salary Data'!$D$2:$D$31,MATCH('2015-2019 Master'!B28,'Yearly Salary Data'!$A$2:$A$31,0))</f>
        <v>96470066</v>
      </c>
      <c r="AF28">
        <f t="shared" si="0"/>
        <v>96.470066000000003</v>
      </c>
    </row>
    <row r="29" spans="1:32" x14ac:dyDescent="0.2">
      <c r="A29" s="2">
        <v>28</v>
      </c>
      <c r="B29" s="3" t="s">
        <v>276</v>
      </c>
      <c r="C29" s="2" t="s">
        <v>37</v>
      </c>
      <c r="D29" s="2">
        <v>162</v>
      </c>
      <c r="E29" s="2">
        <v>57</v>
      </c>
      <c r="F29" s="2">
        <v>105</v>
      </c>
      <c r="G29" s="2">
        <v>0.35199999999999998</v>
      </c>
      <c r="H29" s="2">
        <v>3.8</v>
      </c>
      <c r="I29" s="2">
        <v>5</v>
      </c>
      <c r="J29" s="2">
        <v>-1.2</v>
      </c>
      <c r="K29" s="2">
        <v>0.3</v>
      </c>
      <c r="L29" s="2">
        <v>-0.9</v>
      </c>
      <c r="M29" s="2" t="s">
        <v>277</v>
      </c>
      <c r="N29" s="2">
        <v>-4</v>
      </c>
      <c r="O29" s="14" t="s">
        <v>278</v>
      </c>
      <c r="P29" s="14">
        <v>44493</v>
      </c>
      <c r="Q29" s="14" t="s">
        <v>174</v>
      </c>
      <c r="R29" s="14">
        <v>44450</v>
      </c>
      <c r="S29" s="2" t="s">
        <v>279</v>
      </c>
      <c r="T29" s="2" t="s">
        <v>280</v>
      </c>
      <c r="U29" s="7">
        <v>44386</v>
      </c>
      <c r="V29" s="2" t="s">
        <v>281</v>
      </c>
      <c r="W29" s="2" t="s">
        <v>282</v>
      </c>
      <c r="X29" s="2" t="s">
        <v>283</v>
      </c>
      <c r="Y29" s="2" t="s">
        <v>284</v>
      </c>
      <c r="Z29" s="2" t="s">
        <v>285</v>
      </c>
      <c r="AA29" s="2">
        <v>2019</v>
      </c>
      <c r="AB29" s="2">
        <v>0</v>
      </c>
      <c r="AC29" s="2">
        <v>0</v>
      </c>
      <c r="AD29" s="2">
        <f>LEFT(T29,2)/(LEFT(T29,2)+RIGHT(T29,2))</f>
        <v>0.33333333333333331</v>
      </c>
      <c r="AE29">
        <f>INDEX('Yearly Salary Data'!$D$2:$D$31,MATCH('2015-2019 Master'!B29,'Yearly Salary Data'!$A$2:$A$31,0))</f>
        <v>71903319</v>
      </c>
      <c r="AF29">
        <f t="shared" si="0"/>
        <v>71.903318999999996</v>
      </c>
    </row>
    <row r="30" spans="1:32" x14ac:dyDescent="0.2">
      <c r="A30" s="2">
        <v>29</v>
      </c>
      <c r="B30" s="3" t="s">
        <v>286</v>
      </c>
      <c r="C30" s="2" t="s">
        <v>24</v>
      </c>
      <c r="D30" s="2">
        <v>162</v>
      </c>
      <c r="E30" s="2">
        <v>54</v>
      </c>
      <c r="F30" s="2">
        <v>108</v>
      </c>
      <c r="G30" s="2">
        <v>0.33300000000000002</v>
      </c>
      <c r="H30" s="2">
        <v>4.5</v>
      </c>
      <c r="I30" s="2">
        <v>6.1</v>
      </c>
      <c r="J30" s="2">
        <v>-1.6</v>
      </c>
      <c r="K30" s="2">
        <v>0</v>
      </c>
      <c r="L30" s="2">
        <v>-1.5</v>
      </c>
      <c r="M30" s="2" t="s">
        <v>287</v>
      </c>
      <c r="N30" s="2">
        <v>-6</v>
      </c>
      <c r="O30" s="14" t="s">
        <v>278</v>
      </c>
      <c r="P30" s="14">
        <v>44550</v>
      </c>
      <c r="Q30" s="14">
        <v>44523</v>
      </c>
      <c r="R30" s="14">
        <v>44390</v>
      </c>
      <c r="S30" s="2" t="s">
        <v>288</v>
      </c>
      <c r="T30" s="2" t="s">
        <v>289</v>
      </c>
      <c r="U30" s="7">
        <v>44235</v>
      </c>
      <c r="V30" s="7">
        <v>44522</v>
      </c>
      <c r="W30" s="2" t="s">
        <v>290</v>
      </c>
      <c r="X30" s="2" t="s">
        <v>291</v>
      </c>
      <c r="Y30" s="2" t="s">
        <v>292</v>
      </c>
      <c r="Z30" s="2" t="s">
        <v>293</v>
      </c>
      <c r="AA30" s="2">
        <v>2019</v>
      </c>
      <c r="AB30" s="2">
        <v>0</v>
      </c>
      <c r="AC30" s="2">
        <v>0</v>
      </c>
      <c r="AD30" s="2">
        <f>LEFT(T30,2)/(LEFT(T30,2)+RIGHT(T30,2))</f>
        <v>0.35802469135802467</v>
      </c>
      <c r="AE30">
        <f>INDEX('Yearly Salary Data'!$D$2:$D$31,MATCH('2015-2019 Master'!B30,'Yearly Salary Data'!$A$2:$A$31,0))</f>
        <v>80814882</v>
      </c>
      <c r="AF30">
        <f t="shared" si="0"/>
        <v>80.814881999999997</v>
      </c>
    </row>
    <row r="31" spans="1:32" x14ac:dyDescent="0.2">
      <c r="A31" s="2">
        <v>30</v>
      </c>
      <c r="B31" s="3" t="s">
        <v>294</v>
      </c>
      <c r="C31" s="2" t="s">
        <v>24</v>
      </c>
      <c r="D31" s="2">
        <v>161</v>
      </c>
      <c r="E31" s="2">
        <v>47</v>
      </c>
      <c r="F31" s="2">
        <v>114</v>
      </c>
      <c r="G31" s="2">
        <v>0.29199999999999998</v>
      </c>
      <c r="H31" s="2">
        <v>3.6</v>
      </c>
      <c r="I31" s="2">
        <v>5.7</v>
      </c>
      <c r="J31" s="2">
        <v>-2.1</v>
      </c>
      <c r="K31" s="2">
        <v>-0.2</v>
      </c>
      <c r="L31" s="2">
        <v>-2.2000000000000002</v>
      </c>
      <c r="M31" s="2" t="s">
        <v>295</v>
      </c>
      <c r="N31" s="2">
        <v>-2</v>
      </c>
      <c r="O31" s="14" t="s">
        <v>140</v>
      </c>
      <c r="P31" s="14" t="s">
        <v>296</v>
      </c>
      <c r="Q31" s="14">
        <v>44374</v>
      </c>
      <c r="R31" s="14">
        <v>44331</v>
      </c>
      <c r="S31" s="2" t="s">
        <v>263</v>
      </c>
      <c r="T31" s="2" t="s">
        <v>297</v>
      </c>
      <c r="U31" s="7">
        <v>44357</v>
      </c>
      <c r="V31" s="2" t="s">
        <v>247</v>
      </c>
      <c r="W31" s="2" t="s">
        <v>298</v>
      </c>
      <c r="X31" s="2" t="s">
        <v>299</v>
      </c>
      <c r="Y31" s="2" t="s">
        <v>300</v>
      </c>
      <c r="Z31" s="2" t="s">
        <v>301</v>
      </c>
      <c r="AA31" s="2">
        <v>2019</v>
      </c>
      <c r="AB31" s="2">
        <v>0</v>
      </c>
      <c r="AC31" s="2">
        <v>0</v>
      </c>
      <c r="AD31" s="2">
        <f>LEFT(T31,2)/(LEFT(T31,2)+RIGHT(T31,2))</f>
        <v>0.3125</v>
      </c>
      <c r="AE31">
        <f>INDEX('Yearly Salary Data'!$D$2:$D$31,MATCH('2015-2019 Master'!B31,'Yearly Salary Data'!$A$2:$A$31,0))</f>
        <v>115673500</v>
      </c>
      <c r="AF31">
        <f t="shared" si="0"/>
        <v>115.6735</v>
      </c>
    </row>
    <row r="32" spans="1:32" x14ac:dyDescent="0.2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308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2" t="s">
        <v>13</v>
      </c>
      <c r="P32" s="12" t="s">
        <v>14</v>
      </c>
      <c r="Q32" s="12" t="s">
        <v>15</v>
      </c>
      <c r="R32" s="12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8" t="s">
        <v>22</v>
      </c>
      <c r="Y32" s="8" t="s">
        <v>309</v>
      </c>
      <c r="Z32" s="8" t="s">
        <v>310</v>
      </c>
      <c r="AA32" s="9" t="s">
        <v>313</v>
      </c>
      <c r="AB32" s="9" t="s">
        <v>307</v>
      </c>
      <c r="AC32" s="9" t="s">
        <v>312</v>
      </c>
      <c r="AD32" s="9" t="s">
        <v>311</v>
      </c>
      <c r="AE32" s="9" t="s">
        <v>887</v>
      </c>
      <c r="AF32" s="9" t="s">
        <v>888</v>
      </c>
    </row>
    <row r="33" spans="1:32" x14ac:dyDescent="0.2">
      <c r="A33" s="4">
        <v>1</v>
      </c>
      <c r="B33" s="3" t="s">
        <v>158</v>
      </c>
      <c r="C33" s="4" t="s">
        <v>24</v>
      </c>
      <c r="D33" s="4">
        <v>162</v>
      </c>
      <c r="E33" s="4">
        <v>108</v>
      </c>
      <c r="F33" s="4">
        <v>54</v>
      </c>
      <c r="G33" s="4">
        <v>0.66700000000000004</v>
      </c>
      <c r="H33" s="4">
        <v>5.4</v>
      </c>
      <c r="I33" s="4">
        <v>4</v>
      </c>
      <c r="J33" s="4">
        <v>1.4</v>
      </c>
      <c r="K33" s="4">
        <v>-0.2</v>
      </c>
      <c r="L33" s="4">
        <v>1.2</v>
      </c>
      <c r="M33" s="4" t="s">
        <v>314</v>
      </c>
      <c r="N33" s="4">
        <v>5</v>
      </c>
      <c r="O33" s="4" t="s">
        <v>315</v>
      </c>
      <c r="P33" s="4" t="s">
        <v>51</v>
      </c>
      <c r="Q33" s="4" t="s">
        <v>316</v>
      </c>
      <c r="R33" s="4" t="s">
        <v>317</v>
      </c>
      <c r="S33" s="4" t="s">
        <v>52</v>
      </c>
      <c r="T33" s="4" t="s">
        <v>170</v>
      </c>
      <c r="U33" s="6">
        <v>44413</v>
      </c>
      <c r="V33" s="4" t="s">
        <v>318</v>
      </c>
      <c r="W33" s="4" t="s">
        <v>319</v>
      </c>
      <c r="X33" s="4" t="s">
        <v>320</v>
      </c>
      <c r="Y33" s="4" t="s">
        <v>136</v>
      </c>
      <c r="Z33" s="4" t="s">
        <v>321</v>
      </c>
      <c r="AA33" s="2">
        <v>2018</v>
      </c>
      <c r="AB33" s="2">
        <v>1</v>
      </c>
      <c r="AC33" s="2">
        <v>1</v>
      </c>
      <c r="AD33" s="2">
        <f t="shared" ref="AD32:AD95" si="1">LEFT(T33,2)/(LEFT(T33,2)+RIGHT(T33,2))</f>
        <v>0.62962962962962965</v>
      </c>
      <c r="AE33">
        <f>INDEX('Yearly Salary Data'!$N$2:$N$31,MATCH('2015-2019 Master'!B33,'Yearly Salary Data'!$K$2:$K$31,0))</f>
        <v>233200428</v>
      </c>
      <c r="AF33">
        <f>AE33/1000000</f>
        <v>233.20042799999999</v>
      </c>
    </row>
    <row r="34" spans="1:32" x14ac:dyDescent="0.2">
      <c r="A34" s="4">
        <v>2</v>
      </c>
      <c r="B34" s="3" t="s">
        <v>23</v>
      </c>
      <c r="C34" s="4" t="s">
        <v>24</v>
      </c>
      <c r="D34" s="4">
        <v>162</v>
      </c>
      <c r="E34" s="4">
        <v>103</v>
      </c>
      <c r="F34" s="4">
        <v>59</v>
      </c>
      <c r="G34" s="4">
        <v>0.63600000000000001</v>
      </c>
      <c r="H34" s="4">
        <v>4.9000000000000004</v>
      </c>
      <c r="I34" s="4">
        <v>3.3</v>
      </c>
      <c r="J34" s="4">
        <v>1.6</v>
      </c>
      <c r="K34" s="4">
        <v>-0.1</v>
      </c>
      <c r="L34" s="4">
        <v>1.5</v>
      </c>
      <c r="M34" s="4" t="s">
        <v>322</v>
      </c>
      <c r="N34" s="4">
        <v>-6</v>
      </c>
      <c r="O34" s="4" t="s">
        <v>323</v>
      </c>
      <c r="P34" s="4" t="s">
        <v>324</v>
      </c>
      <c r="Q34" s="4" t="s">
        <v>72</v>
      </c>
      <c r="R34" s="4" t="s">
        <v>74</v>
      </c>
      <c r="S34" s="4" t="s">
        <v>53</v>
      </c>
      <c r="T34" s="4" t="s">
        <v>52</v>
      </c>
      <c r="U34" s="6">
        <v>44322</v>
      </c>
      <c r="V34" s="4" t="s">
        <v>325</v>
      </c>
      <c r="W34" s="4" t="s">
        <v>326</v>
      </c>
      <c r="X34" s="4" t="s">
        <v>327</v>
      </c>
      <c r="Y34" s="4" t="s">
        <v>328</v>
      </c>
      <c r="Z34" s="4" t="s">
        <v>329</v>
      </c>
      <c r="AA34" s="2">
        <v>2018</v>
      </c>
      <c r="AB34" s="2">
        <v>1</v>
      </c>
      <c r="AC34" s="2">
        <v>1</v>
      </c>
      <c r="AD34" s="2">
        <f t="shared" si="1"/>
        <v>0.70370370370370372</v>
      </c>
      <c r="AE34">
        <f>INDEX('Yearly Salary Data'!$N$2:$N$31,MATCH('2015-2019 Master'!B34,'Yearly Salary Data'!$K$2:$K$31,0))</f>
        <v>160393900</v>
      </c>
      <c r="AF34">
        <f t="shared" ref="AF34:AF62" si="2">AE34/1000000</f>
        <v>160.3939</v>
      </c>
    </row>
    <row r="35" spans="1:32" x14ac:dyDescent="0.2">
      <c r="A35" s="2">
        <v>3</v>
      </c>
      <c r="B35" s="3" t="s">
        <v>47</v>
      </c>
      <c r="C35" s="2" t="s">
        <v>24</v>
      </c>
      <c r="D35" s="2">
        <v>162</v>
      </c>
      <c r="E35" s="2">
        <v>100</v>
      </c>
      <c r="F35" s="2">
        <v>62</v>
      </c>
      <c r="G35" s="2">
        <v>0.61699999999999999</v>
      </c>
      <c r="H35" s="2">
        <v>5.3</v>
      </c>
      <c r="I35" s="2">
        <v>4.0999999999999996</v>
      </c>
      <c r="J35" s="2">
        <v>1.1000000000000001</v>
      </c>
      <c r="K35" s="2">
        <v>-0.2</v>
      </c>
      <c r="L35" s="2">
        <v>0.9</v>
      </c>
      <c r="M35" s="2" t="s">
        <v>48</v>
      </c>
      <c r="N35" s="2">
        <v>1</v>
      </c>
      <c r="O35" s="2" t="s">
        <v>84</v>
      </c>
      <c r="P35" s="2" t="s">
        <v>63</v>
      </c>
      <c r="Q35" s="2" t="s">
        <v>330</v>
      </c>
      <c r="R35" s="7">
        <v>44509</v>
      </c>
      <c r="S35" s="2" t="s">
        <v>331</v>
      </c>
      <c r="T35" s="2" t="s">
        <v>30</v>
      </c>
      <c r="U35" s="7">
        <v>44444</v>
      </c>
      <c r="V35" s="2" t="s">
        <v>332</v>
      </c>
      <c r="W35" s="2" t="s">
        <v>333</v>
      </c>
      <c r="X35" s="2" t="s">
        <v>334</v>
      </c>
      <c r="Y35" s="2" t="s">
        <v>335</v>
      </c>
      <c r="Z35" s="2" t="s">
        <v>336</v>
      </c>
      <c r="AA35" s="2">
        <v>2018</v>
      </c>
      <c r="AB35" s="2">
        <v>1</v>
      </c>
      <c r="AC35" s="2">
        <v>0</v>
      </c>
      <c r="AD35" s="2">
        <f t="shared" si="1"/>
        <v>0.58024691358024694</v>
      </c>
      <c r="AE35">
        <f>INDEX('Yearly Salary Data'!$N$2:$N$31,MATCH('2015-2019 Master'!B35,'Yearly Salary Data'!$K$2:$K$31,0))</f>
        <v>166111632</v>
      </c>
      <c r="AF35">
        <f t="shared" si="2"/>
        <v>166.11163199999999</v>
      </c>
    </row>
    <row r="36" spans="1:32" x14ac:dyDescent="0.2">
      <c r="A36" s="2">
        <v>4</v>
      </c>
      <c r="B36" s="3" t="s">
        <v>81</v>
      </c>
      <c r="C36" s="2" t="s">
        <v>24</v>
      </c>
      <c r="D36" s="2">
        <v>162</v>
      </c>
      <c r="E36" s="2">
        <v>97</v>
      </c>
      <c r="F36" s="2">
        <v>65</v>
      </c>
      <c r="G36" s="2">
        <v>0.59899999999999998</v>
      </c>
      <c r="H36" s="2">
        <v>5</v>
      </c>
      <c r="I36" s="2">
        <v>4.2</v>
      </c>
      <c r="J36" s="2">
        <v>0.9</v>
      </c>
      <c r="K36" s="2">
        <v>0</v>
      </c>
      <c r="L36" s="2">
        <v>0.8</v>
      </c>
      <c r="M36" s="2" t="s">
        <v>101</v>
      </c>
      <c r="N36" s="2">
        <v>2</v>
      </c>
      <c r="O36" s="2" t="s">
        <v>128</v>
      </c>
      <c r="P36" s="2" t="s">
        <v>337</v>
      </c>
      <c r="Q36" s="2" t="s">
        <v>152</v>
      </c>
      <c r="R36" s="7">
        <v>44538</v>
      </c>
      <c r="S36" s="2" t="s">
        <v>75</v>
      </c>
      <c r="T36" s="2" t="s">
        <v>30</v>
      </c>
      <c r="U36" s="2" t="s">
        <v>338</v>
      </c>
      <c r="V36" s="2" t="s">
        <v>339</v>
      </c>
      <c r="W36" s="2" t="s">
        <v>340</v>
      </c>
      <c r="X36" s="2" t="s">
        <v>97</v>
      </c>
      <c r="Y36" s="2" t="s">
        <v>341</v>
      </c>
      <c r="Z36" s="2" t="s">
        <v>342</v>
      </c>
      <c r="AA36" s="2">
        <v>2018</v>
      </c>
      <c r="AB36" s="2">
        <v>1</v>
      </c>
      <c r="AC36" s="2">
        <v>0</v>
      </c>
      <c r="AD36" s="2">
        <f t="shared" si="1"/>
        <v>0.58024691358024694</v>
      </c>
      <c r="AE36">
        <f>INDEX('Yearly Salary Data'!$N$2:$N$31,MATCH('2015-2019 Master'!B36,'Yearly Salary Data'!$K$2:$K$31,0))</f>
        <v>65985833</v>
      </c>
      <c r="AF36">
        <f t="shared" si="2"/>
        <v>65.985833</v>
      </c>
    </row>
    <row r="37" spans="1:32" x14ac:dyDescent="0.2">
      <c r="A37" s="4">
        <v>5</v>
      </c>
      <c r="B37" s="3" t="s">
        <v>126</v>
      </c>
      <c r="C37" s="4" t="s">
        <v>37</v>
      </c>
      <c r="D37" s="4">
        <v>163</v>
      </c>
      <c r="E37" s="4">
        <v>96</v>
      </c>
      <c r="F37" s="4">
        <v>67</v>
      </c>
      <c r="G37" s="4">
        <v>0.58899999999999997</v>
      </c>
      <c r="H37" s="4">
        <v>4.5999999999999996</v>
      </c>
      <c r="I37" s="4">
        <v>4</v>
      </c>
      <c r="J37" s="4">
        <v>0.6</v>
      </c>
      <c r="K37" s="4">
        <v>0</v>
      </c>
      <c r="L37" s="4">
        <v>0.6</v>
      </c>
      <c r="M37" s="4" t="s">
        <v>343</v>
      </c>
      <c r="N37" s="4">
        <v>5</v>
      </c>
      <c r="O37" s="4" t="s">
        <v>73</v>
      </c>
      <c r="P37" s="4" t="s">
        <v>344</v>
      </c>
      <c r="Q37" s="4" t="s">
        <v>38</v>
      </c>
      <c r="R37" s="4" t="s">
        <v>74</v>
      </c>
      <c r="S37" s="4" t="s">
        <v>170</v>
      </c>
      <c r="T37" s="4" t="s">
        <v>345</v>
      </c>
      <c r="U37" s="6">
        <v>44446</v>
      </c>
      <c r="V37" s="4" t="s">
        <v>346</v>
      </c>
      <c r="W37" s="4" t="s">
        <v>347</v>
      </c>
      <c r="X37" s="4" t="s">
        <v>31</v>
      </c>
      <c r="Y37" s="4" t="s">
        <v>348</v>
      </c>
      <c r="Z37" s="4" t="s">
        <v>349</v>
      </c>
      <c r="AA37" s="2">
        <v>2018</v>
      </c>
      <c r="AB37" s="2">
        <v>1</v>
      </c>
      <c r="AC37" s="2">
        <v>1</v>
      </c>
      <c r="AD37" s="2">
        <f t="shared" si="1"/>
        <v>0.54878048780487809</v>
      </c>
      <c r="AE37">
        <f>INDEX('Yearly Salary Data'!$N$2:$N$31,MATCH('2015-2019 Master'!B37,'Yearly Salary Data'!$K$2:$K$31,0))</f>
        <v>90964571</v>
      </c>
      <c r="AF37">
        <f t="shared" si="2"/>
        <v>90.964571000000007</v>
      </c>
    </row>
    <row r="38" spans="1:32" x14ac:dyDescent="0.2">
      <c r="A38" s="2">
        <v>6</v>
      </c>
      <c r="B38" s="3" t="s">
        <v>166</v>
      </c>
      <c r="C38" s="2" t="s">
        <v>37</v>
      </c>
      <c r="D38" s="2">
        <v>163</v>
      </c>
      <c r="E38" s="2">
        <v>95</v>
      </c>
      <c r="F38" s="2">
        <v>68</v>
      </c>
      <c r="G38" s="2">
        <v>0.58299999999999996</v>
      </c>
      <c r="H38" s="2">
        <v>4.7</v>
      </c>
      <c r="I38" s="2">
        <v>4</v>
      </c>
      <c r="J38" s="2">
        <v>0.7</v>
      </c>
      <c r="K38" s="2">
        <v>0</v>
      </c>
      <c r="L38" s="2">
        <v>0.7</v>
      </c>
      <c r="M38" s="2" t="s">
        <v>350</v>
      </c>
      <c r="N38" s="2">
        <v>1</v>
      </c>
      <c r="O38" s="2" t="s">
        <v>39</v>
      </c>
      <c r="P38" s="2" t="s">
        <v>351</v>
      </c>
      <c r="Q38" s="2" t="s">
        <v>51</v>
      </c>
      <c r="R38" s="2" t="s">
        <v>74</v>
      </c>
      <c r="S38" s="2" t="s">
        <v>352</v>
      </c>
      <c r="T38" s="2" t="s">
        <v>113</v>
      </c>
      <c r="U38" s="7">
        <v>44508</v>
      </c>
      <c r="V38" s="2" t="s">
        <v>353</v>
      </c>
      <c r="W38" s="2" t="s">
        <v>123</v>
      </c>
      <c r="X38" s="2" t="s">
        <v>354</v>
      </c>
      <c r="Y38" s="2" t="s">
        <v>348</v>
      </c>
      <c r="Z38" s="2" t="s">
        <v>355</v>
      </c>
      <c r="AA38" s="2">
        <v>2018</v>
      </c>
      <c r="AB38" s="2">
        <v>1</v>
      </c>
      <c r="AC38" s="2">
        <v>0</v>
      </c>
      <c r="AD38" s="2">
        <f t="shared" si="1"/>
        <v>0.54320987654320985</v>
      </c>
      <c r="AE38">
        <f>INDEX('Yearly Salary Data'!$N$2:$N$31,MATCH('2015-2019 Master'!B38,'Yearly Salary Data'!$K$2:$K$31,0))</f>
        <v>183156139</v>
      </c>
      <c r="AF38">
        <f t="shared" si="2"/>
        <v>183.156139</v>
      </c>
    </row>
    <row r="39" spans="1:32" x14ac:dyDescent="0.2">
      <c r="A39" s="4">
        <v>7</v>
      </c>
      <c r="B39" s="3" t="s">
        <v>36</v>
      </c>
      <c r="C39" s="4" t="s">
        <v>37</v>
      </c>
      <c r="D39" s="4">
        <v>163</v>
      </c>
      <c r="E39" s="4">
        <v>92</v>
      </c>
      <c r="F39" s="4">
        <v>71</v>
      </c>
      <c r="G39" s="4">
        <v>0.56399999999999995</v>
      </c>
      <c r="H39" s="4">
        <v>4.9000000000000004</v>
      </c>
      <c r="I39" s="4">
        <v>3.7</v>
      </c>
      <c r="J39" s="4">
        <v>1.2</v>
      </c>
      <c r="K39" s="4">
        <v>0.1</v>
      </c>
      <c r="L39" s="4">
        <v>1.2</v>
      </c>
      <c r="M39" s="4" t="s">
        <v>356</v>
      </c>
      <c r="N39" s="4">
        <v>-10</v>
      </c>
      <c r="O39" s="4" t="s">
        <v>26</v>
      </c>
      <c r="P39" s="4" t="s">
        <v>357</v>
      </c>
      <c r="Q39" s="4" t="s">
        <v>45</v>
      </c>
      <c r="R39" s="6">
        <v>44538</v>
      </c>
      <c r="S39" s="4" t="s">
        <v>345</v>
      </c>
      <c r="T39" s="4" t="s">
        <v>30</v>
      </c>
      <c r="U39" s="6">
        <v>44415</v>
      </c>
      <c r="V39" s="4" t="s">
        <v>358</v>
      </c>
      <c r="W39" s="4" t="s">
        <v>359</v>
      </c>
      <c r="X39" s="4" t="s">
        <v>360</v>
      </c>
      <c r="Y39" s="4" t="s">
        <v>361</v>
      </c>
      <c r="Z39" s="4" t="s">
        <v>136</v>
      </c>
      <c r="AA39" s="2">
        <v>2018</v>
      </c>
      <c r="AB39" s="2">
        <v>1</v>
      </c>
      <c r="AC39" s="2">
        <v>1</v>
      </c>
      <c r="AD39" s="2">
        <f t="shared" si="1"/>
        <v>0.58024691358024694</v>
      </c>
      <c r="AE39">
        <f>INDEX('Yearly Salary Data'!$N$2:$N$31,MATCH('2015-2019 Master'!B39,'Yearly Salary Data'!$K$2:$K$31,0))</f>
        <v>186220715</v>
      </c>
      <c r="AF39">
        <f t="shared" si="2"/>
        <v>186.22071500000001</v>
      </c>
    </row>
    <row r="40" spans="1:32" x14ac:dyDescent="0.2">
      <c r="A40" s="4">
        <v>8</v>
      </c>
      <c r="B40" s="3" t="s">
        <v>110</v>
      </c>
      <c r="C40" s="4" t="s">
        <v>24</v>
      </c>
      <c r="D40" s="4">
        <v>162</v>
      </c>
      <c r="E40" s="4">
        <v>91</v>
      </c>
      <c r="F40" s="4">
        <v>71</v>
      </c>
      <c r="G40" s="4">
        <v>0.56200000000000006</v>
      </c>
      <c r="H40" s="4">
        <v>5</v>
      </c>
      <c r="I40" s="4">
        <v>4</v>
      </c>
      <c r="J40" s="4">
        <v>1</v>
      </c>
      <c r="K40" s="4">
        <v>-0.4</v>
      </c>
      <c r="L40" s="4">
        <v>0.6</v>
      </c>
      <c r="M40" s="4" t="s">
        <v>362</v>
      </c>
      <c r="N40" s="4">
        <v>-7</v>
      </c>
      <c r="O40" s="4" t="s">
        <v>357</v>
      </c>
      <c r="P40" s="4" t="s">
        <v>363</v>
      </c>
      <c r="Q40" s="4" t="s">
        <v>174</v>
      </c>
      <c r="R40" s="6">
        <v>44538</v>
      </c>
      <c r="S40" s="4" t="s">
        <v>112</v>
      </c>
      <c r="T40" s="4" t="s">
        <v>197</v>
      </c>
      <c r="U40" s="6">
        <v>44295</v>
      </c>
      <c r="V40" s="4" t="s">
        <v>364</v>
      </c>
      <c r="W40" s="4" t="s">
        <v>365</v>
      </c>
      <c r="X40" s="4" t="s">
        <v>236</v>
      </c>
      <c r="Y40" s="4" t="s">
        <v>366</v>
      </c>
      <c r="Z40" s="4" t="s">
        <v>367</v>
      </c>
      <c r="AA40" s="2">
        <v>2018</v>
      </c>
      <c r="AB40" s="2">
        <v>1</v>
      </c>
      <c r="AC40" s="2">
        <v>1</v>
      </c>
      <c r="AD40" s="2">
        <f t="shared" si="1"/>
        <v>0.51851851851851849</v>
      </c>
      <c r="AE40">
        <f>INDEX('Yearly Salary Data'!$N$2:$N$31,MATCH('2015-2019 Master'!B40,'Yearly Salary Data'!$K$2:$K$31,0))</f>
        <v>134851566</v>
      </c>
      <c r="AF40">
        <f t="shared" si="2"/>
        <v>134.85156599999999</v>
      </c>
    </row>
    <row r="41" spans="1:32" x14ac:dyDescent="0.2">
      <c r="A41" s="2">
        <v>9</v>
      </c>
      <c r="B41" s="3" t="s">
        <v>232</v>
      </c>
      <c r="C41" s="2" t="s">
        <v>37</v>
      </c>
      <c r="D41" s="2">
        <v>163</v>
      </c>
      <c r="E41" s="2">
        <v>91</v>
      </c>
      <c r="F41" s="2">
        <v>72</v>
      </c>
      <c r="G41" s="2">
        <v>0.55800000000000005</v>
      </c>
      <c r="H41" s="2">
        <v>4.8</v>
      </c>
      <c r="I41" s="2">
        <v>4.5999999999999996</v>
      </c>
      <c r="J41" s="2">
        <v>0.2</v>
      </c>
      <c r="K41" s="2">
        <v>0.2</v>
      </c>
      <c r="L41" s="2">
        <v>0.4</v>
      </c>
      <c r="M41" s="2" t="s">
        <v>368</v>
      </c>
      <c r="N41" s="2">
        <v>6</v>
      </c>
      <c r="O41" s="2" t="s">
        <v>63</v>
      </c>
      <c r="P41" s="2" t="s">
        <v>174</v>
      </c>
      <c r="Q41" s="2" t="s">
        <v>351</v>
      </c>
      <c r="R41" s="2" t="s">
        <v>74</v>
      </c>
      <c r="S41" s="2" t="s">
        <v>30</v>
      </c>
      <c r="T41" s="2" t="s">
        <v>369</v>
      </c>
      <c r="U41" s="7">
        <v>44322</v>
      </c>
      <c r="V41" s="2" t="s">
        <v>370</v>
      </c>
      <c r="W41" s="2" t="s">
        <v>371</v>
      </c>
      <c r="X41" s="2" t="s">
        <v>372</v>
      </c>
      <c r="Y41" s="2" t="s">
        <v>373</v>
      </c>
      <c r="Z41" s="2" t="s">
        <v>374</v>
      </c>
      <c r="AA41" s="2">
        <v>2018</v>
      </c>
      <c r="AB41" s="2">
        <v>1</v>
      </c>
      <c r="AC41" s="2">
        <v>0</v>
      </c>
      <c r="AD41" s="2">
        <f t="shared" si="1"/>
        <v>0.53658536585365857</v>
      </c>
      <c r="AE41">
        <f>INDEX('Yearly Salary Data'!$N$2:$N$31,MATCH('2015-2019 Master'!B41,'Yearly Salary Data'!$K$2:$K$31,0))</f>
        <v>136953500</v>
      </c>
      <c r="AF41">
        <f t="shared" si="2"/>
        <v>136.95349999999999</v>
      </c>
    </row>
    <row r="42" spans="1:32" x14ac:dyDescent="0.2">
      <c r="A42" s="4">
        <v>10</v>
      </c>
      <c r="B42" s="3" t="s">
        <v>70</v>
      </c>
      <c r="C42" s="4" t="s">
        <v>37</v>
      </c>
      <c r="D42" s="4">
        <v>162</v>
      </c>
      <c r="E42" s="4">
        <v>90</v>
      </c>
      <c r="F42" s="4">
        <v>72</v>
      </c>
      <c r="G42" s="4">
        <v>0.55600000000000005</v>
      </c>
      <c r="H42" s="4">
        <v>4.7</v>
      </c>
      <c r="I42" s="4">
        <v>4.0999999999999996</v>
      </c>
      <c r="J42" s="4">
        <v>0.6</v>
      </c>
      <c r="K42" s="4">
        <v>0</v>
      </c>
      <c r="L42" s="4">
        <v>0.6</v>
      </c>
      <c r="M42" s="4" t="s">
        <v>120</v>
      </c>
      <c r="N42" s="4">
        <v>-2</v>
      </c>
      <c r="O42" s="4" t="s">
        <v>363</v>
      </c>
      <c r="P42" s="4" t="s">
        <v>169</v>
      </c>
      <c r="Q42" s="4" t="s">
        <v>130</v>
      </c>
      <c r="R42" s="6">
        <v>44420</v>
      </c>
      <c r="S42" s="4" t="s">
        <v>104</v>
      </c>
      <c r="T42" s="4" t="s">
        <v>30</v>
      </c>
      <c r="U42" s="6">
        <v>44355</v>
      </c>
      <c r="V42" s="4" t="s">
        <v>65</v>
      </c>
      <c r="W42" s="4" t="s">
        <v>375</v>
      </c>
      <c r="X42" s="4" t="s">
        <v>376</v>
      </c>
      <c r="Y42" s="4" t="s">
        <v>377</v>
      </c>
      <c r="Z42" s="4" t="s">
        <v>378</v>
      </c>
      <c r="AA42" s="2">
        <v>2018</v>
      </c>
      <c r="AB42" s="2">
        <v>1</v>
      </c>
      <c r="AC42" s="2">
        <v>1</v>
      </c>
      <c r="AD42" s="2">
        <f t="shared" si="1"/>
        <v>0.58024691358024694</v>
      </c>
      <c r="AE42">
        <f>INDEX('Yearly Salary Data'!$N$2:$N$31,MATCH('2015-2019 Master'!B42,'Yearly Salary Data'!$K$2:$K$31,0))</f>
        <v>118284851</v>
      </c>
      <c r="AF42">
        <f t="shared" si="2"/>
        <v>118.284851</v>
      </c>
    </row>
    <row r="43" spans="1:32" x14ac:dyDescent="0.2">
      <c r="A43" s="2">
        <v>11</v>
      </c>
      <c r="B43" s="3" t="s">
        <v>91</v>
      </c>
      <c r="C43" s="2" t="s">
        <v>24</v>
      </c>
      <c r="D43" s="2">
        <v>162</v>
      </c>
      <c r="E43" s="2">
        <v>90</v>
      </c>
      <c r="F43" s="2">
        <v>72</v>
      </c>
      <c r="G43" s="2">
        <v>0.55600000000000005</v>
      </c>
      <c r="H43" s="2">
        <v>4.4000000000000004</v>
      </c>
      <c r="I43" s="2">
        <v>4</v>
      </c>
      <c r="J43" s="2">
        <v>0.4</v>
      </c>
      <c r="K43" s="2">
        <v>-0.1</v>
      </c>
      <c r="L43" s="2">
        <v>0.3</v>
      </c>
      <c r="M43" s="2" t="s">
        <v>379</v>
      </c>
      <c r="N43" s="2">
        <v>1</v>
      </c>
      <c r="O43" s="2" t="s">
        <v>380</v>
      </c>
      <c r="P43" s="2" t="s">
        <v>128</v>
      </c>
      <c r="Q43" s="2" t="s">
        <v>27</v>
      </c>
      <c r="R43" s="7">
        <v>44390</v>
      </c>
      <c r="S43" s="2" t="s">
        <v>170</v>
      </c>
      <c r="T43" s="2" t="s">
        <v>381</v>
      </c>
      <c r="U43" s="7">
        <v>44323</v>
      </c>
      <c r="V43" s="2" t="s">
        <v>382</v>
      </c>
      <c r="W43" s="2" t="s">
        <v>383</v>
      </c>
      <c r="X43" s="2" t="s">
        <v>384</v>
      </c>
      <c r="Y43" s="2" t="s">
        <v>385</v>
      </c>
      <c r="Z43" s="2" t="s">
        <v>165</v>
      </c>
      <c r="AA43" s="2">
        <v>2018</v>
      </c>
      <c r="AB43" s="2">
        <v>0</v>
      </c>
      <c r="AC43" s="2">
        <v>0</v>
      </c>
      <c r="AD43" s="2">
        <f t="shared" si="1"/>
        <v>0.48148148148148145</v>
      </c>
      <c r="AE43">
        <f>INDEX('Yearly Salary Data'!$N$2:$N$31,MATCH('2015-2019 Master'!B43,'Yearly Salary Data'!$K$2:$K$31,0))</f>
        <v>76007496</v>
      </c>
      <c r="AF43">
        <f t="shared" si="2"/>
        <v>76.007496000000003</v>
      </c>
    </row>
    <row r="44" spans="1:32" x14ac:dyDescent="0.2">
      <c r="A44" s="2">
        <v>12</v>
      </c>
      <c r="B44" s="3" t="s">
        <v>257</v>
      </c>
      <c r="C44" s="2" t="s">
        <v>24</v>
      </c>
      <c r="D44" s="2">
        <v>162</v>
      </c>
      <c r="E44" s="2">
        <v>89</v>
      </c>
      <c r="F44" s="2">
        <v>73</v>
      </c>
      <c r="G44" s="2">
        <v>0.54900000000000004</v>
      </c>
      <c r="H44" s="2">
        <v>4.2</v>
      </c>
      <c r="I44" s="2">
        <v>4.4000000000000004</v>
      </c>
      <c r="J44" s="2">
        <v>-0.2</v>
      </c>
      <c r="K44" s="2">
        <v>0.1</v>
      </c>
      <c r="L44" s="2">
        <v>-0.1</v>
      </c>
      <c r="M44" s="2" t="s">
        <v>386</v>
      </c>
      <c r="N44" s="2">
        <v>12</v>
      </c>
      <c r="O44" s="2" t="s">
        <v>323</v>
      </c>
      <c r="P44" s="2" t="s">
        <v>387</v>
      </c>
      <c r="Q44" s="2" t="s">
        <v>380</v>
      </c>
      <c r="R44" s="7">
        <v>44361</v>
      </c>
      <c r="S44" s="2" t="s">
        <v>86</v>
      </c>
      <c r="T44" s="2" t="s">
        <v>113</v>
      </c>
      <c r="U44" s="2" t="s">
        <v>388</v>
      </c>
      <c r="V44" s="2" t="s">
        <v>389</v>
      </c>
      <c r="W44" s="2" t="s">
        <v>390</v>
      </c>
      <c r="X44" s="2" t="s">
        <v>391</v>
      </c>
      <c r="Y44" s="2" t="s">
        <v>392</v>
      </c>
      <c r="Z44" s="2" t="s">
        <v>393</v>
      </c>
      <c r="AA44" s="2">
        <v>2018</v>
      </c>
      <c r="AB44" s="2">
        <v>0</v>
      </c>
      <c r="AC44" s="2">
        <v>0</v>
      </c>
      <c r="AD44" s="2">
        <f t="shared" si="1"/>
        <v>0.54320987654320985</v>
      </c>
      <c r="AE44">
        <f>INDEX('Yearly Salary Data'!$N$2:$N$31,MATCH('2015-2019 Master'!B44,'Yearly Salary Data'!$K$2:$K$31,0))</f>
        <v>157903943</v>
      </c>
      <c r="AF44">
        <f t="shared" si="2"/>
        <v>157.903943</v>
      </c>
    </row>
    <row r="45" spans="1:32" x14ac:dyDescent="0.2">
      <c r="A45" s="2">
        <v>13</v>
      </c>
      <c r="B45" s="3" t="s">
        <v>119</v>
      </c>
      <c r="C45" s="2" t="s">
        <v>37</v>
      </c>
      <c r="D45" s="2">
        <v>162</v>
      </c>
      <c r="E45" s="2">
        <v>88</v>
      </c>
      <c r="F45" s="2">
        <v>74</v>
      </c>
      <c r="G45" s="2">
        <v>0.54300000000000004</v>
      </c>
      <c r="H45" s="2">
        <v>4.7</v>
      </c>
      <c r="I45" s="2">
        <v>4.3</v>
      </c>
      <c r="J45" s="2">
        <v>0.4</v>
      </c>
      <c r="K45" s="2">
        <v>0</v>
      </c>
      <c r="L45" s="2">
        <v>0.4</v>
      </c>
      <c r="M45" s="2" t="s">
        <v>149</v>
      </c>
      <c r="N45" s="2">
        <v>0</v>
      </c>
      <c r="O45" s="2" t="s">
        <v>151</v>
      </c>
      <c r="P45" s="2" t="s">
        <v>380</v>
      </c>
      <c r="Q45" s="2" t="s">
        <v>394</v>
      </c>
      <c r="R45" s="7">
        <v>44509</v>
      </c>
      <c r="S45" s="2" t="s">
        <v>104</v>
      </c>
      <c r="T45" s="2" t="s">
        <v>86</v>
      </c>
      <c r="U45" s="7">
        <v>44416</v>
      </c>
      <c r="V45" s="2" t="s">
        <v>358</v>
      </c>
      <c r="W45" s="2" t="s">
        <v>395</v>
      </c>
      <c r="X45" s="2" t="s">
        <v>42</v>
      </c>
      <c r="Y45" s="2" t="s">
        <v>396</v>
      </c>
      <c r="Z45" s="2" t="s">
        <v>397</v>
      </c>
      <c r="AA45" s="2">
        <v>2018</v>
      </c>
      <c r="AB45" s="2">
        <v>0</v>
      </c>
      <c r="AC45" s="2">
        <v>0</v>
      </c>
      <c r="AD45" s="2">
        <f t="shared" si="1"/>
        <v>0.55555555555555558</v>
      </c>
      <c r="AE45">
        <f>INDEX('Yearly Salary Data'!$N$2:$N$31,MATCH('2015-2019 Master'!B45,'Yearly Salary Data'!$K$2:$K$31,0))</f>
        <v>159698667</v>
      </c>
      <c r="AF45">
        <f t="shared" si="2"/>
        <v>159.698667</v>
      </c>
    </row>
    <row r="46" spans="1:32" x14ac:dyDescent="0.2">
      <c r="A46" s="2">
        <v>14</v>
      </c>
      <c r="B46" s="3" t="s">
        <v>250</v>
      </c>
      <c r="C46" s="2" t="s">
        <v>37</v>
      </c>
      <c r="D46" s="2">
        <v>161</v>
      </c>
      <c r="E46" s="2">
        <v>82</v>
      </c>
      <c r="F46" s="2">
        <v>79</v>
      </c>
      <c r="G46" s="2">
        <v>0.50900000000000001</v>
      </c>
      <c r="H46" s="2">
        <v>4.3</v>
      </c>
      <c r="I46" s="2">
        <v>4.3</v>
      </c>
      <c r="J46" s="2">
        <v>0</v>
      </c>
      <c r="K46" s="2">
        <v>0.1</v>
      </c>
      <c r="L46" s="2">
        <v>0.1</v>
      </c>
      <c r="M46" s="2" t="s">
        <v>398</v>
      </c>
      <c r="N46" s="2">
        <v>2</v>
      </c>
      <c r="O46" s="7">
        <v>44550</v>
      </c>
      <c r="P46" s="2" t="s">
        <v>399</v>
      </c>
      <c r="Q46" s="7">
        <v>44551</v>
      </c>
      <c r="R46" s="2" t="s">
        <v>141</v>
      </c>
      <c r="S46" s="2" t="s">
        <v>400</v>
      </c>
      <c r="T46" s="2" t="s">
        <v>142</v>
      </c>
      <c r="U46" s="7">
        <v>44382</v>
      </c>
      <c r="V46" s="2" t="s">
        <v>401</v>
      </c>
      <c r="W46" s="2" t="s">
        <v>395</v>
      </c>
      <c r="X46" s="2" t="s">
        <v>402</v>
      </c>
      <c r="Y46" s="2" t="s">
        <v>403</v>
      </c>
      <c r="Z46" s="2" t="s">
        <v>404</v>
      </c>
      <c r="AA46" s="2">
        <v>2018</v>
      </c>
      <c r="AB46" s="2">
        <v>0</v>
      </c>
      <c r="AC46" s="2">
        <v>0</v>
      </c>
      <c r="AD46" s="2">
        <f t="shared" si="1"/>
        <v>0.46913580246913578</v>
      </c>
      <c r="AE46">
        <f>INDEX('Yearly Salary Data'!$N$2:$N$31,MATCH('2015-2019 Master'!B46,'Yearly Salary Data'!$K$2:$K$31,0))</f>
        <v>86340001</v>
      </c>
      <c r="AF46">
        <f t="shared" si="2"/>
        <v>86.340001000000001</v>
      </c>
    </row>
    <row r="47" spans="1:32" x14ac:dyDescent="0.2">
      <c r="A47" s="2">
        <v>15</v>
      </c>
      <c r="B47" s="3" t="s">
        <v>100</v>
      </c>
      <c r="C47" s="2" t="s">
        <v>37</v>
      </c>
      <c r="D47" s="2">
        <v>162</v>
      </c>
      <c r="E47" s="2">
        <v>82</v>
      </c>
      <c r="F47" s="2">
        <v>80</v>
      </c>
      <c r="G47" s="2">
        <v>0.50600000000000001</v>
      </c>
      <c r="H47" s="2">
        <v>4.8</v>
      </c>
      <c r="I47" s="2">
        <v>4.2</v>
      </c>
      <c r="J47" s="2">
        <v>0.5</v>
      </c>
      <c r="K47" s="2">
        <v>0</v>
      </c>
      <c r="L47" s="2">
        <v>0.5</v>
      </c>
      <c r="M47" s="2" t="s">
        <v>167</v>
      </c>
      <c r="N47" s="2">
        <v>-8</v>
      </c>
      <c r="O47" s="2" t="s">
        <v>380</v>
      </c>
      <c r="P47" s="2" t="s">
        <v>103</v>
      </c>
      <c r="Q47" s="2" t="s">
        <v>174</v>
      </c>
      <c r="R47" s="7">
        <v>44450</v>
      </c>
      <c r="S47" s="2" t="s">
        <v>121</v>
      </c>
      <c r="T47" s="2" t="s">
        <v>121</v>
      </c>
      <c r="U47" s="7">
        <v>44296</v>
      </c>
      <c r="V47" s="2" t="s">
        <v>283</v>
      </c>
      <c r="W47" s="2" t="s">
        <v>405</v>
      </c>
      <c r="X47" s="2" t="s">
        <v>406</v>
      </c>
      <c r="Y47" s="2" t="s">
        <v>407</v>
      </c>
      <c r="Z47" s="2" t="s">
        <v>408</v>
      </c>
      <c r="AA47" s="2">
        <v>2018</v>
      </c>
      <c r="AB47" s="2">
        <v>0</v>
      </c>
      <c r="AC47" s="2">
        <v>0</v>
      </c>
      <c r="AD47" s="2">
        <f t="shared" si="1"/>
        <v>0.50617283950617287</v>
      </c>
      <c r="AE47">
        <f>INDEX('Yearly Salary Data'!$N$2:$N$31,MATCH('2015-2019 Master'!B47,'Yearly Salary Data'!$K$2:$K$31,0))</f>
        <v>180849056</v>
      </c>
      <c r="AF47">
        <f t="shared" si="2"/>
        <v>180.84905599999999</v>
      </c>
    </row>
    <row r="48" spans="1:32" x14ac:dyDescent="0.2">
      <c r="A48" s="2">
        <v>16</v>
      </c>
      <c r="B48" s="3" t="s">
        <v>148</v>
      </c>
      <c r="C48" s="2" t="s">
        <v>37</v>
      </c>
      <c r="D48" s="2">
        <v>162</v>
      </c>
      <c r="E48" s="2">
        <v>82</v>
      </c>
      <c r="F48" s="2">
        <v>80</v>
      </c>
      <c r="G48" s="2">
        <v>0.50600000000000001</v>
      </c>
      <c r="H48" s="2">
        <v>4.3</v>
      </c>
      <c r="I48" s="2">
        <v>4</v>
      </c>
      <c r="J48" s="2">
        <v>0.3</v>
      </c>
      <c r="K48" s="2">
        <v>0.2</v>
      </c>
      <c r="L48" s="2">
        <v>0.5</v>
      </c>
      <c r="M48" s="2" t="s">
        <v>138</v>
      </c>
      <c r="N48" s="2">
        <v>-4</v>
      </c>
      <c r="O48" s="2" t="s">
        <v>150</v>
      </c>
      <c r="P48" s="2" t="s">
        <v>151</v>
      </c>
      <c r="Q48" s="2" t="s">
        <v>409</v>
      </c>
      <c r="R48" s="7">
        <v>44479</v>
      </c>
      <c r="S48" s="2" t="s">
        <v>131</v>
      </c>
      <c r="T48" s="2" t="s">
        <v>197</v>
      </c>
      <c r="U48" s="7">
        <v>44325</v>
      </c>
      <c r="V48" s="2" t="s">
        <v>410</v>
      </c>
      <c r="W48" s="2" t="s">
        <v>411</v>
      </c>
      <c r="X48" s="2" t="s">
        <v>412</v>
      </c>
      <c r="Y48" s="2" t="s">
        <v>413</v>
      </c>
      <c r="Z48" s="2" t="s">
        <v>414</v>
      </c>
      <c r="AA48" s="2">
        <v>2018</v>
      </c>
      <c r="AB48" s="2">
        <v>0</v>
      </c>
      <c r="AC48" s="2">
        <v>0</v>
      </c>
      <c r="AD48" s="2">
        <f t="shared" si="1"/>
        <v>0.51851851851851849</v>
      </c>
      <c r="AE48">
        <f>INDEX('Yearly Salary Data'!$N$2:$N$31,MATCH('2015-2019 Master'!B48,'Yearly Salary Data'!$K$2:$K$31,0))</f>
        <v>131965116</v>
      </c>
      <c r="AF48">
        <f t="shared" si="2"/>
        <v>131.96511599999999</v>
      </c>
    </row>
    <row r="49" spans="1:32" x14ac:dyDescent="0.2">
      <c r="A49" s="2">
        <v>17</v>
      </c>
      <c r="B49" s="3" t="s">
        <v>177</v>
      </c>
      <c r="C49" s="2" t="s">
        <v>37</v>
      </c>
      <c r="D49" s="2">
        <v>162</v>
      </c>
      <c r="E49" s="2">
        <v>80</v>
      </c>
      <c r="F49" s="2">
        <v>82</v>
      </c>
      <c r="G49" s="2">
        <v>0.49399999999999999</v>
      </c>
      <c r="H49" s="2">
        <v>4.2</v>
      </c>
      <c r="I49" s="2">
        <v>4.5</v>
      </c>
      <c r="J49" s="2">
        <v>-0.3</v>
      </c>
      <c r="K49" s="2">
        <v>0.1</v>
      </c>
      <c r="L49" s="2">
        <v>-0.3</v>
      </c>
      <c r="M49" s="2" t="s">
        <v>415</v>
      </c>
      <c r="N49" s="2">
        <v>4</v>
      </c>
      <c r="O49" s="2" t="s">
        <v>416</v>
      </c>
      <c r="P49" s="2" t="s">
        <v>51</v>
      </c>
      <c r="Q49" s="2" t="s">
        <v>214</v>
      </c>
      <c r="R49" s="7">
        <v>44538</v>
      </c>
      <c r="S49" s="2" t="s">
        <v>112</v>
      </c>
      <c r="T49" s="2" t="s">
        <v>271</v>
      </c>
      <c r="U49" s="7">
        <v>44414</v>
      </c>
      <c r="V49" s="2" t="s">
        <v>417</v>
      </c>
      <c r="W49" s="2" t="s">
        <v>418</v>
      </c>
      <c r="X49" s="2" t="s">
        <v>320</v>
      </c>
      <c r="Y49" s="2" t="s">
        <v>419</v>
      </c>
      <c r="Z49" s="2" t="s">
        <v>420</v>
      </c>
      <c r="AA49" s="2">
        <v>2018</v>
      </c>
      <c r="AB49" s="2">
        <v>0</v>
      </c>
      <c r="AC49" s="2">
        <v>0</v>
      </c>
      <c r="AD49" s="2">
        <f t="shared" si="1"/>
        <v>0.38271604938271603</v>
      </c>
      <c r="AE49">
        <f>INDEX('Yearly Salary Data'!$N$2:$N$31,MATCH('2015-2019 Master'!B49,'Yearly Salary Data'!$K$2:$K$31,0))</f>
        <v>95270301</v>
      </c>
      <c r="AF49">
        <f t="shared" si="2"/>
        <v>95.270301000000003</v>
      </c>
    </row>
    <row r="50" spans="1:32" x14ac:dyDescent="0.2">
      <c r="A50" s="2">
        <v>18</v>
      </c>
      <c r="B50" s="3" t="s">
        <v>222</v>
      </c>
      <c r="C50" s="2" t="s">
        <v>24</v>
      </c>
      <c r="D50" s="2">
        <v>162</v>
      </c>
      <c r="E50" s="2">
        <v>80</v>
      </c>
      <c r="F50" s="2">
        <v>82</v>
      </c>
      <c r="G50" s="2">
        <v>0.49399999999999999</v>
      </c>
      <c r="H50" s="2">
        <v>4.5</v>
      </c>
      <c r="I50" s="2">
        <v>4.5</v>
      </c>
      <c r="J50" s="2">
        <v>0</v>
      </c>
      <c r="K50" s="2">
        <v>0.1</v>
      </c>
      <c r="L50" s="2">
        <v>0.1</v>
      </c>
      <c r="M50" s="2" t="s">
        <v>127</v>
      </c>
      <c r="N50" s="2">
        <v>-1</v>
      </c>
      <c r="O50" s="7">
        <v>44521</v>
      </c>
      <c r="P50" s="2" t="s">
        <v>421</v>
      </c>
      <c r="Q50" s="2" t="s">
        <v>168</v>
      </c>
      <c r="R50" s="7">
        <v>44479</v>
      </c>
      <c r="S50" s="2" t="s">
        <v>197</v>
      </c>
      <c r="T50" s="2" t="s">
        <v>142</v>
      </c>
      <c r="U50" s="7">
        <v>44323</v>
      </c>
      <c r="V50" s="2" t="s">
        <v>370</v>
      </c>
      <c r="W50" s="2" t="s">
        <v>422</v>
      </c>
      <c r="X50" s="2" t="s">
        <v>423</v>
      </c>
      <c r="Y50" s="2" t="s">
        <v>424</v>
      </c>
      <c r="Z50" s="2" t="s">
        <v>109</v>
      </c>
      <c r="AA50" s="2">
        <v>2018</v>
      </c>
      <c r="AB50" s="2">
        <v>0</v>
      </c>
      <c r="AC50" s="2">
        <v>0</v>
      </c>
      <c r="AD50" s="2">
        <f t="shared" si="1"/>
        <v>0.46913580246913578</v>
      </c>
      <c r="AE50">
        <f>INDEX('Yearly Salary Data'!$N$2:$N$31,MATCH('2015-2019 Master'!B50,'Yearly Salary Data'!$K$2:$K$31,0))</f>
        <v>166649999</v>
      </c>
      <c r="AF50">
        <f t="shared" si="2"/>
        <v>166.64999900000001</v>
      </c>
    </row>
    <row r="51" spans="1:32" x14ac:dyDescent="0.2">
      <c r="A51" s="2">
        <v>19</v>
      </c>
      <c r="B51" s="3" t="s">
        <v>59</v>
      </c>
      <c r="C51" s="2" t="s">
        <v>24</v>
      </c>
      <c r="D51" s="2">
        <v>162</v>
      </c>
      <c r="E51" s="2">
        <v>78</v>
      </c>
      <c r="F51" s="2">
        <v>84</v>
      </c>
      <c r="G51" s="2">
        <v>0.48099999999999998</v>
      </c>
      <c r="H51" s="2">
        <v>4.5999999999999996</v>
      </c>
      <c r="I51" s="2">
        <v>4.8</v>
      </c>
      <c r="J51" s="2">
        <v>-0.2</v>
      </c>
      <c r="K51" s="2">
        <v>-0.3</v>
      </c>
      <c r="L51" s="2">
        <v>-0.5</v>
      </c>
      <c r="M51" s="2" t="s">
        <v>386</v>
      </c>
      <c r="N51" s="2">
        <v>1</v>
      </c>
      <c r="O51" s="2" t="s">
        <v>103</v>
      </c>
      <c r="P51" s="2" t="s">
        <v>425</v>
      </c>
      <c r="Q51" s="7">
        <v>44491</v>
      </c>
      <c r="R51" s="7">
        <v>44420</v>
      </c>
      <c r="S51" s="2" t="s">
        <v>112</v>
      </c>
      <c r="T51" s="2" t="s">
        <v>289</v>
      </c>
      <c r="U51" s="7">
        <v>44324</v>
      </c>
      <c r="V51" s="2" t="s">
        <v>426</v>
      </c>
      <c r="W51" s="2" t="s">
        <v>427</v>
      </c>
      <c r="X51" s="2" t="s">
        <v>428</v>
      </c>
      <c r="Y51" s="2" t="s">
        <v>252</v>
      </c>
      <c r="Z51" s="2" t="s">
        <v>429</v>
      </c>
      <c r="AA51" s="2">
        <v>2018</v>
      </c>
      <c r="AB51" s="2">
        <v>0</v>
      </c>
      <c r="AC51" s="2">
        <v>0</v>
      </c>
      <c r="AD51" s="2">
        <f t="shared" si="1"/>
        <v>0.35802469135802467</v>
      </c>
      <c r="AE51">
        <f>INDEX('Yearly Salary Data'!$N$2:$N$31,MATCH('2015-2019 Master'!B51,'Yearly Salary Data'!$K$2:$K$31,0))</f>
        <v>128713226</v>
      </c>
      <c r="AF51">
        <f t="shared" si="2"/>
        <v>128.71322599999999</v>
      </c>
    </row>
    <row r="52" spans="1:32" x14ac:dyDescent="0.2">
      <c r="A52" s="2">
        <v>20</v>
      </c>
      <c r="B52" s="3" t="s">
        <v>137</v>
      </c>
      <c r="C52" s="2" t="s">
        <v>37</v>
      </c>
      <c r="D52" s="2">
        <v>162</v>
      </c>
      <c r="E52" s="2">
        <v>77</v>
      </c>
      <c r="F52" s="2">
        <v>85</v>
      </c>
      <c r="G52" s="2">
        <v>0.47499999999999998</v>
      </c>
      <c r="H52" s="2">
        <v>4.2</v>
      </c>
      <c r="I52" s="2">
        <v>4.4000000000000004</v>
      </c>
      <c r="J52" s="2">
        <v>-0.2</v>
      </c>
      <c r="K52" s="2">
        <v>0.1</v>
      </c>
      <c r="L52" s="2">
        <v>-0.1</v>
      </c>
      <c r="M52" s="2" t="s">
        <v>430</v>
      </c>
      <c r="N52" s="2">
        <v>-1</v>
      </c>
      <c r="O52" s="2" t="s">
        <v>139</v>
      </c>
      <c r="P52" s="2" t="s">
        <v>216</v>
      </c>
      <c r="Q52" s="2" t="s">
        <v>233</v>
      </c>
      <c r="R52" s="7">
        <v>44420</v>
      </c>
      <c r="S52" s="2" t="s">
        <v>431</v>
      </c>
      <c r="T52" s="2" t="s">
        <v>131</v>
      </c>
      <c r="U52" s="7">
        <v>44448</v>
      </c>
      <c r="V52" s="2" t="s">
        <v>432</v>
      </c>
      <c r="W52" s="2" t="s">
        <v>433</v>
      </c>
      <c r="X52" s="2" t="s">
        <v>283</v>
      </c>
      <c r="Y52" s="2" t="s">
        <v>434</v>
      </c>
      <c r="Z52" s="2" t="s">
        <v>435</v>
      </c>
      <c r="AA52" s="2">
        <v>2018</v>
      </c>
      <c r="AB52" s="2">
        <v>0</v>
      </c>
      <c r="AC52" s="2">
        <v>0</v>
      </c>
      <c r="AD52" s="2">
        <f t="shared" si="1"/>
        <v>0.49382716049382713</v>
      </c>
      <c r="AE52">
        <f>INDEX('Yearly Salary Data'!$N$2:$N$31,MATCH('2015-2019 Master'!B52,'Yearly Salary Data'!$K$2:$K$31,0))</f>
        <v>150558844</v>
      </c>
      <c r="AF52">
        <f t="shared" si="2"/>
        <v>150.55884399999999</v>
      </c>
    </row>
    <row r="53" spans="1:32" x14ac:dyDescent="0.2">
      <c r="A53" s="2">
        <v>21</v>
      </c>
      <c r="B53" s="3" t="s">
        <v>264</v>
      </c>
      <c r="C53" s="2" t="s">
        <v>24</v>
      </c>
      <c r="D53" s="2">
        <v>162</v>
      </c>
      <c r="E53" s="2">
        <v>73</v>
      </c>
      <c r="F53" s="2">
        <v>89</v>
      </c>
      <c r="G53" s="2">
        <v>0.45100000000000001</v>
      </c>
      <c r="H53" s="2">
        <v>4.4000000000000004</v>
      </c>
      <c r="I53" s="2">
        <v>5.0999999999999996</v>
      </c>
      <c r="J53" s="2">
        <v>-0.8</v>
      </c>
      <c r="K53" s="2">
        <v>0</v>
      </c>
      <c r="L53" s="2">
        <v>-0.7</v>
      </c>
      <c r="M53" s="2" t="s">
        <v>258</v>
      </c>
      <c r="N53" s="2">
        <v>4</v>
      </c>
      <c r="O53" s="2" t="s">
        <v>226</v>
      </c>
      <c r="P53" s="2" t="s">
        <v>50</v>
      </c>
      <c r="Q53" s="7">
        <v>44551</v>
      </c>
      <c r="R53" s="2" t="s">
        <v>74</v>
      </c>
      <c r="S53" s="2" t="s">
        <v>131</v>
      </c>
      <c r="T53" s="2" t="s">
        <v>171</v>
      </c>
      <c r="U53" s="7">
        <v>44475</v>
      </c>
      <c r="V53" s="2" t="s">
        <v>332</v>
      </c>
      <c r="W53" s="2" t="s">
        <v>436</v>
      </c>
      <c r="X53" s="2" t="s">
        <v>437</v>
      </c>
      <c r="Y53" s="2" t="s">
        <v>438</v>
      </c>
      <c r="Z53" s="2" t="s">
        <v>439</v>
      </c>
      <c r="AA53" s="2">
        <v>2018</v>
      </c>
      <c r="AB53" s="2">
        <v>0</v>
      </c>
      <c r="AC53" s="2">
        <v>0</v>
      </c>
      <c r="AD53" s="2">
        <f t="shared" si="1"/>
        <v>0.40740740740740738</v>
      </c>
      <c r="AE53">
        <f>INDEX('Yearly Salary Data'!$N$2:$N$31,MATCH('2015-2019 Master'!B53,'Yearly Salary Data'!$K$2:$K$31,0))</f>
        <v>162037223</v>
      </c>
      <c r="AF53">
        <f t="shared" si="2"/>
        <v>162.03722300000001</v>
      </c>
    </row>
    <row r="54" spans="1:32" x14ac:dyDescent="0.2">
      <c r="A54" s="2">
        <v>22</v>
      </c>
      <c r="B54" s="3" t="s">
        <v>194</v>
      </c>
      <c r="C54" s="2" t="s">
        <v>37</v>
      </c>
      <c r="D54" s="2">
        <v>162</v>
      </c>
      <c r="E54" s="2">
        <v>73</v>
      </c>
      <c r="F54" s="2">
        <v>89</v>
      </c>
      <c r="G54" s="2">
        <v>0.45100000000000001</v>
      </c>
      <c r="H54" s="2">
        <v>3.7</v>
      </c>
      <c r="I54" s="2">
        <v>4.3</v>
      </c>
      <c r="J54" s="2">
        <v>-0.6</v>
      </c>
      <c r="K54" s="2">
        <v>0.3</v>
      </c>
      <c r="L54" s="2">
        <v>-0.3</v>
      </c>
      <c r="M54" s="2" t="s">
        <v>242</v>
      </c>
      <c r="N54" s="2">
        <v>3</v>
      </c>
      <c r="O54" s="2" t="s">
        <v>233</v>
      </c>
      <c r="P54" s="7">
        <v>44522</v>
      </c>
      <c r="Q54" s="2" t="s">
        <v>152</v>
      </c>
      <c r="R54" s="7">
        <v>44420</v>
      </c>
      <c r="S54" s="2" t="s">
        <v>197</v>
      </c>
      <c r="T54" s="2" t="s">
        <v>271</v>
      </c>
      <c r="U54" s="7">
        <v>44510</v>
      </c>
      <c r="V54" s="2" t="s">
        <v>440</v>
      </c>
      <c r="W54" s="2" t="s">
        <v>441</v>
      </c>
      <c r="X54" s="2" t="s">
        <v>442</v>
      </c>
      <c r="Y54" s="2" t="s">
        <v>443</v>
      </c>
      <c r="Z54" s="2" t="s">
        <v>444</v>
      </c>
      <c r="AA54" s="2">
        <v>2018</v>
      </c>
      <c r="AB54" s="2">
        <v>0</v>
      </c>
      <c r="AC54" s="2">
        <v>0</v>
      </c>
      <c r="AD54" s="2">
        <f t="shared" si="1"/>
        <v>0.38271604938271603</v>
      </c>
      <c r="AE54">
        <f>INDEX('Yearly Salary Data'!$N$2:$N$31,MATCH('2015-2019 Master'!B54,'Yearly Salary Data'!$K$2:$K$31,0))</f>
        <v>200505278</v>
      </c>
      <c r="AF54">
        <f t="shared" si="2"/>
        <v>200.505278</v>
      </c>
    </row>
    <row r="55" spans="1:32" x14ac:dyDescent="0.2">
      <c r="A55" s="2">
        <v>23</v>
      </c>
      <c r="B55" s="3" t="s">
        <v>204</v>
      </c>
      <c r="C55" s="2" t="s">
        <v>37</v>
      </c>
      <c r="D55" s="2">
        <v>162</v>
      </c>
      <c r="E55" s="2">
        <v>67</v>
      </c>
      <c r="F55" s="2">
        <v>95</v>
      </c>
      <c r="G55" s="2">
        <v>0.41399999999999998</v>
      </c>
      <c r="H55" s="2">
        <v>4.3</v>
      </c>
      <c r="I55" s="2">
        <v>5.0999999999999996</v>
      </c>
      <c r="J55" s="2">
        <v>-0.8</v>
      </c>
      <c r="K55" s="2">
        <v>0.2</v>
      </c>
      <c r="L55" s="2">
        <v>-0.6</v>
      </c>
      <c r="M55" s="2" t="s">
        <v>258</v>
      </c>
      <c r="N55" s="2">
        <v>-2</v>
      </c>
      <c r="O55" s="2" t="s">
        <v>445</v>
      </c>
      <c r="P55" s="2" t="s">
        <v>446</v>
      </c>
      <c r="Q55" s="2" t="s">
        <v>169</v>
      </c>
      <c r="R55" s="7">
        <v>44479</v>
      </c>
      <c r="S55" s="2" t="s">
        <v>431</v>
      </c>
      <c r="T55" s="2" t="s">
        <v>279</v>
      </c>
      <c r="U55" s="7">
        <v>44389</v>
      </c>
      <c r="V55" s="7">
        <v>44498</v>
      </c>
      <c r="W55" s="2" t="s">
        <v>447</v>
      </c>
      <c r="X55" s="2" t="s">
        <v>448</v>
      </c>
      <c r="Y55" s="2" t="s">
        <v>449</v>
      </c>
      <c r="Z55" s="2" t="s">
        <v>450</v>
      </c>
      <c r="AA55" s="2">
        <v>2018</v>
      </c>
      <c r="AB55" s="2">
        <v>0</v>
      </c>
      <c r="AC55" s="2">
        <v>0</v>
      </c>
      <c r="AD55" s="2">
        <f t="shared" si="1"/>
        <v>0.37037037037037035</v>
      </c>
      <c r="AE55">
        <f>INDEX('Yearly Salary Data'!$N$2:$N$31,MATCH('2015-2019 Master'!B55,'Yearly Salary Data'!$K$2:$K$31,0))</f>
        <v>101337500</v>
      </c>
      <c r="AF55">
        <f t="shared" si="2"/>
        <v>101.33750000000001</v>
      </c>
    </row>
    <row r="56" spans="1:32" x14ac:dyDescent="0.2">
      <c r="A56" s="2">
        <v>24</v>
      </c>
      <c r="B56" s="3" t="s">
        <v>186</v>
      </c>
      <c r="C56" s="2" t="s">
        <v>24</v>
      </c>
      <c r="D56" s="2">
        <v>162</v>
      </c>
      <c r="E56" s="2">
        <v>67</v>
      </c>
      <c r="F56" s="2">
        <v>95</v>
      </c>
      <c r="G56" s="2">
        <v>0.41399999999999998</v>
      </c>
      <c r="H56" s="2">
        <v>4.5</v>
      </c>
      <c r="I56" s="2">
        <v>5.2</v>
      </c>
      <c r="J56" s="2">
        <v>-0.7</v>
      </c>
      <c r="K56" s="2">
        <v>0.1</v>
      </c>
      <c r="L56" s="2">
        <v>-0.6</v>
      </c>
      <c r="M56" s="2" t="s">
        <v>195</v>
      </c>
      <c r="N56" s="2">
        <v>-4</v>
      </c>
      <c r="O56" s="7">
        <v>44551</v>
      </c>
      <c r="P56" s="2" t="s">
        <v>50</v>
      </c>
      <c r="Q56" s="2" t="s">
        <v>451</v>
      </c>
      <c r="R56" s="7">
        <v>44450</v>
      </c>
      <c r="S56" s="2" t="s">
        <v>206</v>
      </c>
      <c r="T56" s="2" t="s">
        <v>171</v>
      </c>
      <c r="U56" s="7">
        <v>44384</v>
      </c>
      <c r="V56" s="7">
        <v>44549</v>
      </c>
      <c r="W56" s="2" t="s">
        <v>452</v>
      </c>
      <c r="X56" s="2" t="s">
        <v>453</v>
      </c>
      <c r="Y56" s="2" t="s">
        <v>454</v>
      </c>
      <c r="Z56" s="2" t="s">
        <v>455</v>
      </c>
      <c r="AA56" s="2">
        <v>2018</v>
      </c>
      <c r="AB56" s="2">
        <v>0</v>
      </c>
      <c r="AC56" s="2">
        <v>0</v>
      </c>
      <c r="AD56" s="2">
        <f t="shared" si="1"/>
        <v>0.40740740740740738</v>
      </c>
      <c r="AE56">
        <f>INDEX('Yearly Salary Data'!$N$2:$N$31,MATCH('2015-2019 Master'!B56,'Yearly Salary Data'!$K$2:$K$31,0))</f>
        <v>133137626</v>
      </c>
      <c r="AF56">
        <f t="shared" si="2"/>
        <v>133.13762600000001</v>
      </c>
    </row>
    <row r="57" spans="1:32" x14ac:dyDescent="0.2">
      <c r="A57" s="2">
        <v>25</v>
      </c>
      <c r="B57" s="3" t="s">
        <v>241</v>
      </c>
      <c r="C57" s="2" t="s">
        <v>37</v>
      </c>
      <c r="D57" s="2">
        <v>162</v>
      </c>
      <c r="E57" s="2">
        <v>66</v>
      </c>
      <c r="F57" s="2">
        <v>96</v>
      </c>
      <c r="G57" s="2">
        <v>0.40699999999999997</v>
      </c>
      <c r="H57" s="2">
        <v>3.8</v>
      </c>
      <c r="I57" s="2">
        <v>4.7</v>
      </c>
      <c r="J57" s="2">
        <v>-0.9</v>
      </c>
      <c r="K57" s="2">
        <v>0.3</v>
      </c>
      <c r="L57" s="2">
        <v>-0.7</v>
      </c>
      <c r="M57" s="2" t="s">
        <v>456</v>
      </c>
      <c r="N57" s="2">
        <v>1</v>
      </c>
      <c r="O57" s="2" t="s">
        <v>457</v>
      </c>
      <c r="P57" s="2" t="s">
        <v>357</v>
      </c>
      <c r="Q57" s="2" t="s">
        <v>451</v>
      </c>
      <c r="R57" s="7">
        <v>44390</v>
      </c>
      <c r="S57" s="2" t="s">
        <v>271</v>
      </c>
      <c r="T57" s="2" t="s">
        <v>196</v>
      </c>
      <c r="U57" s="7">
        <v>44327</v>
      </c>
      <c r="V57" s="2" t="s">
        <v>236</v>
      </c>
      <c r="W57" s="2" t="s">
        <v>458</v>
      </c>
      <c r="X57" s="2" t="s">
        <v>459</v>
      </c>
      <c r="Y57" s="2" t="s">
        <v>460</v>
      </c>
      <c r="Z57" s="2" t="s">
        <v>163</v>
      </c>
      <c r="AA57" s="2">
        <v>2018</v>
      </c>
      <c r="AB57" s="2">
        <v>0</v>
      </c>
      <c r="AC57" s="2">
        <v>0</v>
      </c>
      <c r="AD57" s="2">
        <f t="shared" si="1"/>
        <v>0.43209876543209874</v>
      </c>
      <c r="AE57">
        <f>INDEX('Yearly Salary Data'!$N$2:$N$31,MATCH('2015-2019 Master'!B57,'Yearly Salary Data'!$K$2:$K$31,0))</f>
        <v>94037733</v>
      </c>
      <c r="AF57">
        <f t="shared" si="2"/>
        <v>94.037733000000003</v>
      </c>
    </row>
    <row r="58" spans="1:32" x14ac:dyDescent="0.2">
      <c r="A58" s="2">
        <v>26</v>
      </c>
      <c r="B58" s="3" t="s">
        <v>294</v>
      </c>
      <c r="C58" s="2" t="s">
        <v>24</v>
      </c>
      <c r="D58" s="2">
        <v>162</v>
      </c>
      <c r="E58" s="2">
        <v>64</v>
      </c>
      <c r="F58" s="2">
        <v>98</v>
      </c>
      <c r="G58" s="2">
        <v>0.39500000000000002</v>
      </c>
      <c r="H58" s="2">
        <v>3.9</v>
      </c>
      <c r="I58" s="2">
        <v>4.9000000000000004</v>
      </c>
      <c r="J58" s="2">
        <v>-1</v>
      </c>
      <c r="K58" s="2">
        <v>-0.2</v>
      </c>
      <c r="L58" s="2">
        <v>-1.2</v>
      </c>
      <c r="M58" s="2" t="s">
        <v>270</v>
      </c>
      <c r="N58" s="2">
        <v>0</v>
      </c>
      <c r="O58" s="2" t="s">
        <v>457</v>
      </c>
      <c r="P58" s="2" t="s">
        <v>188</v>
      </c>
      <c r="Q58" s="7">
        <v>44493</v>
      </c>
      <c r="R58" s="7">
        <v>44361</v>
      </c>
      <c r="S58" s="2" t="s">
        <v>142</v>
      </c>
      <c r="T58" s="2" t="s">
        <v>461</v>
      </c>
      <c r="U58" s="7">
        <v>44321</v>
      </c>
      <c r="V58" s="2" t="s">
        <v>462</v>
      </c>
      <c r="W58" s="2" t="s">
        <v>463</v>
      </c>
      <c r="X58" s="2" t="s">
        <v>464</v>
      </c>
      <c r="Y58" s="2" t="s">
        <v>465</v>
      </c>
      <c r="Z58" s="2" t="s">
        <v>466</v>
      </c>
      <c r="AA58" s="2">
        <v>2018</v>
      </c>
      <c r="AB58" s="2">
        <v>0</v>
      </c>
      <c r="AC58" s="2">
        <v>0</v>
      </c>
      <c r="AD58" s="2">
        <f t="shared" si="1"/>
        <v>0.32098765432098764</v>
      </c>
      <c r="AE58">
        <f>INDEX('Yearly Salary Data'!$N$2:$N$31,MATCH('2015-2019 Master'!B58,'Yearly Salary Data'!$K$2:$K$31,0))</f>
        <v>125286000</v>
      </c>
      <c r="AF58">
        <f t="shared" si="2"/>
        <v>125.286</v>
      </c>
    </row>
    <row r="59" spans="1:32" x14ac:dyDescent="0.2">
      <c r="A59" s="2">
        <v>27</v>
      </c>
      <c r="B59" s="3" t="s">
        <v>276</v>
      </c>
      <c r="C59" s="2" t="s">
        <v>37</v>
      </c>
      <c r="D59" s="2">
        <v>161</v>
      </c>
      <c r="E59" s="2">
        <v>63</v>
      </c>
      <c r="F59" s="2">
        <v>98</v>
      </c>
      <c r="G59" s="2">
        <v>0.39100000000000001</v>
      </c>
      <c r="H59" s="2">
        <v>3.7</v>
      </c>
      <c r="I59" s="2">
        <v>5</v>
      </c>
      <c r="J59" s="2">
        <v>-1.4</v>
      </c>
      <c r="K59" s="2">
        <v>0.2</v>
      </c>
      <c r="L59" s="2">
        <v>-1.2</v>
      </c>
      <c r="M59" s="2" t="s">
        <v>467</v>
      </c>
      <c r="N59" s="2">
        <v>5</v>
      </c>
      <c r="O59" s="2" t="s">
        <v>446</v>
      </c>
      <c r="P59" s="2" t="s">
        <v>468</v>
      </c>
      <c r="Q59" s="2" t="s">
        <v>214</v>
      </c>
      <c r="R59" s="7">
        <v>44450</v>
      </c>
      <c r="S59" s="2" t="s">
        <v>142</v>
      </c>
      <c r="T59" s="2" t="s">
        <v>297</v>
      </c>
      <c r="U59" s="7">
        <v>44445</v>
      </c>
      <c r="V59" s="2" t="s">
        <v>469</v>
      </c>
      <c r="W59" s="2" t="s">
        <v>470</v>
      </c>
      <c r="X59" s="7">
        <v>44556</v>
      </c>
      <c r="Y59" s="2" t="s">
        <v>471</v>
      </c>
      <c r="Z59" s="2" t="s">
        <v>472</v>
      </c>
      <c r="AA59" s="2">
        <v>2018</v>
      </c>
      <c r="AB59" s="2">
        <v>0</v>
      </c>
      <c r="AC59" s="2">
        <v>0</v>
      </c>
      <c r="AD59" s="2">
        <f t="shared" si="1"/>
        <v>0.3125</v>
      </c>
      <c r="AE59">
        <f>INDEX('Yearly Salary Data'!$N$2:$N$31,MATCH('2015-2019 Master'!B59,'Yearly Salary Data'!$K$2:$K$31,0))</f>
        <v>99510143</v>
      </c>
      <c r="AF59">
        <f t="shared" si="2"/>
        <v>99.510142999999999</v>
      </c>
    </row>
    <row r="60" spans="1:32" x14ac:dyDescent="0.2">
      <c r="A60" s="2">
        <v>28</v>
      </c>
      <c r="B60" s="3" t="s">
        <v>212</v>
      </c>
      <c r="C60" s="2" t="s">
        <v>24</v>
      </c>
      <c r="D60" s="2">
        <v>162</v>
      </c>
      <c r="E60" s="2">
        <v>62</v>
      </c>
      <c r="F60" s="2">
        <v>100</v>
      </c>
      <c r="G60" s="2">
        <v>0.38300000000000001</v>
      </c>
      <c r="H60" s="2">
        <v>4</v>
      </c>
      <c r="I60" s="2">
        <v>5.2</v>
      </c>
      <c r="J60" s="2">
        <v>-1.2</v>
      </c>
      <c r="K60" s="2">
        <v>-0.2</v>
      </c>
      <c r="L60" s="2">
        <v>-1.4</v>
      </c>
      <c r="M60" s="2" t="s">
        <v>473</v>
      </c>
      <c r="N60" s="2">
        <v>0</v>
      </c>
      <c r="O60" s="2" t="s">
        <v>151</v>
      </c>
      <c r="P60" s="2" t="s">
        <v>226</v>
      </c>
      <c r="Q60" s="7">
        <v>44493</v>
      </c>
      <c r="R60" s="7">
        <v>44361</v>
      </c>
      <c r="S60" s="2" t="s">
        <v>279</v>
      </c>
      <c r="T60" s="2" t="s">
        <v>266</v>
      </c>
      <c r="U60" s="7">
        <v>44321</v>
      </c>
      <c r="V60" s="2" t="s">
        <v>272</v>
      </c>
      <c r="W60" s="2" t="s">
        <v>474</v>
      </c>
      <c r="X60" s="2" t="s">
        <v>272</v>
      </c>
      <c r="Y60" s="2" t="s">
        <v>475</v>
      </c>
      <c r="Z60" s="2" t="s">
        <v>476</v>
      </c>
      <c r="AA60" s="2">
        <v>2018</v>
      </c>
      <c r="AB60" s="2">
        <v>0</v>
      </c>
      <c r="AC60" s="2">
        <v>0</v>
      </c>
      <c r="AD60" s="2">
        <f t="shared" si="1"/>
        <v>0.39506172839506171</v>
      </c>
      <c r="AE60">
        <f>INDEX('Yearly Salary Data'!$N$2:$N$31,MATCH('2015-2019 Master'!B60,'Yearly Salary Data'!$K$2:$K$31,0))</f>
        <v>71217000</v>
      </c>
      <c r="AF60">
        <f t="shared" si="2"/>
        <v>71.216999999999999</v>
      </c>
    </row>
    <row r="61" spans="1:32" x14ac:dyDescent="0.2">
      <c r="A61" s="2">
        <v>29</v>
      </c>
      <c r="B61" s="3" t="s">
        <v>269</v>
      </c>
      <c r="C61" s="2" t="s">
        <v>24</v>
      </c>
      <c r="D61" s="2">
        <v>162</v>
      </c>
      <c r="E61" s="2">
        <v>58</v>
      </c>
      <c r="F61" s="2">
        <v>104</v>
      </c>
      <c r="G61" s="2">
        <v>0.35799999999999998</v>
      </c>
      <c r="H61" s="2">
        <v>3.9</v>
      </c>
      <c r="I61" s="2">
        <v>5.0999999999999996</v>
      </c>
      <c r="J61" s="2">
        <v>-1.2</v>
      </c>
      <c r="K61" s="2">
        <v>-0.2</v>
      </c>
      <c r="L61" s="2">
        <v>-1.4</v>
      </c>
      <c r="M61" s="2" t="s">
        <v>473</v>
      </c>
      <c r="N61" s="2">
        <v>-4</v>
      </c>
      <c r="O61" s="7">
        <v>44463</v>
      </c>
      <c r="P61" s="2" t="s">
        <v>179</v>
      </c>
      <c r="Q61" s="7">
        <v>44403</v>
      </c>
      <c r="R61" s="7">
        <v>44361</v>
      </c>
      <c r="S61" s="2" t="s">
        <v>266</v>
      </c>
      <c r="T61" s="2" t="s">
        <v>461</v>
      </c>
      <c r="U61" s="7">
        <v>44324</v>
      </c>
      <c r="V61" s="2" t="s">
        <v>477</v>
      </c>
      <c r="W61" s="2" t="s">
        <v>478</v>
      </c>
      <c r="X61" s="2" t="s">
        <v>477</v>
      </c>
      <c r="Y61" s="2" t="s">
        <v>479</v>
      </c>
      <c r="Z61" s="2" t="s">
        <v>480</v>
      </c>
      <c r="AA61" s="2">
        <v>2018</v>
      </c>
      <c r="AB61" s="2">
        <v>0</v>
      </c>
      <c r="AC61" s="2">
        <v>0</v>
      </c>
      <c r="AD61" s="2">
        <f t="shared" si="1"/>
        <v>0.32098765432098764</v>
      </c>
      <c r="AE61">
        <f>INDEX('Yearly Salary Data'!$N$2:$N$31,MATCH('2015-2019 Master'!B61,'Yearly Salary Data'!$K$2:$K$31,0))</f>
        <v>124733117</v>
      </c>
      <c r="AF61">
        <f t="shared" si="2"/>
        <v>124.73311699999999</v>
      </c>
    </row>
    <row r="62" spans="1:32" x14ac:dyDescent="0.2">
      <c r="A62" s="2">
        <v>30</v>
      </c>
      <c r="B62" s="3" t="s">
        <v>286</v>
      </c>
      <c r="C62" s="2" t="s">
        <v>24</v>
      </c>
      <c r="D62" s="2">
        <v>162</v>
      </c>
      <c r="E62" s="2">
        <v>47</v>
      </c>
      <c r="F62" s="2">
        <v>115</v>
      </c>
      <c r="G62" s="2">
        <v>0.28999999999999998</v>
      </c>
      <c r="H62" s="2">
        <v>3.8</v>
      </c>
      <c r="I62" s="2">
        <v>5.5</v>
      </c>
      <c r="J62" s="2">
        <v>-1.7</v>
      </c>
      <c r="K62" s="2">
        <v>0.1</v>
      </c>
      <c r="L62" s="2">
        <v>-1.5</v>
      </c>
      <c r="M62" s="2" t="s">
        <v>481</v>
      </c>
      <c r="N62" s="2">
        <v>-8</v>
      </c>
      <c r="O62" s="2" t="s">
        <v>482</v>
      </c>
      <c r="P62" s="7">
        <v>44492</v>
      </c>
      <c r="Q62" s="7">
        <v>44403</v>
      </c>
      <c r="R62" s="7">
        <v>44390</v>
      </c>
      <c r="S62" s="2" t="s">
        <v>235</v>
      </c>
      <c r="T62" s="2" t="s">
        <v>483</v>
      </c>
      <c r="U62" s="7">
        <v>44295</v>
      </c>
      <c r="V62" s="7">
        <v>44559</v>
      </c>
      <c r="W62" s="2" t="s">
        <v>484</v>
      </c>
      <c r="X62" s="2" t="s">
        <v>485</v>
      </c>
      <c r="Y62" s="2" t="s">
        <v>292</v>
      </c>
      <c r="Z62" s="2" t="s">
        <v>486</v>
      </c>
      <c r="AA62" s="2">
        <v>2018</v>
      </c>
      <c r="AB62" s="2">
        <v>0</v>
      </c>
      <c r="AC62" s="2">
        <v>0</v>
      </c>
      <c r="AD62" s="2">
        <f t="shared" si="1"/>
        <v>0.23456790123456789</v>
      </c>
      <c r="AE62">
        <f>INDEX('Yearly Salary Data'!$N$2:$N$31,MATCH('2015-2019 Master'!B62,'Yearly Salary Data'!$K$2:$K$31,0))</f>
        <v>148574615</v>
      </c>
      <c r="AF62">
        <f t="shared" si="2"/>
        <v>148.57461499999999</v>
      </c>
    </row>
    <row r="63" spans="1:32" x14ac:dyDescent="0.2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308</v>
      </c>
      <c r="H63" s="1" t="s">
        <v>6</v>
      </c>
      <c r="I63" s="1" t="s">
        <v>7</v>
      </c>
      <c r="J63" s="1" t="s">
        <v>8</v>
      </c>
      <c r="K63" s="1" t="s">
        <v>9</v>
      </c>
      <c r="L63" s="1" t="s">
        <v>10</v>
      </c>
      <c r="M63" s="1" t="s">
        <v>11</v>
      </c>
      <c r="N63" s="1" t="s">
        <v>12</v>
      </c>
      <c r="O63" s="12" t="s">
        <v>13</v>
      </c>
      <c r="P63" s="12" t="s">
        <v>14</v>
      </c>
      <c r="Q63" s="12" t="s">
        <v>15</v>
      </c>
      <c r="R63" s="12" t="s">
        <v>16</v>
      </c>
      <c r="S63" s="1" t="s">
        <v>17</v>
      </c>
      <c r="T63" s="1" t="s">
        <v>18</v>
      </c>
      <c r="U63" s="1" t="s">
        <v>19</v>
      </c>
      <c r="V63" s="1" t="s">
        <v>20</v>
      </c>
      <c r="W63" s="1" t="s">
        <v>21</v>
      </c>
      <c r="X63" s="8" t="s">
        <v>22</v>
      </c>
      <c r="Y63" s="8" t="s">
        <v>309</v>
      </c>
      <c r="Z63" s="8" t="s">
        <v>310</v>
      </c>
      <c r="AA63" s="9" t="s">
        <v>313</v>
      </c>
      <c r="AB63" s="9" t="s">
        <v>307</v>
      </c>
      <c r="AC63" s="9" t="s">
        <v>312</v>
      </c>
      <c r="AD63" s="9" t="s">
        <v>311</v>
      </c>
      <c r="AE63" s="9" t="s">
        <v>887</v>
      </c>
      <c r="AF63" s="9" t="s">
        <v>888</v>
      </c>
    </row>
    <row r="64" spans="1:32" x14ac:dyDescent="0.2">
      <c r="A64" s="4">
        <v>1</v>
      </c>
      <c r="B64" s="3" t="s">
        <v>36</v>
      </c>
      <c r="C64" s="4" t="s">
        <v>37</v>
      </c>
      <c r="D64" s="4">
        <v>162</v>
      </c>
      <c r="E64" s="4">
        <v>104</v>
      </c>
      <c r="F64" s="4">
        <v>58</v>
      </c>
      <c r="G64" s="4">
        <v>0.64200000000000002</v>
      </c>
      <c r="H64" s="4">
        <v>4.8</v>
      </c>
      <c r="I64" s="4">
        <v>3.6</v>
      </c>
      <c r="J64" s="4">
        <v>1.2</v>
      </c>
      <c r="K64" s="4">
        <v>-0.2</v>
      </c>
      <c r="L64" s="4">
        <v>0.9</v>
      </c>
      <c r="M64" s="4" t="s">
        <v>487</v>
      </c>
      <c r="N64" s="4">
        <v>2</v>
      </c>
      <c r="O64" s="4" t="s">
        <v>488</v>
      </c>
      <c r="P64" s="4" t="s">
        <v>387</v>
      </c>
      <c r="Q64" s="4" t="s">
        <v>380</v>
      </c>
      <c r="R64" s="4" t="s">
        <v>317</v>
      </c>
      <c r="S64" s="4" t="s">
        <v>52</v>
      </c>
      <c r="T64" s="4" t="s">
        <v>30</v>
      </c>
      <c r="U64" s="6">
        <v>44412</v>
      </c>
      <c r="V64" s="4" t="s">
        <v>155</v>
      </c>
      <c r="W64" s="4" t="s">
        <v>489</v>
      </c>
      <c r="X64" s="4" t="s">
        <v>490</v>
      </c>
      <c r="Y64" s="4" t="s">
        <v>491</v>
      </c>
      <c r="Z64" s="4" t="s">
        <v>492</v>
      </c>
      <c r="AA64">
        <v>2017</v>
      </c>
      <c r="AB64" s="2">
        <v>1</v>
      </c>
      <c r="AC64" s="2">
        <v>1</v>
      </c>
      <c r="AD64" s="2">
        <f t="shared" si="1"/>
        <v>0.58024691358024694</v>
      </c>
      <c r="AE64">
        <f>INDEX('Yearly Salary Data'!$X$2:$X$31,MATCH('2015-2019 Master'!B64,'Yearly Salary Data'!$U$2:$U$31,0))</f>
        <v>241149169</v>
      </c>
      <c r="AF64">
        <f>AE64/1000000</f>
        <v>241.149169</v>
      </c>
    </row>
    <row r="65" spans="1:32" x14ac:dyDescent="0.2">
      <c r="A65" s="4">
        <v>2</v>
      </c>
      <c r="B65" s="3" t="s">
        <v>110</v>
      </c>
      <c r="C65" s="4" t="s">
        <v>24</v>
      </c>
      <c r="D65" s="4">
        <v>162</v>
      </c>
      <c r="E65" s="4">
        <v>102</v>
      </c>
      <c r="F65" s="4">
        <v>60</v>
      </c>
      <c r="G65" s="4">
        <v>0.63</v>
      </c>
      <c r="H65" s="4">
        <v>5</v>
      </c>
      <c r="I65" s="4">
        <v>3.5</v>
      </c>
      <c r="J65" s="4">
        <v>1.6</v>
      </c>
      <c r="K65" s="4">
        <v>-0.1</v>
      </c>
      <c r="L65" s="4">
        <v>1.5</v>
      </c>
      <c r="M65" s="4" t="s">
        <v>493</v>
      </c>
      <c r="N65" s="4">
        <v>-6</v>
      </c>
      <c r="O65" s="4" t="s">
        <v>421</v>
      </c>
      <c r="P65" s="4" t="s">
        <v>62</v>
      </c>
      <c r="Q65" s="4" t="s">
        <v>494</v>
      </c>
      <c r="R65" s="6">
        <v>44361</v>
      </c>
      <c r="S65" s="4" t="s">
        <v>112</v>
      </c>
      <c r="T65" s="4" t="s">
        <v>331</v>
      </c>
      <c r="U65" s="6">
        <v>44288</v>
      </c>
      <c r="V65" s="4" t="s">
        <v>495</v>
      </c>
      <c r="W65" s="4" t="s">
        <v>326</v>
      </c>
      <c r="X65" s="4" t="s">
        <v>496</v>
      </c>
      <c r="Y65" s="4" t="s">
        <v>42</v>
      </c>
      <c r="Z65" s="4" t="s">
        <v>497</v>
      </c>
      <c r="AA65">
        <v>2017</v>
      </c>
      <c r="AB65" s="2">
        <v>1</v>
      </c>
      <c r="AC65" s="2">
        <v>1</v>
      </c>
      <c r="AD65" s="2">
        <f t="shared" si="1"/>
        <v>0.65432098765432101</v>
      </c>
      <c r="AE65">
        <f>INDEX('Yearly Salary Data'!$X$2:$X$31,MATCH('2015-2019 Master'!B65,'Yearly Salary Data'!$U$2:$U$31,0))</f>
        <v>124116166</v>
      </c>
      <c r="AF65">
        <f t="shared" ref="AF65:AF93" si="3">AE65/1000000</f>
        <v>124.11616600000001</v>
      </c>
    </row>
    <row r="66" spans="1:32" x14ac:dyDescent="0.2">
      <c r="A66" s="4">
        <v>3</v>
      </c>
      <c r="B66" s="3" t="s">
        <v>23</v>
      </c>
      <c r="C66" s="4" t="s">
        <v>24</v>
      </c>
      <c r="D66" s="4">
        <v>162</v>
      </c>
      <c r="E66" s="4">
        <v>101</v>
      </c>
      <c r="F66" s="4">
        <v>61</v>
      </c>
      <c r="G66" s="4">
        <v>0.624</v>
      </c>
      <c r="H66" s="4">
        <v>5.5</v>
      </c>
      <c r="I66" s="4">
        <v>4.3</v>
      </c>
      <c r="J66" s="4">
        <v>1.2</v>
      </c>
      <c r="K66" s="4">
        <v>0</v>
      </c>
      <c r="L66" s="4">
        <v>1.2</v>
      </c>
      <c r="M66" s="4" t="s">
        <v>48</v>
      </c>
      <c r="N66" s="4">
        <v>2</v>
      </c>
      <c r="O66" s="4" t="s">
        <v>27</v>
      </c>
      <c r="P66" s="4" t="s">
        <v>457</v>
      </c>
      <c r="Q66" s="4" t="s">
        <v>62</v>
      </c>
      <c r="R66" s="4" t="s">
        <v>141</v>
      </c>
      <c r="S66" s="4" t="s">
        <v>94</v>
      </c>
      <c r="T66" s="4" t="s">
        <v>331</v>
      </c>
      <c r="U66" s="6">
        <v>44290</v>
      </c>
      <c r="V66" s="4" t="s">
        <v>26</v>
      </c>
      <c r="W66" s="4" t="s">
        <v>498</v>
      </c>
      <c r="X66" s="4" t="s">
        <v>499</v>
      </c>
      <c r="Y66" s="4" t="s">
        <v>50</v>
      </c>
      <c r="Z66" s="4" t="s">
        <v>500</v>
      </c>
      <c r="AA66">
        <v>2017</v>
      </c>
      <c r="AB66" s="2">
        <v>1</v>
      </c>
      <c r="AC66" s="2">
        <v>1</v>
      </c>
      <c r="AD66" s="2">
        <f t="shared" si="1"/>
        <v>0.65432098765432101</v>
      </c>
      <c r="AE66">
        <f>INDEX('Yearly Salary Data'!$X$2:$X$31,MATCH('2015-2019 Master'!B66,'Yearly Salary Data'!$U$2:$U$31,0))</f>
        <v>124343900</v>
      </c>
      <c r="AF66">
        <f t="shared" si="3"/>
        <v>124.3439</v>
      </c>
    </row>
    <row r="67" spans="1:32" x14ac:dyDescent="0.2">
      <c r="A67" s="4">
        <v>4</v>
      </c>
      <c r="B67" s="3" t="s">
        <v>100</v>
      </c>
      <c r="C67" s="4" t="s">
        <v>37</v>
      </c>
      <c r="D67" s="4">
        <v>162</v>
      </c>
      <c r="E67" s="4">
        <v>97</v>
      </c>
      <c r="F67" s="4">
        <v>65</v>
      </c>
      <c r="G67" s="4">
        <v>0.59899999999999998</v>
      </c>
      <c r="H67" s="4">
        <v>5.0999999999999996</v>
      </c>
      <c r="I67" s="4">
        <v>4.0999999999999996</v>
      </c>
      <c r="J67" s="4">
        <v>0.9</v>
      </c>
      <c r="K67" s="4">
        <v>-0.3</v>
      </c>
      <c r="L67" s="4">
        <v>0.6</v>
      </c>
      <c r="M67" s="4" t="s">
        <v>501</v>
      </c>
      <c r="N67" s="4">
        <v>1</v>
      </c>
      <c r="O67" s="4" t="s">
        <v>502</v>
      </c>
      <c r="P67" s="4" t="s">
        <v>323</v>
      </c>
      <c r="Q67" s="4" t="s">
        <v>128</v>
      </c>
      <c r="R67" s="6">
        <v>44479</v>
      </c>
      <c r="S67" s="4" t="s">
        <v>30</v>
      </c>
      <c r="T67" s="4" t="s">
        <v>75</v>
      </c>
      <c r="U67" s="6">
        <v>44381</v>
      </c>
      <c r="V67" s="4" t="s">
        <v>503</v>
      </c>
      <c r="W67" s="4" t="s">
        <v>504</v>
      </c>
      <c r="X67" s="4" t="s">
        <v>505</v>
      </c>
      <c r="Y67" s="4" t="s">
        <v>506</v>
      </c>
      <c r="Z67" s="4" t="s">
        <v>507</v>
      </c>
      <c r="AA67">
        <v>2017</v>
      </c>
      <c r="AB67" s="2">
        <v>1</v>
      </c>
      <c r="AC67" s="2">
        <v>1</v>
      </c>
      <c r="AD67" s="2">
        <f t="shared" si="1"/>
        <v>0.61728395061728392</v>
      </c>
      <c r="AE67">
        <f>INDEX('Yearly Salary Data'!$X$2:$X$31,MATCH('2015-2019 Master'!B67,'Yearly Salary Data'!$U$2:$U$31,0))</f>
        <v>164335444</v>
      </c>
      <c r="AF67">
        <f t="shared" si="3"/>
        <v>164.335444</v>
      </c>
    </row>
    <row r="68" spans="1:32" x14ac:dyDescent="0.2">
      <c r="A68" s="4">
        <v>5</v>
      </c>
      <c r="B68" s="3" t="s">
        <v>158</v>
      </c>
      <c r="C68" s="4" t="s">
        <v>24</v>
      </c>
      <c r="D68" s="4">
        <v>162</v>
      </c>
      <c r="E68" s="4">
        <v>93</v>
      </c>
      <c r="F68" s="4">
        <v>69</v>
      </c>
      <c r="G68" s="4">
        <v>0.57399999999999995</v>
      </c>
      <c r="H68" s="4">
        <v>4.8</v>
      </c>
      <c r="I68" s="4">
        <v>4.0999999999999996</v>
      </c>
      <c r="J68" s="4">
        <v>0.7</v>
      </c>
      <c r="K68" s="4">
        <v>0.1</v>
      </c>
      <c r="L68" s="4">
        <v>0.8</v>
      </c>
      <c r="M68" s="4" t="s">
        <v>92</v>
      </c>
      <c r="N68" s="4">
        <v>0</v>
      </c>
      <c r="O68" s="4" t="s">
        <v>380</v>
      </c>
      <c r="P68" s="4" t="s">
        <v>394</v>
      </c>
      <c r="Q68" s="4" t="s">
        <v>151</v>
      </c>
      <c r="R68" s="4" t="s">
        <v>317</v>
      </c>
      <c r="S68" s="4" t="s">
        <v>94</v>
      </c>
      <c r="T68" s="4" t="s">
        <v>86</v>
      </c>
      <c r="U68" s="4" t="s">
        <v>508</v>
      </c>
      <c r="V68" s="4" t="s">
        <v>509</v>
      </c>
      <c r="W68" s="4" t="s">
        <v>504</v>
      </c>
      <c r="X68" s="4" t="s">
        <v>54</v>
      </c>
      <c r="Y68" s="4" t="s">
        <v>510</v>
      </c>
      <c r="Z68" s="4" t="s">
        <v>511</v>
      </c>
      <c r="AA68">
        <v>2017</v>
      </c>
      <c r="AB68" s="2">
        <v>1</v>
      </c>
      <c r="AC68" s="2">
        <v>1</v>
      </c>
      <c r="AD68" s="2">
        <f t="shared" si="1"/>
        <v>0.55555555555555558</v>
      </c>
      <c r="AE68">
        <f>INDEX('Yearly Salary Data'!$X$2:$X$31,MATCH('2015-2019 Master'!B68,'Yearly Salary Data'!$U$2:$U$31,0))</f>
        <v>197041179</v>
      </c>
      <c r="AF68">
        <f t="shared" si="3"/>
        <v>197.041179</v>
      </c>
    </row>
    <row r="69" spans="1:32" x14ac:dyDescent="0.2">
      <c r="A69" s="2">
        <v>6</v>
      </c>
      <c r="B69" s="3" t="s">
        <v>148</v>
      </c>
      <c r="C69" s="2" t="s">
        <v>37</v>
      </c>
      <c r="D69" s="2">
        <v>162</v>
      </c>
      <c r="E69" s="2">
        <v>93</v>
      </c>
      <c r="F69" s="2">
        <v>69</v>
      </c>
      <c r="G69" s="2">
        <v>0.57399999999999995</v>
      </c>
      <c r="H69" s="2">
        <v>5</v>
      </c>
      <c r="I69" s="2">
        <v>4.0999999999999996</v>
      </c>
      <c r="J69" s="2">
        <v>0.9</v>
      </c>
      <c r="K69" s="2">
        <v>-0.2</v>
      </c>
      <c r="L69" s="2">
        <v>0.8</v>
      </c>
      <c r="M69" s="2" t="s">
        <v>501</v>
      </c>
      <c r="N69" s="2">
        <v>-3</v>
      </c>
      <c r="O69" s="2" t="s">
        <v>51</v>
      </c>
      <c r="P69" s="2" t="s">
        <v>82</v>
      </c>
      <c r="Q69" s="2" t="s">
        <v>129</v>
      </c>
      <c r="R69" s="7">
        <v>44538</v>
      </c>
      <c r="S69" s="2" t="s">
        <v>85</v>
      </c>
      <c r="T69" s="2" t="s">
        <v>121</v>
      </c>
      <c r="U69" s="7">
        <v>44442</v>
      </c>
      <c r="V69" s="2" t="s">
        <v>512</v>
      </c>
      <c r="W69" s="2" t="s">
        <v>513</v>
      </c>
      <c r="X69" s="2" t="s">
        <v>514</v>
      </c>
      <c r="Y69" s="2" t="s">
        <v>515</v>
      </c>
      <c r="Z69" s="2" t="s">
        <v>516</v>
      </c>
      <c r="AA69">
        <v>2017</v>
      </c>
      <c r="AB69" s="2">
        <v>1</v>
      </c>
      <c r="AC69" s="2">
        <v>0</v>
      </c>
      <c r="AD69" s="2">
        <f t="shared" si="1"/>
        <v>0.50617283950617287</v>
      </c>
      <c r="AE69">
        <f>INDEX('Yearly Salary Data'!$X$2:$X$31,MATCH('2015-2019 Master'!B69,'Yearly Salary Data'!$U$2:$U$31,0))</f>
        <v>93120200</v>
      </c>
      <c r="AF69">
        <f t="shared" si="3"/>
        <v>93.120199999999997</v>
      </c>
    </row>
    <row r="70" spans="1:32" x14ac:dyDescent="0.2">
      <c r="A70" s="4">
        <v>7</v>
      </c>
      <c r="B70" s="3" t="s">
        <v>166</v>
      </c>
      <c r="C70" s="4" t="s">
        <v>37</v>
      </c>
      <c r="D70" s="4">
        <v>162</v>
      </c>
      <c r="E70" s="4">
        <v>92</v>
      </c>
      <c r="F70" s="4">
        <v>70</v>
      </c>
      <c r="G70" s="4">
        <v>0.56799999999999995</v>
      </c>
      <c r="H70" s="4">
        <v>5.0999999999999996</v>
      </c>
      <c r="I70" s="4">
        <v>4.3</v>
      </c>
      <c r="J70" s="4">
        <v>0.8</v>
      </c>
      <c r="K70" s="4">
        <v>-0.2</v>
      </c>
      <c r="L70" s="4">
        <v>0.6</v>
      </c>
      <c r="M70" s="4" t="s">
        <v>92</v>
      </c>
      <c r="N70" s="4">
        <v>-1</v>
      </c>
      <c r="O70" s="4" t="s">
        <v>27</v>
      </c>
      <c r="P70" s="4" t="s">
        <v>72</v>
      </c>
      <c r="Q70" s="4" t="s">
        <v>468</v>
      </c>
      <c r="R70" s="6">
        <v>44538</v>
      </c>
      <c r="S70" s="4" t="s">
        <v>94</v>
      </c>
      <c r="T70" s="4" t="s">
        <v>113</v>
      </c>
      <c r="U70" s="6">
        <v>44380</v>
      </c>
      <c r="V70" s="4" t="s">
        <v>517</v>
      </c>
      <c r="W70" s="4" t="s">
        <v>518</v>
      </c>
      <c r="X70" s="4" t="s">
        <v>519</v>
      </c>
      <c r="Y70" s="4" t="s">
        <v>520</v>
      </c>
      <c r="Z70" s="4" t="s">
        <v>521</v>
      </c>
      <c r="AA70">
        <v>2017</v>
      </c>
      <c r="AB70" s="2">
        <v>1</v>
      </c>
      <c r="AC70" s="2">
        <v>1</v>
      </c>
      <c r="AD70" s="2">
        <f t="shared" si="1"/>
        <v>0.54320987654320985</v>
      </c>
      <c r="AE70">
        <f>INDEX('Yearly Salary Data'!$X$2:$X$31,MATCH('2015-2019 Master'!B70,'Yearly Salary Data'!$U$2:$U$31,0))</f>
        <v>172199881</v>
      </c>
      <c r="AF70">
        <f t="shared" si="3"/>
        <v>172.199881</v>
      </c>
    </row>
    <row r="71" spans="1:32" x14ac:dyDescent="0.2">
      <c r="A71" s="2">
        <v>8</v>
      </c>
      <c r="B71" s="3" t="s">
        <v>47</v>
      </c>
      <c r="C71" s="2" t="s">
        <v>24</v>
      </c>
      <c r="D71" s="2">
        <v>162</v>
      </c>
      <c r="E71" s="2">
        <v>91</v>
      </c>
      <c r="F71" s="2">
        <v>71</v>
      </c>
      <c r="G71" s="2">
        <v>0.56200000000000006</v>
      </c>
      <c r="H71" s="2">
        <v>5.3</v>
      </c>
      <c r="I71" s="2">
        <v>4.0999999999999996</v>
      </c>
      <c r="J71" s="2">
        <v>1.2</v>
      </c>
      <c r="K71" s="2">
        <v>0.1</v>
      </c>
      <c r="L71" s="2">
        <v>1.3</v>
      </c>
      <c r="M71" s="2" t="s">
        <v>522</v>
      </c>
      <c r="N71" s="2">
        <v>-9</v>
      </c>
      <c r="O71" s="2" t="s">
        <v>84</v>
      </c>
      <c r="P71" s="2" t="s">
        <v>50</v>
      </c>
      <c r="Q71" s="2" t="s">
        <v>140</v>
      </c>
      <c r="R71" s="2" t="s">
        <v>141</v>
      </c>
      <c r="S71" s="2" t="s">
        <v>170</v>
      </c>
      <c r="T71" s="2" t="s">
        <v>131</v>
      </c>
      <c r="U71" s="7">
        <v>44322</v>
      </c>
      <c r="V71" s="2" t="s">
        <v>523</v>
      </c>
      <c r="W71" s="2" t="s">
        <v>524</v>
      </c>
      <c r="X71" s="2" t="s">
        <v>143</v>
      </c>
      <c r="Y71" s="2" t="s">
        <v>525</v>
      </c>
      <c r="Z71" s="2" t="s">
        <v>526</v>
      </c>
      <c r="AA71">
        <v>2017</v>
      </c>
      <c r="AB71" s="2">
        <v>1</v>
      </c>
      <c r="AC71" s="2">
        <v>0</v>
      </c>
      <c r="AD71" s="2">
        <f t="shared" si="1"/>
        <v>0.49382716049382713</v>
      </c>
      <c r="AE71">
        <f>INDEX('Yearly Salary Data'!$X$2:$X$31,MATCH('2015-2019 Master'!B71,'Yearly Salary Data'!$U$2:$U$31,0))</f>
        <v>196389700</v>
      </c>
      <c r="AF71">
        <f t="shared" si="3"/>
        <v>196.3897</v>
      </c>
    </row>
    <row r="72" spans="1:32" x14ac:dyDescent="0.2">
      <c r="A72" s="2">
        <v>9</v>
      </c>
      <c r="B72" s="3" t="s">
        <v>232</v>
      </c>
      <c r="C72" s="2" t="s">
        <v>37</v>
      </c>
      <c r="D72" s="2">
        <v>162</v>
      </c>
      <c r="E72" s="2">
        <v>87</v>
      </c>
      <c r="F72" s="2">
        <v>75</v>
      </c>
      <c r="G72" s="2">
        <v>0.53700000000000003</v>
      </c>
      <c r="H72" s="2">
        <v>5.0999999999999996</v>
      </c>
      <c r="I72" s="2">
        <v>4.7</v>
      </c>
      <c r="J72" s="2">
        <v>0.4</v>
      </c>
      <c r="K72" s="2">
        <v>-0.1</v>
      </c>
      <c r="L72" s="2">
        <v>0.3</v>
      </c>
      <c r="M72" s="2" t="s">
        <v>159</v>
      </c>
      <c r="N72" s="2">
        <v>0</v>
      </c>
      <c r="O72" s="2" t="s">
        <v>82</v>
      </c>
      <c r="P72" s="2" t="s">
        <v>50</v>
      </c>
      <c r="Q72" s="2" t="s">
        <v>425</v>
      </c>
      <c r="R72" s="7">
        <v>44479</v>
      </c>
      <c r="S72" s="2" t="s">
        <v>53</v>
      </c>
      <c r="T72" s="2" t="s">
        <v>121</v>
      </c>
      <c r="U72" s="7">
        <v>44230</v>
      </c>
      <c r="V72" s="2" t="s">
        <v>519</v>
      </c>
      <c r="W72" s="2" t="s">
        <v>527</v>
      </c>
      <c r="X72" s="2" t="s">
        <v>528</v>
      </c>
      <c r="Y72" s="2" t="s">
        <v>529</v>
      </c>
      <c r="Z72" s="2" t="s">
        <v>530</v>
      </c>
      <c r="AA72">
        <v>2017</v>
      </c>
      <c r="AB72" s="2">
        <v>1</v>
      </c>
      <c r="AC72" s="2">
        <v>0</v>
      </c>
      <c r="AD72" s="2">
        <f t="shared" si="1"/>
        <v>0.50617283950617287</v>
      </c>
      <c r="AE72">
        <f>INDEX('Yearly Salary Data'!$X$2:$X$31,MATCH('2015-2019 Master'!B72,'Yearly Salary Data'!$U$2:$U$31,0))</f>
        <v>127828571</v>
      </c>
      <c r="AF72">
        <f t="shared" si="3"/>
        <v>127.828571</v>
      </c>
    </row>
    <row r="73" spans="1:32" x14ac:dyDescent="0.2">
      <c r="A73" s="2">
        <v>10</v>
      </c>
      <c r="B73" s="3" t="s">
        <v>126</v>
      </c>
      <c r="C73" s="2" t="s">
        <v>37</v>
      </c>
      <c r="D73" s="2">
        <v>162</v>
      </c>
      <c r="E73" s="2">
        <v>86</v>
      </c>
      <c r="F73" s="2">
        <v>76</v>
      </c>
      <c r="G73" s="2">
        <v>0.53100000000000003</v>
      </c>
      <c r="H73" s="2">
        <v>4.5</v>
      </c>
      <c r="I73" s="2">
        <v>4.3</v>
      </c>
      <c r="J73" s="2">
        <v>0.2</v>
      </c>
      <c r="K73" s="2">
        <v>-0.1</v>
      </c>
      <c r="L73" s="2">
        <v>0.1</v>
      </c>
      <c r="M73" s="2" t="s">
        <v>531</v>
      </c>
      <c r="N73" s="2">
        <v>1</v>
      </c>
      <c r="O73" s="2" t="s">
        <v>169</v>
      </c>
      <c r="P73" s="2" t="s">
        <v>139</v>
      </c>
      <c r="Q73" s="2" t="s">
        <v>150</v>
      </c>
      <c r="R73" s="7">
        <v>44509</v>
      </c>
      <c r="S73" s="2" t="s">
        <v>532</v>
      </c>
      <c r="T73" s="2" t="s">
        <v>533</v>
      </c>
      <c r="U73" s="7">
        <v>44327</v>
      </c>
      <c r="V73" s="2" t="s">
        <v>122</v>
      </c>
      <c r="W73" s="2" t="s">
        <v>534</v>
      </c>
      <c r="X73" s="2" t="s">
        <v>150</v>
      </c>
      <c r="Y73" s="2" t="s">
        <v>535</v>
      </c>
      <c r="Z73" s="2" t="s">
        <v>536</v>
      </c>
      <c r="AA73">
        <v>2017</v>
      </c>
      <c r="AB73" s="2">
        <v>1</v>
      </c>
      <c r="AC73" s="2">
        <v>0</v>
      </c>
      <c r="AD73" s="2">
        <f t="shared" si="1"/>
        <v>0.51282051282051277</v>
      </c>
      <c r="AE73">
        <f>INDEX('Yearly Salary Data'!$X$2:$X$31,MATCH('2015-2019 Master'!B73,'Yearly Salary Data'!$U$2:$U$31,0))</f>
        <v>63061300</v>
      </c>
      <c r="AF73">
        <f t="shared" si="3"/>
        <v>63.061300000000003</v>
      </c>
    </row>
    <row r="74" spans="1:32" x14ac:dyDescent="0.2">
      <c r="A74" s="2">
        <v>11</v>
      </c>
      <c r="B74" s="3" t="s">
        <v>59</v>
      </c>
      <c r="C74" s="2" t="s">
        <v>24</v>
      </c>
      <c r="D74" s="2">
        <v>162</v>
      </c>
      <c r="E74" s="2">
        <v>85</v>
      </c>
      <c r="F74" s="2">
        <v>77</v>
      </c>
      <c r="G74" s="2">
        <v>0.52500000000000002</v>
      </c>
      <c r="H74" s="2">
        <v>5</v>
      </c>
      <c r="I74" s="2">
        <v>4.9000000000000004</v>
      </c>
      <c r="J74" s="2">
        <v>0.2</v>
      </c>
      <c r="K74" s="2">
        <v>0.1</v>
      </c>
      <c r="L74" s="2">
        <v>0.2</v>
      </c>
      <c r="M74" s="2" t="s">
        <v>537</v>
      </c>
      <c r="N74" s="2">
        <v>2</v>
      </c>
      <c r="O74" s="2" t="s">
        <v>214</v>
      </c>
      <c r="P74" s="2" t="s">
        <v>380</v>
      </c>
      <c r="Q74" s="2" t="s">
        <v>233</v>
      </c>
      <c r="R74" s="2" t="s">
        <v>74</v>
      </c>
      <c r="S74" s="2" t="s">
        <v>121</v>
      </c>
      <c r="T74" s="2" t="s">
        <v>113</v>
      </c>
      <c r="U74" s="7">
        <v>44258</v>
      </c>
      <c r="V74" s="2" t="s">
        <v>214</v>
      </c>
      <c r="W74" s="2" t="s">
        <v>538</v>
      </c>
      <c r="X74" s="2" t="s">
        <v>539</v>
      </c>
      <c r="Y74" s="2" t="s">
        <v>410</v>
      </c>
      <c r="Z74" s="2" t="s">
        <v>540</v>
      </c>
      <c r="AA74">
        <v>2017</v>
      </c>
      <c r="AB74" s="2">
        <v>0</v>
      </c>
      <c r="AC74" s="2">
        <v>0</v>
      </c>
      <c r="AD74" s="2">
        <f t="shared" si="1"/>
        <v>0.54320987654320985</v>
      </c>
      <c r="AE74">
        <f>INDEX('Yearly Salary Data'!$X$2:$X$31,MATCH('2015-2019 Master'!B74,'Yearly Salary Data'!$U$2:$U$31,0))</f>
        <v>108102500</v>
      </c>
      <c r="AF74">
        <f t="shared" si="3"/>
        <v>108.10250000000001</v>
      </c>
    </row>
    <row r="75" spans="1:32" x14ac:dyDescent="0.2">
      <c r="A75" s="2">
        <v>12</v>
      </c>
      <c r="B75" s="3" t="s">
        <v>119</v>
      </c>
      <c r="C75" s="2" t="s">
        <v>37</v>
      </c>
      <c r="D75" s="2">
        <v>162</v>
      </c>
      <c r="E75" s="2">
        <v>83</v>
      </c>
      <c r="F75" s="2">
        <v>79</v>
      </c>
      <c r="G75" s="2">
        <v>0.51200000000000001</v>
      </c>
      <c r="H75" s="2">
        <v>4.7</v>
      </c>
      <c r="I75" s="2">
        <v>4.4000000000000004</v>
      </c>
      <c r="J75" s="2">
        <v>0.3</v>
      </c>
      <c r="K75" s="2">
        <v>-0.1</v>
      </c>
      <c r="L75" s="2">
        <v>0.2</v>
      </c>
      <c r="M75" s="2" t="s">
        <v>159</v>
      </c>
      <c r="N75" s="2">
        <v>-4</v>
      </c>
      <c r="O75" s="2" t="s">
        <v>330</v>
      </c>
      <c r="P75" s="2" t="s">
        <v>416</v>
      </c>
      <c r="Q75" s="2" t="s">
        <v>323</v>
      </c>
      <c r="R75" s="7">
        <v>44420</v>
      </c>
      <c r="S75" s="2" t="s">
        <v>113</v>
      </c>
      <c r="T75" s="2" t="s">
        <v>381</v>
      </c>
      <c r="U75" s="7">
        <v>44325</v>
      </c>
      <c r="V75" s="2" t="s">
        <v>541</v>
      </c>
      <c r="W75" s="2" t="s">
        <v>542</v>
      </c>
      <c r="X75" s="2" t="s">
        <v>543</v>
      </c>
      <c r="Y75" s="2" t="s">
        <v>544</v>
      </c>
      <c r="Z75" s="2" t="s">
        <v>545</v>
      </c>
      <c r="AA75">
        <v>2017</v>
      </c>
      <c r="AB75" s="2">
        <v>0</v>
      </c>
      <c r="AC75" s="2">
        <v>0</v>
      </c>
      <c r="AD75" s="2">
        <f t="shared" si="1"/>
        <v>0.48148148148148145</v>
      </c>
      <c r="AE75">
        <f>INDEX('Yearly Salary Data'!$X$2:$X$31,MATCH('2015-2019 Master'!B75,'Yearly Salary Data'!$U$2:$U$31,0))</f>
        <v>150152933</v>
      </c>
      <c r="AF75">
        <f t="shared" si="3"/>
        <v>150.15293299999999</v>
      </c>
    </row>
    <row r="76" spans="1:32" x14ac:dyDescent="0.2">
      <c r="A76" s="2">
        <v>13</v>
      </c>
      <c r="B76" s="3" t="s">
        <v>222</v>
      </c>
      <c r="C76" s="2" t="s">
        <v>24</v>
      </c>
      <c r="D76" s="2">
        <v>162</v>
      </c>
      <c r="E76" s="2">
        <v>80</v>
      </c>
      <c r="F76" s="2">
        <v>82</v>
      </c>
      <c r="G76" s="2">
        <v>0.49399999999999999</v>
      </c>
      <c r="H76" s="2">
        <v>4.4000000000000004</v>
      </c>
      <c r="I76" s="2">
        <v>4.4000000000000004</v>
      </c>
      <c r="J76" s="2">
        <v>0</v>
      </c>
      <c r="K76" s="2">
        <v>0.1</v>
      </c>
      <c r="L76" s="2">
        <v>0.1</v>
      </c>
      <c r="M76" s="2" t="s">
        <v>127</v>
      </c>
      <c r="N76" s="2">
        <v>-1</v>
      </c>
      <c r="O76" s="2" t="s">
        <v>26</v>
      </c>
      <c r="P76" s="7">
        <v>44523</v>
      </c>
      <c r="Q76" s="2" t="s">
        <v>409</v>
      </c>
      <c r="R76" s="7">
        <v>44509</v>
      </c>
      <c r="S76" s="2" t="s">
        <v>104</v>
      </c>
      <c r="T76" s="2" t="s">
        <v>431</v>
      </c>
      <c r="U76" s="7">
        <v>44415</v>
      </c>
      <c r="V76" s="2" t="s">
        <v>42</v>
      </c>
      <c r="W76" s="2" t="s">
        <v>546</v>
      </c>
      <c r="X76" s="2" t="s">
        <v>325</v>
      </c>
      <c r="Y76" s="2" t="s">
        <v>547</v>
      </c>
      <c r="Z76" s="2" t="s">
        <v>548</v>
      </c>
      <c r="AA76">
        <v>2017</v>
      </c>
      <c r="AB76" s="2">
        <v>0</v>
      </c>
      <c r="AC76" s="2">
        <v>0</v>
      </c>
      <c r="AD76" s="2">
        <f t="shared" si="1"/>
        <v>0.4567901234567901</v>
      </c>
      <c r="AE76">
        <f>INDEX('Yearly Salary Data'!$X$2:$X$31,MATCH('2015-2019 Master'!B76,'Yearly Salary Data'!$U$2:$U$31,0))</f>
        <v>166375833</v>
      </c>
      <c r="AF76">
        <f t="shared" si="3"/>
        <v>166.375833</v>
      </c>
    </row>
    <row r="77" spans="1:32" x14ac:dyDescent="0.2">
      <c r="A77" s="2">
        <v>14</v>
      </c>
      <c r="B77" s="3" t="s">
        <v>269</v>
      </c>
      <c r="C77" s="2" t="s">
        <v>24</v>
      </c>
      <c r="D77" s="2">
        <v>162</v>
      </c>
      <c r="E77" s="2">
        <v>80</v>
      </c>
      <c r="F77" s="2">
        <v>82</v>
      </c>
      <c r="G77" s="2">
        <v>0.49399999999999999</v>
      </c>
      <c r="H77" s="2">
        <v>4.3</v>
      </c>
      <c r="I77" s="2">
        <v>4.9000000000000004</v>
      </c>
      <c r="J77" s="2">
        <v>-0.5</v>
      </c>
      <c r="K77" s="2">
        <v>0.2</v>
      </c>
      <c r="L77" s="2">
        <v>-0.4</v>
      </c>
      <c r="M77" s="2" t="s">
        <v>223</v>
      </c>
      <c r="N77" s="2">
        <v>8</v>
      </c>
      <c r="O77" s="2" t="s">
        <v>102</v>
      </c>
      <c r="P77" s="2" t="s">
        <v>160</v>
      </c>
      <c r="Q77" s="2" t="s">
        <v>323</v>
      </c>
      <c r="R77" s="7">
        <v>44450</v>
      </c>
      <c r="S77" s="2" t="s">
        <v>104</v>
      </c>
      <c r="T77" s="2" t="s">
        <v>431</v>
      </c>
      <c r="U77" s="7">
        <v>44293</v>
      </c>
      <c r="V77" s="2" t="s">
        <v>549</v>
      </c>
      <c r="W77" s="2" t="s">
        <v>550</v>
      </c>
      <c r="X77" s="2" t="s">
        <v>145</v>
      </c>
      <c r="Y77" s="2" t="s">
        <v>551</v>
      </c>
      <c r="Z77" s="2" t="s">
        <v>552</v>
      </c>
      <c r="AA77">
        <v>2017</v>
      </c>
      <c r="AB77" s="2">
        <v>0</v>
      </c>
      <c r="AC77" s="2">
        <v>0</v>
      </c>
      <c r="AD77" s="2">
        <f t="shared" si="1"/>
        <v>0.4567901234567901</v>
      </c>
      <c r="AE77">
        <f>INDEX('Yearly Salary Data'!$X$2:$X$31,MATCH('2015-2019 Master'!B77,'Yearly Salary Data'!$U$2:$U$31,0))</f>
        <v>139555817</v>
      </c>
      <c r="AF77">
        <f t="shared" si="3"/>
        <v>139.55581699999999</v>
      </c>
    </row>
    <row r="78" spans="1:32" x14ac:dyDescent="0.2">
      <c r="A78" s="2">
        <v>15</v>
      </c>
      <c r="B78" s="3" t="s">
        <v>91</v>
      </c>
      <c r="C78" s="2" t="s">
        <v>24</v>
      </c>
      <c r="D78" s="2">
        <v>162</v>
      </c>
      <c r="E78" s="2">
        <v>80</v>
      </c>
      <c r="F78" s="2">
        <v>82</v>
      </c>
      <c r="G78" s="2">
        <v>0.49399999999999999</v>
      </c>
      <c r="H78" s="2">
        <v>4.3</v>
      </c>
      <c r="I78" s="2">
        <v>4.3</v>
      </c>
      <c r="J78" s="2">
        <v>-0.1</v>
      </c>
      <c r="K78" s="2">
        <v>0.2</v>
      </c>
      <c r="L78" s="2">
        <v>0.1</v>
      </c>
      <c r="M78" s="2" t="s">
        <v>205</v>
      </c>
      <c r="N78" s="2">
        <v>0</v>
      </c>
      <c r="O78" s="2" t="s">
        <v>160</v>
      </c>
      <c r="P78" s="2" t="s">
        <v>50</v>
      </c>
      <c r="Q78" s="2" t="s">
        <v>233</v>
      </c>
      <c r="R78" s="7">
        <v>44509</v>
      </c>
      <c r="S78" s="2" t="s">
        <v>197</v>
      </c>
      <c r="T78" s="2" t="s">
        <v>142</v>
      </c>
      <c r="U78" s="7">
        <v>44414</v>
      </c>
      <c r="V78" s="2" t="s">
        <v>499</v>
      </c>
      <c r="W78" s="2" t="s">
        <v>553</v>
      </c>
      <c r="X78" s="2" t="s">
        <v>554</v>
      </c>
      <c r="Y78" s="2" t="s">
        <v>555</v>
      </c>
      <c r="Z78" s="2" t="s">
        <v>556</v>
      </c>
      <c r="AA78">
        <v>2017</v>
      </c>
      <c r="AB78" s="2">
        <v>0</v>
      </c>
      <c r="AC78" s="2">
        <v>0</v>
      </c>
      <c r="AD78" s="2">
        <f t="shared" si="1"/>
        <v>0.46913580246913578</v>
      </c>
      <c r="AE78">
        <f>INDEX('Yearly Salary Data'!$X$2:$X$31,MATCH('2015-2019 Master'!B78,'Yearly Salary Data'!$U$2:$U$31,0))</f>
        <v>70612800</v>
      </c>
      <c r="AF78">
        <f t="shared" si="3"/>
        <v>70.612799999999993</v>
      </c>
    </row>
    <row r="79" spans="1:32" x14ac:dyDescent="0.2">
      <c r="A79" s="2">
        <v>16</v>
      </c>
      <c r="B79" s="3" t="s">
        <v>257</v>
      </c>
      <c r="C79" s="2" t="s">
        <v>24</v>
      </c>
      <c r="D79" s="2">
        <v>162</v>
      </c>
      <c r="E79" s="2">
        <v>78</v>
      </c>
      <c r="F79" s="2">
        <v>84</v>
      </c>
      <c r="G79" s="2">
        <v>0.48099999999999998</v>
      </c>
      <c r="H79" s="2">
        <v>4.5999999999999996</v>
      </c>
      <c r="I79" s="2">
        <v>4.8</v>
      </c>
      <c r="J79" s="2">
        <v>-0.1</v>
      </c>
      <c r="K79" s="2">
        <v>0.1</v>
      </c>
      <c r="L79" s="2">
        <v>0</v>
      </c>
      <c r="M79" s="2" t="s">
        <v>178</v>
      </c>
      <c r="N79" s="2">
        <v>-1</v>
      </c>
      <c r="O79" s="2" t="s">
        <v>468</v>
      </c>
      <c r="P79" s="2" t="s">
        <v>103</v>
      </c>
      <c r="Q79" s="2" t="s">
        <v>160</v>
      </c>
      <c r="R79" s="7">
        <v>44538</v>
      </c>
      <c r="S79" s="2" t="s">
        <v>131</v>
      </c>
      <c r="T79" s="2" t="s">
        <v>142</v>
      </c>
      <c r="U79" s="7">
        <v>44382</v>
      </c>
      <c r="V79" s="2" t="s">
        <v>370</v>
      </c>
      <c r="W79" s="2" t="s">
        <v>557</v>
      </c>
      <c r="X79" s="2" t="s">
        <v>558</v>
      </c>
      <c r="Y79" s="2" t="s">
        <v>559</v>
      </c>
      <c r="Z79" s="2" t="s">
        <v>560</v>
      </c>
      <c r="AA79">
        <v>2017</v>
      </c>
      <c r="AB79" s="2">
        <v>0</v>
      </c>
      <c r="AC79" s="2">
        <v>0</v>
      </c>
      <c r="AD79" s="2">
        <f t="shared" si="1"/>
        <v>0.46913580246913578</v>
      </c>
      <c r="AE79">
        <f>INDEX('Yearly Salary Data'!$X$2:$X$31,MATCH('2015-2019 Master'!B79,'Yearly Salary Data'!$U$2:$U$31,0))</f>
        <v>154318843</v>
      </c>
      <c r="AF79">
        <f t="shared" si="3"/>
        <v>154.31884299999999</v>
      </c>
    </row>
    <row r="80" spans="1:32" x14ac:dyDescent="0.2">
      <c r="A80" s="2">
        <v>17</v>
      </c>
      <c r="B80" s="3" t="s">
        <v>186</v>
      </c>
      <c r="C80" s="2" t="s">
        <v>24</v>
      </c>
      <c r="D80" s="2">
        <v>162</v>
      </c>
      <c r="E80" s="2">
        <v>78</v>
      </c>
      <c r="F80" s="2">
        <v>84</v>
      </c>
      <c r="G80" s="2">
        <v>0.48099999999999998</v>
      </c>
      <c r="H80" s="2">
        <v>4.9000000000000004</v>
      </c>
      <c r="I80" s="2">
        <v>5</v>
      </c>
      <c r="J80" s="2">
        <v>-0.1</v>
      </c>
      <c r="K80" s="2">
        <v>0.1</v>
      </c>
      <c r="L80" s="2">
        <v>0</v>
      </c>
      <c r="M80" s="2" t="s">
        <v>178</v>
      </c>
      <c r="N80" s="2">
        <v>-1</v>
      </c>
      <c r="O80" s="7">
        <v>44550</v>
      </c>
      <c r="P80" s="2" t="s">
        <v>103</v>
      </c>
      <c r="Q80" s="2" t="s">
        <v>416</v>
      </c>
      <c r="R80" s="2" t="s">
        <v>93</v>
      </c>
      <c r="S80" s="2" t="s">
        <v>121</v>
      </c>
      <c r="T80" s="2" t="s">
        <v>431</v>
      </c>
      <c r="U80" s="7">
        <v>44321</v>
      </c>
      <c r="V80" s="2" t="s">
        <v>299</v>
      </c>
      <c r="W80" s="2" t="s">
        <v>561</v>
      </c>
      <c r="X80" s="2" t="s">
        <v>562</v>
      </c>
      <c r="Y80" s="2" t="s">
        <v>563</v>
      </c>
      <c r="Z80" s="2" t="s">
        <v>564</v>
      </c>
      <c r="AA80">
        <v>2017</v>
      </c>
      <c r="AB80" s="2">
        <v>0</v>
      </c>
      <c r="AC80" s="2">
        <v>0</v>
      </c>
      <c r="AD80" s="2">
        <f t="shared" si="1"/>
        <v>0.4567901234567901</v>
      </c>
      <c r="AE80">
        <f>INDEX('Yearly Salary Data'!$X$2:$X$31,MATCH('2015-2019 Master'!B80,'Yearly Salary Data'!$U$2:$U$31,0))</f>
        <v>165348063</v>
      </c>
      <c r="AF80">
        <f t="shared" si="3"/>
        <v>165.348063</v>
      </c>
    </row>
    <row r="81" spans="1:32" x14ac:dyDescent="0.2">
      <c r="A81" s="2">
        <v>18</v>
      </c>
      <c r="B81" s="3" t="s">
        <v>276</v>
      </c>
      <c r="C81" s="2" t="s">
        <v>37</v>
      </c>
      <c r="D81" s="2">
        <v>162</v>
      </c>
      <c r="E81" s="2">
        <v>77</v>
      </c>
      <c r="F81" s="2">
        <v>85</v>
      </c>
      <c r="G81" s="2">
        <v>0.47499999999999998</v>
      </c>
      <c r="H81" s="2">
        <v>4.8</v>
      </c>
      <c r="I81" s="2">
        <v>5.0999999999999996</v>
      </c>
      <c r="J81" s="2">
        <v>-0.3</v>
      </c>
      <c r="K81" s="2">
        <v>-0.2</v>
      </c>
      <c r="L81" s="2">
        <v>-0.5</v>
      </c>
      <c r="M81" s="2" t="s">
        <v>386</v>
      </c>
      <c r="N81" s="2">
        <v>0</v>
      </c>
      <c r="O81" s="2" t="s">
        <v>416</v>
      </c>
      <c r="P81" s="2" t="s">
        <v>130</v>
      </c>
      <c r="Q81" s="2" t="s">
        <v>26</v>
      </c>
      <c r="R81" s="7">
        <v>44450</v>
      </c>
      <c r="S81" s="2" t="s">
        <v>565</v>
      </c>
      <c r="T81" s="2" t="s">
        <v>566</v>
      </c>
      <c r="U81" s="7">
        <v>44352</v>
      </c>
      <c r="V81" s="2" t="s">
        <v>227</v>
      </c>
      <c r="W81" s="2" t="s">
        <v>567</v>
      </c>
      <c r="X81" s="2" t="s">
        <v>445</v>
      </c>
      <c r="Y81" s="2" t="s">
        <v>568</v>
      </c>
      <c r="Z81" s="2" t="s">
        <v>569</v>
      </c>
      <c r="AA81">
        <v>2017</v>
      </c>
      <c r="AB81" s="2">
        <v>0</v>
      </c>
      <c r="AC81" s="2">
        <v>0</v>
      </c>
      <c r="AD81" s="2">
        <f t="shared" si="1"/>
        <v>0.41666666666666669</v>
      </c>
      <c r="AE81">
        <f>INDEX('Yearly Salary Data'!$X$2:$X$31,MATCH('2015-2019 Master'!B81,'Yearly Salary Data'!$U$2:$U$31,0))</f>
        <v>115406101</v>
      </c>
      <c r="AF81">
        <f t="shared" si="3"/>
        <v>115.40610100000001</v>
      </c>
    </row>
    <row r="82" spans="1:32" x14ac:dyDescent="0.2">
      <c r="A82" s="2">
        <v>19</v>
      </c>
      <c r="B82" s="3" t="s">
        <v>264</v>
      </c>
      <c r="C82" s="2" t="s">
        <v>24</v>
      </c>
      <c r="D82" s="2">
        <v>162</v>
      </c>
      <c r="E82" s="2">
        <v>76</v>
      </c>
      <c r="F82" s="2">
        <v>86</v>
      </c>
      <c r="G82" s="2">
        <v>0.46899999999999997</v>
      </c>
      <c r="H82" s="2">
        <v>4.3</v>
      </c>
      <c r="I82" s="2">
        <v>4.8</v>
      </c>
      <c r="J82" s="2">
        <v>-0.6</v>
      </c>
      <c r="K82" s="2">
        <v>0.3</v>
      </c>
      <c r="L82" s="2">
        <v>-0.3</v>
      </c>
      <c r="M82" s="2" t="s">
        <v>223</v>
      </c>
      <c r="N82" s="2">
        <v>4</v>
      </c>
      <c r="O82" s="2" t="s">
        <v>188</v>
      </c>
      <c r="P82" s="2" t="s">
        <v>225</v>
      </c>
      <c r="Q82" s="2" t="s">
        <v>519</v>
      </c>
      <c r="R82" s="7">
        <v>44450</v>
      </c>
      <c r="S82" s="2" t="s">
        <v>197</v>
      </c>
      <c r="T82" s="2" t="s">
        <v>206</v>
      </c>
      <c r="U82" s="7">
        <v>44330</v>
      </c>
      <c r="V82" s="2" t="s">
        <v>570</v>
      </c>
      <c r="W82" s="2" t="s">
        <v>571</v>
      </c>
      <c r="X82" s="2" t="s">
        <v>283</v>
      </c>
      <c r="Y82" s="2" t="s">
        <v>572</v>
      </c>
      <c r="Z82" s="2" t="s">
        <v>556</v>
      </c>
      <c r="AA82">
        <v>2017</v>
      </c>
      <c r="AB82" s="2">
        <v>0</v>
      </c>
      <c r="AC82" s="2">
        <v>0</v>
      </c>
      <c r="AD82" s="2">
        <f t="shared" si="1"/>
        <v>0.41975308641975306</v>
      </c>
      <c r="AE82">
        <f>INDEX('Yearly Salary Data'!$X$2:$X$31,MATCH('2015-2019 Master'!B82,'Yearly Salary Data'!$U$2:$U$31,0))</f>
        <v>163381937</v>
      </c>
      <c r="AF82">
        <f t="shared" si="3"/>
        <v>163.38193699999999</v>
      </c>
    </row>
    <row r="83" spans="1:32" x14ac:dyDescent="0.2">
      <c r="A83" s="2">
        <v>20</v>
      </c>
      <c r="B83" s="3" t="s">
        <v>250</v>
      </c>
      <c r="C83" s="2" t="s">
        <v>37</v>
      </c>
      <c r="D83" s="2">
        <v>162</v>
      </c>
      <c r="E83" s="2">
        <v>75</v>
      </c>
      <c r="F83" s="2">
        <v>87</v>
      </c>
      <c r="G83" s="2">
        <v>0.46300000000000002</v>
      </c>
      <c r="H83" s="2">
        <v>4.0999999999999996</v>
      </c>
      <c r="I83" s="2">
        <v>4.5</v>
      </c>
      <c r="J83" s="2">
        <v>-0.4</v>
      </c>
      <c r="K83" s="2">
        <v>-0.1</v>
      </c>
      <c r="L83" s="2">
        <v>-0.4</v>
      </c>
      <c r="M83" s="2" t="s">
        <v>573</v>
      </c>
      <c r="N83" s="2">
        <v>1</v>
      </c>
      <c r="O83" s="2" t="s">
        <v>27</v>
      </c>
      <c r="P83" s="2" t="s">
        <v>188</v>
      </c>
      <c r="Q83" s="7">
        <v>44521</v>
      </c>
      <c r="R83" s="7">
        <v>44479</v>
      </c>
      <c r="S83" s="2" t="s">
        <v>113</v>
      </c>
      <c r="T83" s="2" t="s">
        <v>271</v>
      </c>
      <c r="U83" s="7">
        <v>44417</v>
      </c>
      <c r="V83" s="2" t="s">
        <v>574</v>
      </c>
      <c r="W83" s="2" t="s">
        <v>575</v>
      </c>
      <c r="X83" s="2" t="s">
        <v>576</v>
      </c>
      <c r="Y83" s="2" t="s">
        <v>577</v>
      </c>
      <c r="Z83" s="2" t="s">
        <v>578</v>
      </c>
      <c r="AA83">
        <v>2017</v>
      </c>
      <c r="AB83" s="2">
        <v>0</v>
      </c>
      <c r="AC83" s="2">
        <v>0</v>
      </c>
      <c r="AD83" s="2">
        <f t="shared" si="1"/>
        <v>0.38271604938271603</v>
      </c>
      <c r="AE83">
        <f>INDEX('Yearly Salary Data'!$X$2:$X$31,MATCH('2015-2019 Master'!B83,'Yearly Salary Data'!$U$2:$U$31,0))</f>
        <v>95807004</v>
      </c>
      <c r="AF83">
        <f t="shared" si="3"/>
        <v>95.807004000000006</v>
      </c>
    </row>
    <row r="84" spans="1:32" x14ac:dyDescent="0.2">
      <c r="A84" s="2">
        <v>21</v>
      </c>
      <c r="B84" s="3" t="s">
        <v>286</v>
      </c>
      <c r="C84" s="2" t="s">
        <v>24</v>
      </c>
      <c r="D84" s="2">
        <v>162</v>
      </c>
      <c r="E84" s="2">
        <v>75</v>
      </c>
      <c r="F84" s="2">
        <v>87</v>
      </c>
      <c r="G84" s="2">
        <v>0.46300000000000002</v>
      </c>
      <c r="H84" s="2">
        <v>4.5999999999999996</v>
      </c>
      <c r="I84" s="2">
        <v>5.2</v>
      </c>
      <c r="J84" s="2">
        <v>-0.6</v>
      </c>
      <c r="K84" s="2">
        <v>0.3</v>
      </c>
      <c r="L84" s="2">
        <v>-0.3</v>
      </c>
      <c r="M84" s="2" t="s">
        <v>223</v>
      </c>
      <c r="N84" s="2">
        <v>3</v>
      </c>
      <c r="O84" s="2" t="s">
        <v>168</v>
      </c>
      <c r="P84" s="2" t="s">
        <v>445</v>
      </c>
      <c r="Q84" s="2" t="s">
        <v>102</v>
      </c>
      <c r="R84" s="7">
        <v>44420</v>
      </c>
      <c r="S84" s="2" t="s">
        <v>53</v>
      </c>
      <c r="T84" s="2" t="s">
        <v>289</v>
      </c>
      <c r="U84" s="7">
        <v>44534</v>
      </c>
      <c r="V84" s="2" t="s">
        <v>579</v>
      </c>
      <c r="W84" s="2" t="s">
        <v>580</v>
      </c>
      <c r="X84" s="2" t="s">
        <v>245</v>
      </c>
      <c r="Y84" s="2" t="s">
        <v>581</v>
      </c>
      <c r="Z84" s="2" t="s">
        <v>582</v>
      </c>
      <c r="AA84">
        <v>2017</v>
      </c>
      <c r="AB84" s="2">
        <v>0</v>
      </c>
      <c r="AC84" s="2">
        <v>0</v>
      </c>
      <c r="AD84" s="2">
        <f t="shared" si="1"/>
        <v>0.35802469135802467</v>
      </c>
      <c r="AE84">
        <f>INDEX('Yearly Salary Data'!$X$2:$X$31,MATCH('2015-2019 Master'!B84,'Yearly Salary Data'!$U$2:$U$31,0))</f>
        <v>164326172</v>
      </c>
      <c r="AF84">
        <f t="shared" si="3"/>
        <v>164.32617200000001</v>
      </c>
    </row>
    <row r="85" spans="1:32" x14ac:dyDescent="0.2">
      <c r="A85" s="2">
        <v>22</v>
      </c>
      <c r="B85" s="3" t="s">
        <v>81</v>
      </c>
      <c r="C85" s="2" t="s">
        <v>24</v>
      </c>
      <c r="D85" s="2">
        <v>162</v>
      </c>
      <c r="E85" s="2">
        <v>75</v>
      </c>
      <c r="F85" s="2">
        <v>87</v>
      </c>
      <c r="G85" s="2">
        <v>0.46300000000000002</v>
      </c>
      <c r="H85" s="2">
        <v>4.5999999999999996</v>
      </c>
      <c r="I85" s="2">
        <v>5.0999999999999996</v>
      </c>
      <c r="J85" s="2">
        <v>-0.5</v>
      </c>
      <c r="K85" s="2">
        <v>0.2</v>
      </c>
      <c r="L85" s="2">
        <v>-0.4</v>
      </c>
      <c r="M85" s="2" t="s">
        <v>583</v>
      </c>
      <c r="N85" s="2">
        <v>2</v>
      </c>
      <c r="O85" s="2" t="s">
        <v>584</v>
      </c>
      <c r="P85" s="2" t="s">
        <v>585</v>
      </c>
      <c r="Q85" s="2" t="s">
        <v>234</v>
      </c>
      <c r="R85" s="7">
        <v>44390</v>
      </c>
      <c r="S85" s="2" t="s">
        <v>53</v>
      </c>
      <c r="T85" s="2" t="s">
        <v>289</v>
      </c>
      <c r="U85" s="7">
        <v>44295</v>
      </c>
      <c r="V85" s="2" t="s">
        <v>586</v>
      </c>
      <c r="W85" s="2" t="s">
        <v>557</v>
      </c>
      <c r="X85" s="2" t="s">
        <v>587</v>
      </c>
      <c r="Y85" s="2" t="s">
        <v>588</v>
      </c>
      <c r="Z85" s="2" t="s">
        <v>589</v>
      </c>
      <c r="AA85">
        <v>2017</v>
      </c>
      <c r="AB85" s="2">
        <v>0</v>
      </c>
      <c r="AC85" s="2">
        <v>0</v>
      </c>
      <c r="AD85" s="2">
        <f t="shared" si="1"/>
        <v>0.35802469135802467</v>
      </c>
      <c r="AE85">
        <f>INDEX('Yearly Salary Data'!$X$2:$X$31,MATCH('2015-2019 Master'!B85,'Yearly Salary Data'!$U$2:$U$31,0))</f>
        <v>81738333</v>
      </c>
      <c r="AF85">
        <f t="shared" si="3"/>
        <v>81.738332999999997</v>
      </c>
    </row>
    <row r="86" spans="1:32" x14ac:dyDescent="0.2">
      <c r="A86" s="2">
        <v>23</v>
      </c>
      <c r="B86" s="3" t="s">
        <v>70</v>
      </c>
      <c r="C86" s="2" t="s">
        <v>37</v>
      </c>
      <c r="D86" s="2">
        <v>162</v>
      </c>
      <c r="E86" s="2">
        <v>72</v>
      </c>
      <c r="F86" s="2">
        <v>90</v>
      </c>
      <c r="G86" s="2">
        <v>0.44400000000000001</v>
      </c>
      <c r="H86" s="2">
        <v>4.5</v>
      </c>
      <c r="I86" s="2">
        <v>5.0999999999999996</v>
      </c>
      <c r="J86" s="2">
        <v>-0.5</v>
      </c>
      <c r="K86" s="2">
        <v>-0.2</v>
      </c>
      <c r="L86" s="2">
        <v>-0.7</v>
      </c>
      <c r="M86" s="2" t="s">
        <v>583</v>
      </c>
      <c r="N86" s="2">
        <v>-1</v>
      </c>
      <c r="O86" s="2" t="s">
        <v>188</v>
      </c>
      <c r="P86" s="7">
        <v>44521</v>
      </c>
      <c r="Q86" s="2" t="s">
        <v>323</v>
      </c>
      <c r="R86" s="7">
        <v>44450</v>
      </c>
      <c r="S86" s="2" t="s">
        <v>431</v>
      </c>
      <c r="T86" s="2" t="s">
        <v>196</v>
      </c>
      <c r="U86" s="7">
        <v>44355</v>
      </c>
      <c r="V86" s="2" t="s">
        <v>464</v>
      </c>
      <c r="W86" s="2" t="s">
        <v>590</v>
      </c>
      <c r="X86" s="2" t="s">
        <v>591</v>
      </c>
      <c r="Y86" s="2" t="s">
        <v>592</v>
      </c>
      <c r="Z86" s="2" t="s">
        <v>593</v>
      </c>
      <c r="AA86">
        <v>2017</v>
      </c>
      <c r="AB86" s="2">
        <v>0</v>
      </c>
      <c r="AC86" s="2">
        <v>0</v>
      </c>
      <c r="AD86" s="2">
        <f t="shared" si="1"/>
        <v>0.43209876543209874</v>
      </c>
      <c r="AE86">
        <f>INDEX('Yearly Salary Data'!$X$2:$X$31,MATCH('2015-2019 Master'!B86,'Yearly Salary Data'!$U$2:$U$31,0))</f>
        <v>122603054</v>
      </c>
      <c r="AF86">
        <f t="shared" si="3"/>
        <v>122.603054</v>
      </c>
    </row>
    <row r="87" spans="1:32" x14ac:dyDescent="0.2">
      <c r="A87" s="2">
        <v>24</v>
      </c>
      <c r="B87" s="3" t="s">
        <v>241</v>
      </c>
      <c r="C87" s="2" t="s">
        <v>37</v>
      </c>
      <c r="D87" s="2">
        <v>162</v>
      </c>
      <c r="E87" s="2">
        <v>71</v>
      </c>
      <c r="F87" s="2">
        <v>91</v>
      </c>
      <c r="G87" s="2">
        <v>0.438</v>
      </c>
      <c r="H87" s="2">
        <v>3.7</v>
      </c>
      <c r="I87" s="2">
        <v>5</v>
      </c>
      <c r="J87" s="2">
        <v>-1.3</v>
      </c>
      <c r="K87" s="2">
        <v>0</v>
      </c>
      <c r="L87" s="2">
        <v>-1.3</v>
      </c>
      <c r="M87" s="2" t="s">
        <v>594</v>
      </c>
      <c r="N87" s="2">
        <v>12</v>
      </c>
      <c r="O87" s="2" t="s">
        <v>140</v>
      </c>
      <c r="P87" s="2" t="s">
        <v>233</v>
      </c>
      <c r="Q87" s="2" t="s">
        <v>188</v>
      </c>
      <c r="R87" s="7">
        <v>44420</v>
      </c>
      <c r="S87" s="2" t="s">
        <v>104</v>
      </c>
      <c r="T87" s="2" t="s">
        <v>235</v>
      </c>
      <c r="U87" s="7">
        <v>44293</v>
      </c>
      <c r="V87" s="2" t="s">
        <v>595</v>
      </c>
      <c r="W87" s="2" t="s">
        <v>596</v>
      </c>
      <c r="X87" s="2" t="s">
        <v>172</v>
      </c>
      <c r="Y87" s="2" t="s">
        <v>597</v>
      </c>
      <c r="Z87" s="2" t="s">
        <v>598</v>
      </c>
      <c r="AA87">
        <v>2017</v>
      </c>
      <c r="AB87" s="2">
        <v>0</v>
      </c>
      <c r="AC87" s="2">
        <v>0</v>
      </c>
      <c r="AD87" s="2">
        <f t="shared" si="1"/>
        <v>0.34567901234567899</v>
      </c>
      <c r="AE87">
        <f>INDEX('Yearly Salary Data'!$X$2:$X$31,MATCH('2015-2019 Master'!B87,'Yearly Salary Data'!$U$2:$U$31,0))</f>
        <v>67624400</v>
      </c>
      <c r="AF87">
        <f t="shared" si="3"/>
        <v>67.624399999999994</v>
      </c>
    </row>
    <row r="88" spans="1:32" x14ac:dyDescent="0.2">
      <c r="A88" s="2">
        <v>25</v>
      </c>
      <c r="B88" s="3" t="s">
        <v>137</v>
      </c>
      <c r="C88" s="2" t="s">
        <v>37</v>
      </c>
      <c r="D88" s="2">
        <v>162</v>
      </c>
      <c r="E88" s="2">
        <v>70</v>
      </c>
      <c r="F88" s="2">
        <v>92</v>
      </c>
      <c r="G88" s="2">
        <v>0.432</v>
      </c>
      <c r="H88" s="2">
        <v>4.5</v>
      </c>
      <c r="I88" s="2">
        <v>5.3</v>
      </c>
      <c r="J88" s="2">
        <v>-0.8</v>
      </c>
      <c r="K88" s="2">
        <v>-0.1</v>
      </c>
      <c r="L88" s="2">
        <v>-0.9</v>
      </c>
      <c r="M88" s="2" t="s">
        <v>258</v>
      </c>
      <c r="N88" s="2">
        <v>1</v>
      </c>
      <c r="O88" s="2" t="s">
        <v>168</v>
      </c>
      <c r="P88" s="2" t="s">
        <v>140</v>
      </c>
      <c r="Q88" s="7">
        <v>44551</v>
      </c>
      <c r="R88" s="7">
        <v>44390</v>
      </c>
      <c r="S88" s="2" t="s">
        <v>431</v>
      </c>
      <c r="T88" s="2" t="s">
        <v>171</v>
      </c>
      <c r="U88" s="7">
        <v>44263</v>
      </c>
      <c r="V88" s="2" t="s">
        <v>499</v>
      </c>
      <c r="W88" s="2" t="s">
        <v>599</v>
      </c>
      <c r="X88" s="2" t="s">
        <v>600</v>
      </c>
      <c r="Y88" s="2" t="s">
        <v>601</v>
      </c>
      <c r="Z88" s="2" t="s">
        <v>602</v>
      </c>
      <c r="AA88">
        <v>2017</v>
      </c>
      <c r="AB88" s="2">
        <v>0</v>
      </c>
      <c r="AC88" s="2">
        <v>0</v>
      </c>
      <c r="AD88" s="2">
        <f t="shared" si="1"/>
        <v>0.40740740740740738</v>
      </c>
      <c r="AE88">
        <f>INDEX('Yearly Salary Data'!$X$2:$X$31,MATCH('2015-2019 Master'!B88,'Yearly Salary Data'!$U$2:$U$31,0))</f>
        <v>154437460</v>
      </c>
      <c r="AF88">
        <f t="shared" si="3"/>
        <v>154.43745999999999</v>
      </c>
    </row>
    <row r="89" spans="1:32" x14ac:dyDescent="0.2">
      <c r="A89" s="2">
        <v>26</v>
      </c>
      <c r="B89" s="3" t="s">
        <v>204</v>
      </c>
      <c r="C89" s="2" t="s">
        <v>37</v>
      </c>
      <c r="D89" s="2">
        <v>162</v>
      </c>
      <c r="E89" s="2">
        <v>68</v>
      </c>
      <c r="F89" s="2">
        <v>94</v>
      </c>
      <c r="G89" s="2">
        <v>0.42</v>
      </c>
      <c r="H89" s="2">
        <v>4.5999999999999996</v>
      </c>
      <c r="I89" s="2">
        <v>5.4</v>
      </c>
      <c r="J89" s="2">
        <v>-0.7</v>
      </c>
      <c r="K89" s="2">
        <v>0</v>
      </c>
      <c r="L89" s="2">
        <v>-0.7</v>
      </c>
      <c r="M89" s="2" t="s">
        <v>242</v>
      </c>
      <c r="N89" s="2">
        <v>-2</v>
      </c>
      <c r="O89" s="2" t="s">
        <v>216</v>
      </c>
      <c r="P89" s="2" t="s">
        <v>168</v>
      </c>
      <c r="Q89" s="2" t="s">
        <v>216</v>
      </c>
      <c r="R89" s="7">
        <v>44331</v>
      </c>
      <c r="S89" s="2" t="s">
        <v>381</v>
      </c>
      <c r="T89" s="2" t="s">
        <v>289</v>
      </c>
      <c r="U89" s="7">
        <v>44262</v>
      </c>
      <c r="V89" s="2" t="s">
        <v>603</v>
      </c>
      <c r="W89" s="2" t="s">
        <v>604</v>
      </c>
      <c r="X89" s="7">
        <v>44468</v>
      </c>
      <c r="Y89" s="2" t="s">
        <v>605</v>
      </c>
      <c r="Z89" s="2" t="s">
        <v>455</v>
      </c>
      <c r="AA89">
        <v>2017</v>
      </c>
      <c r="AB89" s="2">
        <v>0</v>
      </c>
      <c r="AC89" s="2">
        <v>0</v>
      </c>
      <c r="AD89" s="2">
        <f t="shared" si="1"/>
        <v>0.35802469135802467</v>
      </c>
      <c r="AE89">
        <f>INDEX('Yearly Salary Data'!$X$2:$X$31,MATCH('2015-2019 Master'!B89,'Yearly Salary Data'!$U$2:$U$31,0))</f>
        <v>95375786</v>
      </c>
      <c r="AF89">
        <f t="shared" si="3"/>
        <v>95.375786000000005</v>
      </c>
    </row>
    <row r="90" spans="1:32" x14ac:dyDescent="0.2">
      <c r="A90" s="2">
        <v>27</v>
      </c>
      <c r="B90" s="3" t="s">
        <v>212</v>
      </c>
      <c r="C90" s="2" t="s">
        <v>24</v>
      </c>
      <c r="D90" s="2">
        <v>162</v>
      </c>
      <c r="E90" s="2">
        <v>67</v>
      </c>
      <c r="F90" s="2">
        <v>95</v>
      </c>
      <c r="G90" s="2">
        <v>0.41399999999999998</v>
      </c>
      <c r="H90" s="2">
        <v>4.4000000000000004</v>
      </c>
      <c r="I90" s="2">
        <v>5.0999999999999996</v>
      </c>
      <c r="J90" s="2">
        <v>-0.7</v>
      </c>
      <c r="K90" s="2">
        <v>0.2</v>
      </c>
      <c r="L90" s="2">
        <v>-0.5</v>
      </c>
      <c r="M90" s="2" t="s">
        <v>242</v>
      </c>
      <c r="N90" s="2">
        <v>-3</v>
      </c>
      <c r="O90" s="2" t="s">
        <v>216</v>
      </c>
      <c r="P90" s="2" t="s">
        <v>188</v>
      </c>
      <c r="Q90" s="2" t="s">
        <v>214</v>
      </c>
      <c r="R90" s="7">
        <v>44361</v>
      </c>
      <c r="S90" s="2" t="s">
        <v>381</v>
      </c>
      <c r="T90" s="2" t="s">
        <v>235</v>
      </c>
      <c r="U90" s="7">
        <v>44321</v>
      </c>
      <c r="V90" s="2" t="s">
        <v>606</v>
      </c>
      <c r="W90" s="2" t="s">
        <v>607</v>
      </c>
      <c r="X90" s="2" t="s">
        <v>608</v>
      </c>
      <c r="Y90" s="2" t="s">
        <v>609</v>
      </c>
      <c r="Z90" s="2" t="s">
        <v>610</v>
      </c>
      <c r="AA90">
        <v>2017</v>
      </c>
      <c r="AB90" s="2">
        <v>0</v>
      </c>
      <c r="AC90" s="2">
        <v>0</v>
      </c>
      <c r="AD90" s="2">
        <f t="shared" si="1"/>
        <v>0.34567901234567899</v>
      </c>
      <c r="AE90">
        <f>INDEX('Yearly Salary Data'!$X$2:$X$31,MATCH('2015-2019 Master'!B90,'Yearly Salary Data'!$U$2:$U$31,0))</f>
        <v>97823271</v>
      </c>
      <c r="AF90">
        <f t="shared" si="3"/>
        <v>97.823271000000005</v>
      </c>
    </row>
    <row r="91" spans="1:32" x14ac:dyDescent="0.2">
      <c r="A91" s="2">
        <v>28</v>
      </c>
      <c r="B91" s="3" t="s">
        <v>177</v>
      </c>
      <c r="C91" s="2" t="s">
        <v>37</v>
      </c>
      <c r="D91" s="2">
        <v>162</v>
      </c>
      <c r="E91" s="2">
        <v>66</v>
      </c>
      <c r="F91" s="2">
        <v>96</v>
      </c>
      <c r="G91" s="2">
        <v>0.40699999999999997</v>
      </c>
      <c r="H91" s="2">
        <v>4.3</v>
      </c>
      <c r="I91" s="2">
        <v>4.8</v>
      </c>
      <c r="J91" s="2">
        <v>-0.6</v>
      </c>
      <c r="K91" s="2">
        <v>-0.1</v>
      </c>
      <c r="L91" s="2">
        <v>-0.7</v>
      </c>
      <c r="M91" s="2" t="s">
        <v>223</v>
      </c>
      <c r="N91" s="2">
        <v>-6</v>
      </c>
      <c r="O91" s="2" t="s">
        <v>409</v>
      </c>
      <c r="P91" s="7">
        <v>44521</v>
      </c>
      <c r="Q91" s="7">
        <v>44523</v>
      </c>
      <c r="R91" s="7">
        <v>44331</v>
      </c>
      <c r="S91" s="2" t="s">
        <v>381</v>
      </c>
      <c r="T91" s="2" t="s">
        <v>280</v>
      </c>
      <c r="U91" s="7">
        <v>44387</v>
      </c>
      <c r="V91" s="2" t="s">
        <v>611</v>
      </c>
      <c r="W91" s="2" t="s">
        <v>612</v>
      </c>
      <c r="X91" s="2" t="s">
        <v>613</v>
      </c>
      <c r="Y91" s="2" t="s">
        <v>614</v>
      </c>
      <c r="Z91" s="2" t="s">
        <v>615</v>
      </c>
      <c r="AA91">
        <v>2017</v>
      </c>
      <c r="AB91" s="2">
        <v>0</v>
      </c>
      <c r="AC91" s="2">
        <v>0</v>
      </c>
      <c r="AD91" s="2">
        <f t="shared" si="1"/>
        <v>0.33333333333333331</v>
      </c>
      <c r="AE91">
        <f>INDEX('Yearly Salary Data'!$X$2:$X$31,MATCH('2015-2019 Master'!B91,'Yearly Salary Data'!$U$2:$U$31,0))</f>
        <v>100041000</v>
      </c>
      <c r="AF91">
        <f t="shared" si="3"/>
        <v>100.041</v>
      </c>
    </row>
    <row r="92" spans="1:32" x14ac:dyDescent="0.2">
      <c r="A92" s="2">
        <v>29</v>
      </c>
      <c r="B92" s="3" t="s">
        <v>294</v>
      </c>
      <c r="C92" s="2" t="s">
        <v>24</v>
      </c>
      <c r="D92" s="2">
        <v>162</v>
      </c>
      <c r="E92" s="2">
        <v>64</v>
      </c>
      <c r="F92" s="2">
        <v>98</v>
      </c>
      <c r="G92" s="2">
        <v>0.39500000000000002</v>
      </c>
      <c r="H92" s="2">
        <v>4.5</v>
      </c>
      <c r="I92" s="2">
        <v>5.5</v>
      </c>
      <c r="J92" s="2">
        <v>-1</v>
      </c>
      <c r="K92" s="2">
        <v>0.2</v>
      </c>
      <c r="L92" s="2">
        <v>-0.8</v>
      </c>
      <c r="M92" s="2" t="s">
        <v>616</v>
      </c>
      <c r="N92" s="2">
        <v>-3</v>
      </c>
      <c r="O92" s="2" t="s">
        <v>233</v>
      </c>
      <c r="P92" s="2" t="s">
        <v>244</v>
      </c>
      <c r="Q92" s="7">
        <v>44463</v>
      </c>
      <c r="R92" s="7">
        <v>44420</v>
      </c>
      <c r="S92" s="2" t="s">
        <v>206</v>
      </c>
      <c r="T92" s="2" t="s">
        <v>279</v>
      </c>
      <c r="U92" s="7">
        <v>44200</v>
      </c>
      <c r="V92" s="2" t="s">
        <v>209</v>
      </c>
      <c r="W92" s="2" t="s">
        <v>273</v>
      </c>
      <c r="X92" s="2" t="s">
        <v>617</v>
      </c>
      <c r="Y92" s="2" t="s">
        <v>618</v>
      </c>
      <c r="Z92" s="2" t="s">
        <v>619</v>
      </c>
      <c r="AA92">
        <v>2017</v>
      </c>
      <c r="AB92" s="2">
        <v>0</v>
      </c>
      <c r="AC92" s="2">
        <v>0</v>
      </c>
      <c r="AD92" s="2">
        <f t="shared" si="1"/>
        <v>0.37037037037037035</v>
      </c>
      <c r="AE92">
        <f>INDEX('Yearly Salary Data'!$X$2:$X$31,MATCH('2015-2019 Master'!B92,'Yearly Salary Data'!$U$2:$U$31,0))</f>
        <v>199750600</v>
      </c>
      <c r="AF92">
        <f t="shared" si="3"/>
        <v>199.75059999999999</v>
      </c>
    </row>
    <row r="93" spans="1:32" x14ac:dyDescent="0.2">
      <c r="A93" s="2">
        <v>30</v>
      </c>
      <c r="B93" s="3" t="s">
        <v>194</v>
      </c>
      <c r="C93" s="2" t="s">
        <v>37</v>
      </c>
      <c r="D93" s="2">
        <v>162</v>
      </c>
      <c r="E93" s="2">
        <v>64</v>
      </c>
      <c r="F93" s="2">
        <v>98</v>
      </c>
      <c r="G93" s="2">
        <v>0.39500000000000002</v>
      </c>
      <c r="H93" s="2">
        <v>3.9</v>
      </c>
      <c r="I93" s="2">
        <v>4.8</v>
      </c>
      <c r="J93" s="2">
        <v>-0.8</v>
      </c>
      <c r="K93" s="2">
        <v>0</v>
      </c>
      <c r="L93" s="2">
        <v>-0.9</v>
      </c>
      <c r="M93" s="2" t="s">
        <v>616</v>
      </c>
      <c r="N93" s="2">
        <v>-3</v>
      </c>
      <c r="O93" s="7">
        <v>44462</v>
      </c>
      <c r="P93" s="2" t="s">
        <v>103</v>
      </c>
      <c r="Q93" s="2" t="s">
        <v>252</v>
      </c>
      <c r="R93" s="7">
        <v>44420</v>
      </c>
      <c r="S93" s="2" t="s">
        <v>142</v>
      </c>
      <c r="T93" s="2" t="s">
        <v>461</v>
      </c>
      <c r="U93" s="7">
        <v>44537</v>
      </c>
      <c r="V93" s="2" t="s">
        <v>450</v>
      </c>
      <c r="W93" s="2" t="s">
        <v>620</v>
      </c>
      <c r="X93" s="2" t="s">
        <v>563</v>
      </c>
      <c r="Y93" s="2" t="s">
        <v>621</v>
      </c>
      <c r="Z93" s="2" t="s">
        <v>622</v>
      </c>
      <c r="AA93">
        <v>2017</v>
      </c>
      <c r="AB93" s="2">
        <v>0</v>
      </c>
      <c r="AC93" s="2">
        <v>0</v>
      </c>
      <c r="AD93" s="2">
        <f t="shared" si="1"/>
        <v>0.32098765432098764</v>
      </c>
      <c r="AE93">
        <f>INDEX('Yearly Salary Data'!$X$2:$X$31,MATCH('2015-2019 Master'!B93,'Yearly Salary Data'!$U$2:$U$31,0))</f>
        <v>180822611</v>
      </c>
      <c r="AF93">
        <f t="shared" si="3"/>
        <v>180.82261099999999</v>
      </c>
    </row>
    <row r="94" spans="1:32" x14ac:dyDescent="0.2">
      <c r="A94" s="1" t="s">
        <v>0</v>
      </c>
      <c r="B94" s="1" t="s">
        <v>1</v>
      </c>
      <c r="C94" s="1" t="s">
        <v>2</v>
      </c>
      <c r="D94" s="1" t="s">
        <v>3</v>
      </c>
      <c r="E94" s="1" t="s">
        <v>4</v>
      </c>
      <c r="F94" s="1" t="s">
        <v>5</v>
      </c>
      <c r="G94" s="1" t="s">
        <v>308</v>
      </c>
      <c r="H94" s="1" t="s">
        <v>6</v>
      </c>
      <c r="I94" s="1" t="s">
        <v>7</v>
      </c>
      <c r="J94" s="1" t="s">
        <v>8</v>
      </c>
      <c r="K94" s="1" t="s">
        <v>9</v>
      </c>
      <c r="L94" s="1" t="s">
        <v>10</v>
      </c>
      <c r="M94" s="1" t="s">
        <v>11</v>
      </c>
      <c r="N94" s="1" t="s">
        <v>12</v>
      </c>
      <c r="O94" s="12" t="s">
        <v>13</v>
      </c>
      <c r="P94" s="12" t="s">
        <v>14</v>
      </c>
      <c r="Q94" s="12" t="s">
        <v>15</v>
      </c>
      <c r="R94" s="12" t="s">
        <v>16</v>
      </c>
      <c r="S94" s="1" t="s">
        <v>17</v>
      </c>
      <c r="T94" s="1" t="s">
        <v>18</v>
      </c>
      <c r="U94" s="1" t="s">
        <v>19</v>
      </c>
      <c r="V94" s="1" t="s">
        <v>20</v>
      </c>
      <c r="W94" s="1" t="s">
        <v>21</v>
      </c>
      <c r="X94" s="8" t="s">
        <v>22</v>
      </c>
      <c r="Y94" s="8" t="s">
        <v>309</v>
      </c>
      <c r="Z94" s="8" t="s">
        <v>310</v>
      </c>
      <c r="AA94" s="9" t="s">
        <v>313</v>
      </c>
      <c r="AB94" s="9" t="s">
        <v>307</v>
      </c>
      <c r="AC94" s="9" t="s">
        <v>312</v>
      </c>
      <c r="AD94" s="9" t="s">
        <v>311</v>
      </c>
      <c r="AE94" s="9" t="s">
        <v>887</v>
      </c>
      <c r="AF94" s="9" t="s">
        <v>888</v>
      </c>
    </row>
    <row r="95" spans="1:32" x14ac:dyDescent="0.2">
      <c r="A95" s="4">
        <v>1</v>
      </c>
      <c r="B95" s="3" t="s">
        <v>166</v>
      </c>
      <c r="C95" s="4" t="s">
        <v>37</v>
      </c>
      <c r="D95" s="4">
        <v>162</v>
      </c>
      <c r="E95" s="4">
        <v>103</v>
      </c>
      <c r="F95" s="4">
        <v>58</v>
      </c>
      <c r="G95" s="4">
        <v>0.64</v>
      </c>
      <c r="H95" s="4">
        <v>5</v>
      </c>
      <c r="I95" s="4">
        <v>3.4</v>
      </c>
      <c r="J95" s="4">
        <v>1.6</v>
      </c>
      <c r="K95" s="4">
        <v>-0.2</v>
      </c>
      <c r="L95" s="4">
        <v>1.3</v>
      </c>
      <c r="M95" s="4" t="s">
        <v>623</v>
      </c>
      <c r="N95" s="4">
        <v>-4</v>
      </c>
      <c r="O95" s="4" t="s">
        <v>51</v>
      </c>
      <c r="P95" s="4" t="s">
        <v>624</v>
      </c>
      <c r="Q95" s="4" t="s">
        <v>51</v>
      </c>
      <c r="R95" s="4" t="s">
        <v>141</v>
      </c>
      <c r="S95" s="4" t="s">
        <v>52</v>
      </c>
      <c r="T95" s="4" t="s">
        <v>625</v>
      </c>
      <c r="U95" s="6">
        <v>44443</v>
      </c>
      <c r="V95" s="4" t="s">
        <v>558</v>
      </c>
      <c r="W95" s="4" t="s">
        <v>626</v>
      </c>
      <c r="X95" s="4" t="s">
        <v>627</v>
      </c>
      <c r="Y95" s="4" t="s">
        <v>628</v>
      </c>
      <c r="Z95" s="4" t="s">
        <v>629</v>
      </c>
      <c r="AA95">
        <v>2016</v>
      </c>
      <c r="AB95" s="2">
        <v>1</v>
      </c>
      <c r="AC95" s="2">
        <v>1</v>
      </c>
      <c r="AD95" s="2">
        <f t="shared" si="1"/>
        <v>0.57499999999999996</v>
      </c>
      <c r="AE95">
        <f>INDEX('Yearly Salary Data'!$AH$2:$AH$31,MATCH('2015-2019 Master'!B95,'Yearly Salary Data'!$AE$2:$AE$31,0))</f>
        <v>171611832</v>
      </c>
      <c r="AF95">
        <f>AE95/1000000</f>
        <v>171.61183199999999</v>
      </c>
    </row>
    <row r="96" spans="1:32" x14ac:dyDescent="0.2">
      <c r="A96" s="4">
        <v>2</v>
      </c>
      <c r="B96" s="3" t="s">
        <v>100</v>
      </c>
      <c r="C96" s="4" t="s">
        <v>37</v>
      </c>
      <c r="D96" s="4">
        <v>162</v>
      </c>
      <c r="E96" s="4">
        <v>95</v>
      </c>
      <c r="F96" s="4">
        <v>67</v>
      </c>
      <c r="G96" s="4">
        <v>0.58599999999999997</v>
      </c>
      <c r="H96" s="4">
        <v>4.7</v>
      </c>
      <c r="I96" s="4">
        <v>3.8</v>
      </c>
      <c r="J96" s="4">
        <v>0.9</v>
      </c>
      <c r="K96" s="4">
        <v>-0.3</v>
      </c>
      <c r="L96" s="4">
        <v>0.6</v>
      </c>
      <c r="M96" s="4" t="s">
        <v>60</v>
      </c>
      <c r="N96" s="4">
        <v>-2</v>
      </c>
      <c r="O96" s="4" t="s">
        <v>40</v>
      </c>
      <c r="P96" s="4" t="s">
        <v>82</v>
      </c>
      <c r="Q96" s="4" t="s">
        <v>214</v>
      </c>
      <c r="R96" s="6">
        <v>44538</v>
      </c>
      <c r="S96" s="4" t="s">
        <v>75</v>
      </c>
      <c r="T96" s="4" t="s">
        <v>86</v>
      </c>
      <c r="U96" s="6">
        <v>44324</v>
      </c>
      <c r="V96" s="4" t="s">
        <v>630</v>
      </c>
      <c r="W96" s="4" t="s">
        <v>631</v>
      </c>
      <c r="X96" s="4" t="s">
        <v>394</v>
      </c>
      <c r="Y96" s="4" t="s">
        <v>632</v>
      </c>
      <c r="Z96" s="4" t="s">
        <v>633</v>
      </c>
      <c r="AA96">
        <v>2016</v>
      </c>
      <c r="AB96" s="2">
        <v>1</v>
      </c>
      <c r="AC96" s="2">
        <v>1</v>
      </c>
      <c r="AD96" s="2">
        <f t="shared" ref="AD96:AD155" si="4">LEFT(T96,2)/(LEFT(T96,2)+RIGHT(T96,2))</f>
        <v>0.55555555555555558</v>
      </c>
      <c r="AE96">
        <f>INDEX('Yearly Salary Data'!$AH$2:$AH$31,MATCH('2015-2019 Master'!B96,'Yearly Salary Data'!$AE$2:$AE$31,0))</f>
        <v>145178886</v>
      </c>
      <c r="AF96">
        <f t="shared" ref="AF96:AF124" si="5">AE96/1000000</f>
        <v>145.17888600000001</v>
      </c>
    </row>
    <row r="97" spans="1:32" x14ac:dyDescent="0.2">
      <c r="A97" s="4">
        <v>3</v>
      </c>
      <c r="B97" s="3" t="s">
        <v>186</v>
      </c>
      <c r="C97" s="4" t="s">
        <v>24</v>
      </c>
      <c r="D97" s="4">
        <v>162</v>
      </c>
      <c r="E97" s="4">
        <v>95</v>
      </c>
      <c r="F97" s="4">
        <v>67</v>
      </c>
      <c r="G97" s="4">
        <v>0.58599999999999997</v>
      </c>
      <c r="H97" s="4">
        <v>4.7</v>
      </c>
      <c r="I97" s="4">
        <v>4.7</v>
      </c>
      <c r="J97" s="4">
        <v>0</v>
      </c>
      <c r="K97" s="4">
        <v>0.1</v>
      </c>
      <c r="L97" s="4">
        <v>0.2</v>
      </c>
      <c r="M97" s="4" t="s">
        <v>634</v>
      </c>
      <c r="N97" s="4">
        <v>13</v>
      </c>
      <c r="O97" s="4" t="s">
        <v>233</v>
      </c>
      <c r="P97" s="4" t="s">
        <v>51</v>
      </c>
      <c r="Q97" s="4" t="s">
        <v>502</v>
      </c>
      <c r="R97" s="4" t="s">
        <v>74</v>
      </c>
      <c r="S97" s="4" t="s">
        <v>331</v>
      </c>
      <c r="T97" s="4" t="s">
        <v>197</v>
      </c>
      <c r="U97" s="6">
        <v>44353</v>
      </c>
      <c r="V97" s="4" t="s">
        <v>635</v>
      </c>
      <c r="W97" s="4" t="s">
        <v>636</v>
      </c>
      <c r="X97" s="4" t="s">
        <v>509</v>
      </c>
      <c r="Y97" s="4" t="s">
        <v>637</v>
      </c>
      <c r="Z97" s="4" t="s">
        <v>638</v>
      </c>
      <c r="AA97">
        <v>2016</v>
      </c>
      <c r="AB97" s="2">
        <v>1</v>
      </c>
      <c r="AC97" s="2">
        <v>1</v>
      </c>
      <c r="AD97" s="2">
        <f t="shared" si="4"/>
        <v>0.51851851851851849</v>
      </c>
      <c r="AE97">
        <f>INDEX('Yearly Salary Data'!$AH$2:$AH$31,MATCH('2015-2019 Master'!B97,'Yearly Salary Data'!$AE$2:$AE$31,0))</f>
        <v>150955390</v>
      </c>
      <c r="AF97">
        <f t="shared" si="5"/>
        <v>150.95538999999999</v>
      </c>
    </row>
    <row r="98" spans="1:32" x14ac:dyDescent="0.2">
      <c r="A98" s="4">
        <v>4</v>
      </c>
      <c r="B98" s="3" t="s">
        <v>110</v>
      </c>
      <c r="C98" s="4" t="s">
        <v>24</v>
      </c>
      <c r="D98" s="4">
        <v>161</v>
      </c>
      <c r="E98" s="4">
        <v>94</v>
      </c>
      <c r="F98" s="4">
        <v>67</v>
      </c>
      <c r="G98" s="4">
        <v>0.58399999999999996</v>
      </c>
      <c r="H98" s="4">
        <v>4.8</v>
      </c>
      <c r="I98" s="4">
        <v>4.2</v>
      </c>
      <c r="J98" s="4">
        <v>0.6</v>
      </c>
      <c r="K98" s="4">
        <v>0</v>
      </c>
      <c r="L98" s="4">
        <v>0.6</v>
      </c>
      <c r="M98" s="4" t="s">
        <v>639</v>
      </c>
      <c r="N98" s="4">
        <v>3</v>
      </c>
      <c r="O98" s="4" t="s">
        <v>174</v>
      </c>
      <c r="P98" s="4" t="s">
        <v>640</v>
      </c>
      <c r="Q98" s="4" t="s">
        <v>103</v>
      </c>
      <c r="R98" s="4" t="s">
        <v>74</v>
      </c>
      <c r="S98" s="4" t="s">
        <v>331</v>
      </c>
      <c r="T98" s="4" t="s">
        <v>641</v>
      </c>
      <c r="U98" s="6">
        <v>44353</v>
      </c>
      <c r="V98" s="4" t="s">
        <v>642</v>
      </c>
      <c r="W98" s="4" t="s">
        <v>643</v>
      </c>
      <c r="X98" s="4" t="s">
        <v>644</v>
      </c>
      <c r="Y98" s="4" t="s">
        <v>645</v>
      </c>
      <c r="Z98" s="4" t="s">
        <v>646</v>
      </c>
      <c r="AA98">
        <v>2016</v>
      </c>
      <c r="AB98" s="2">
        <v>1</v>
      </c>
      <c r="AC98" s="2">
        <v>1</v>
      </c>
      <c r="AD98" s="2">
        <f t="shared" si="4"/>
        <v>0.51249999999999996</v>
      </c>
      <c r="AE98">
        <f>INDEX('Yearly Salary Data'!$AH$2:$AH$31,MATCH('2015-2019 Master'!B98,'Yearly Salary Data'!$AE$2:$AE$31,0))</f>
        <v>96304400</v>
      </c>
      <c r="AF98">
        <f t="shared" si="5"/>
        <v>96.304400000000001</v>
      </c>
    </row>
    <row r="99" spans="1:32" x14ac:dyDescent="0.2">
      <c r="A99" s="4">
        <v>5</v>
      </c>
      <c r="B99" s="3" t="s">
        <v>158</v>
      </c>
      <c r="C99" s="4" t="s">
        <v>24</v>
      </c>
      <c r="D99" s="4">
        <v>162</v>
      </c>
      <c r="E99" s="4">
        <v>93</v>
      </c>
      <c r="F99" s="4">
        <v>69</v>
      </c>
      <c r="G99" s="4">
        <v>0.57399999999999995</v>
      </c>
      <c r="H99" s="4">
        <v>5.4</v>
      </c>
      <c r="I99" s="4">
        <v>4.3</v>
      </c>
      <c r="J99" s="4">
        <v>1.1000000000000001</v>
      </c>
      <c r="K99" s="4">
        <v>0.1</v>
      </c>
      <c r="L99" s="4">
        <v>1.3</v>
      </c>
      <c r="M99" s="4" t="s">
        <v>362</v>
      </c>
      <c r="N99" s="4">
        <v>-5</v>
      </c>
      <c r="O99" s="4" t="s">
        <v>399</v>
      </c>
      <c r="P99" s="4" t="s">
        <v>214</v>
      </c>
      <c r="Q99" s="4" t="s">
        <v>316</v>
      </c>
      <c r="R99" s="4" t="s">
        <v>93</v>
      </c>
      <c r="S99" s="4" t="s">
        <v>30</v>
      </c>
      <c r="T99" s="4" t="s">
        <v>53</v>
      </c>
      <c r="U99" s="6">
        <v>44381</v>
      </c>
      <c r="V99" s="4" t="s">
        <v>574</v>
      </c>
      <c r="W99" s="4" t="s">
        <v>647</v>
      </c>
      <c r="X99" s="4" t="s">
        <v>648</v>
      </c>
      <c r="Y99" s="4" t="s">
        <v>649</v>
      </c>
      <c r="Z99" s="4" t="s">
        <v>650</v>
      </c>
      <c r="AA99">
        <v>2016</v>
      </c>
      <c r="AB99" s="2">
        <v>1</v>
      </c>
      <c r="AC99" s="2">
        <v>1</v>
      </c>
      <c r="AD99" s="2">
        <f t="shared" si="4"/>
        <v>0.5679012345679012</v>
      </c>
      <c r="AE99">
        <f>INDEX('Yearly Salary Data'!$AH$2:$AH$31,MATCH('2015-2019 Master'!B99,'Yearly Salary Data'!$AE$2:$AE$31,0))</f>
        <v>197899679</v>
      </c>
      <c r="AF99">
        <f t="shared" si="5"/>
        <v>197.89967899999999</v>
      </c>
    </row>
    <row r="100" spans="1:32" x14ac:dyDescent="0.2">
      <c r="A100" s="4">
        <v>6</v>
      </c>
      <c r="B100" s="3" t="s">
        <v>36</v>
      </c>
      <c r="C100" s="4" t="s">
        <v>37</v>
      </c>
      <c r="D100" s="4">
        <v>162</v>
      </c>
      <c r="E100" s="4">
        <v>91</v>
      </c>
      <c r="F100" s="4">
        <v>71</v>
      </c>
      <c r="G100" s="4">
        <v>0.56200000000000006</v>
      </c>
      <c r="H100" s="4">
        <v>4.5</v>
      </c>
      <c r="I100" s="4">
        <v>3.9</v>
      </c>
      <c r="J100" s="4">
        <v>0.5</v>
      </c>
      <c r="K100" s="4">
        <v>-0.2</v>
      </c>
      <c r="L100" s="4">
        <v>0.4</v>
      </c>
      <c r="M100" s="4" t="s">
        <v>167</v>
      </c>
      <c r="N100" s="4">
        <v>1</v>
      </c>
      <c r="O100" s="4" t="s">
        <v>26</v>
      </c>
      <c r="P100" s="4" t="s">
        <v>323</v>
      </c>
      <c r="Q100" s="4" t="s">
        <v>399</v>
      </c>
      <c r="R100" s="6">
        <v>44479</v>
      </c>
      <c r="S100" s="4" t="s">
        <v>331</v>
      </c>
      <c r="T100" s="4" t="s">
        <v>142</v>
      </c>
      <c r="U100" s="6">
        <v>44355</v>
      </c>
      <c r="V100" s="4" t="s">
        <v>651</v>
      </c>
      <c r="W100" s="4" t="s">
        <v>652</v>
      </c>
      <c r="X100" s="4" t="s">
        <v>364</v>
      </c>
      <c r="Y100" s="4" t="s">
        <v>653</v>
      </c>
      <c r="Z100" s="4" t="s">
        <v>654</v>
      </c>
      <c r="AA100">
        <v>2016</v>
      </c>
      <c r="AB100" s="2">
        <v>1</v>
      </c>
      <c r="AC100" s="2">
        <v>1</v>
      </c>
      <c r="AD100" s="2">
        <f t="shared" si="4"/>
        <v>0.46913580246913578</v>
      </c>
      <c r="AE100">
        <f>INDEX('Yearly Salary Data'!$AH$2:$AH$31,MATCH('2015-2019 Master'!B100,'Yearly Salary Data'!$AE$2:$AE$31,0))</f>
        <v>250031669</v>
      </c>
      <c r="AF100">
        <f t="shared" si="5"/>
        <v>250.03166899999999</v>
      </c>
    </row>
    <row r="101" spans="1:32" x14ac:dyDescent="0.2">
      <c r="A101" s="2">
        <v>7</v>
      </c>
      <c r="B101" s="3" t="s">
        <v>264</v>
      </c>
      <c r="C101" s="2" t="s">
        <v>24</v>
      </c>
      <c r="D101" s="2">
        <v>162</v>
      </c>
      <c r="E101" s="2">
        <v>89</v>
      </c>
      <c r="F101" s="2">
        <v>73</v>
      </c>
      <c r="G101" s="2">
        <v>0.54900000000000004</v>
      </c>
      <c r="H101" s="2">
        <v>4.7</v>
      </c>
      <c r="I101" s="2">
        <v>4.0999999999999996</v>
      </c>
      <c r="J101" s="2">
        <v>0.6</v>
      </c>
      <c r="K101" s="2">
        <v>0.2</v>
      </c>
      <c r="L101" s="2">
        <v>0.8</v>
      </c>
      <c r="M101" s="2" t="s">
        <v>71</v>
      </c>
      <c r="N101" s="2">
        <v>-2</v>
      </c>
      <c r="O101" s="2" t="s">
        <v>139</v>
      </c>
      <c r="P101" s="2" t="s">
        <v>50</v>
      </c>
      <c r="Q101" s="2" t="s">
        <v>50</v>
      </c>
      <c r="R101" s="2" t="s">
        <v>74</v>
      </c>
      <c r="S101" s="2" t="s">
        <v>53</v>
      </c>
      <c r="T101" s="2" t="s">
        <v>104</v>
      </c>
      <c r="U101" s="7">
        <v>44295</v>
      </c>
      <c r="V101" s="2" t="s">
        <v>428</v>
      </c>
      <c r="W101" s="2" t="s">
        <v>655</v>
      </c>
      <c r="X101" s="2" t="s">
        <v>656</v>
      </c>
      <c r="Y101" s="2" t="s">
        <v>371</v>
      </c>
      <c r="Z101" s="2" t="s">
        <v>657</v>
      </c>
      <c r="AA101">
        <v>2016</v>
      </c>
      <c r="AB101" s="2">
        <v>1</v>
      </c>
      <c r="AC101" s="2">
        <v>0</v>
      </c>
      <c r="AD101" s="2">
        <f t="shared" si="4"/>
        <v>0.53086419753086422</v>
      </c>
      <c r="AE101">
        <f>INDEX('Yearly Salary Data'!$AH$2:$AH$31,MATCH('2015-2019 Master'!B101,'Yearly Salary Data'!$AE$2:$AE$31,0))</f>
        <v>136782027</v>
      </c>
      <c r="AF101">
        <f t="shared" si="5"/>
        <v>136.782027</v>
      </c>
    </row>
    <row r="102" spans="1:32" x14ac:dyDescent="0.2">
      <c r="A102" s="2">
        <v>8</v>
      </c>
      <c r="B102" s="3" t="s">
        <v>286</v>
      </c>
      <c r="C102" s="2" t="s">
        <v>24</v>
      </c>
      <c r="D102" s="2">
        <v>162</v>
      </c>
      <c r="E102" s="2">
        <v>89</v>
      </c>
      <c r="F102" s="2">
        <v>73</v>
      </c>
      <c r="G102" s="2">
        <v>0.54900000000000004</v>
      </c>
      <c r="H102" s="2">
        <v>4.5999999999999996</v>
      </c>
      <c r="I102" s="2">
        <v>4.4000000000000004</v>
      </c>
      <c r="J102" s="2">
        <v>0.2</v>
      </c>
      <c r="K102" s="2">
        <v>0.3</v>
      </c>
      <c r="L102" s="2">
        <v>0.4</v>
      </c>
      <c r="M102" s="2" t="s">
        <v>658</v>
      </c>
      <c r="N102" s="2">
        <v>5</v>
      </c>
      <c r="O102" s="2" t="s">
        <v>139</v>
      </c>
      <c r="P102" s="2" t="s">
        <v>387</v>
      </c>
      <c r="Q102" s="7">
        <v>44552</v>
      </c>
      <c r="R102" s="2" t="s">
        <v>93</v>
      </c>
      <c r="S102" s="2" t="s">
        <v>75</v>
      </c>
      <c r="T102" s="2" t="s">
        <v>381</v>
      </c>
      <c r="U102" s="7">
        <v>44349</v>
      </c>
      <c r="V102" s="2" t="s">
        <v>320</v>
      </c>
      <c r="W102" s="2" t="s">
        <v>659</v>
      </c>
      <c r="X102" s="2" t="s">
        <v>660</v>
      </c>
      <c r="Y102" s="2" t="s">
        <v>661</v>
      </c>
      <c r="Z102" s="2" t="s">
        <v>662</v>
      </c>
      <c r="AA102">
        <v>2016</v>
      </c>
      <c r="AB102" s="2">
        <v>1</v>
      </c>
      <c r="AC102" s="2">
        <v>0</v>
      </c>
      <c r="AD102" s="2">
        <f t="shared" si="4"/>
        <v>0.48148148148148145</v>
      </c>
      <c r="AE102">
        <f>INDEX('Yearly Salary Data'!$AH$2:$AH$31,MATCH('2015-2019 Master'!B102,'Yearly Salary Data'!$AE$2:$AE$31,0))</f>
        <v>147693714</v>
      </c>
      <c r="AF102">
        <f t="shared" si="5"/>
        <v>147.693714</v>
      </c>
    </row>
    <row r="103" spans="1:32" x14ac:dyDescent="0.2">
      <c r="A103" s="2">
        <v>9</v>
      </c>
      <c r="B103" s="3" t="s">
        <v>137</v>
      </c>
      <c r="C103" s="2" t="s">
        <v>37</v>
      </c>
      <c r="D103" s="2">
        <v>162</v>
      </c>
      <c r="E103" s="2">
        <v>87</v>
      </c>
      <c r="F103" s="2">
        <v>75</v>
      </c>
      <c r="G103" s="2">
        <v>0.53700000000000003</v>
      </c>
      <c r="H103" s="2">
        <v>4.0999999999999996</v>
      </c>
      <c r="I103" s="2">
        <v>3.8</v>
      </c>
      <c r="J103" s="2">
        <v>0.3</v>
      </c>
      <c r="K103" s="2">
        <v>-0.3</v>
      </c>
      <c r="L103" s="2">
        <v>0.1</v>
      </c>
      <c r="M103" s="2" t="s">
        <v>159</v>
      </c>
      <c r="N103" s="2">
        <v>0</v>
      </c>
      <c r="O103" s="2" t="s">
        <v>139</v>
      </c>
      <c r="P103" s="2" t="s">
        <v>330</v>
      </c>
      <c r="Q103" s="2" t="s">
        <v>445</v>
      </c>
      <c r="R103" s="7">
        <v>44538</v>
      </c>
      <c r="S103" s="2" t="s">
        <v>113</v>
      </c>
      <c r="T103" s="2" t="s">
        <v>104</v>
      </c>
      <c r="U103" s="7">
        <v>44413</v>
      </c>
      <c r="V103" s="2" t="s">
        <v>122</v>
      </c>
      <c r="W103" s="2" t="s">
        <v>663</v>
      </c>
      <c r="X103" s="2" t="s">
        <v>664</v>
      </c>
      <c r="Y103" s="2" t="s">
        <v>665</v>
      </c>
      <c r="Z103" s="2" t="s">
        <v>666</v>
      </c>
      <c r="AA103">
        <v>2016</v>
      </c>
      <c r="AB103" s="2">
        <v>1</v>
      </c>
      <c r="AC103" s="2">
        <v>0</v>
      </c>
      <c r="AD103" s="2">
        <f t="shared" si="4"/>
        <v>0.53086419753086422</v>
      </c>
      <c r="AE103">
        <f>INDEX('Yearly Salary Data'!$AH$2:$AH$31,MATCH('2015-2019 Master'!B103,'Yearly Salary Data'!$AE$2:$AE$31,0))</f>
        <v>135188085</v>
      </c>
      <c r="AF103">
        <f t="shared" si="5"/>
        <v>135.188085</v>
      </c>
    </row>
    <row r="104" spans="1:32" x14ac:dyDescent="0.2">
      <c r="A104" s="2">
        <v>10</v>
      </c>
      <c r="B104" s="3" t="s">
        <v>194</v>
      </c>
      <c r="C104" s="2" t="s">
        <v>37</v>
      </c>
      <c r="D104" s="2">
        <v>162</v>
      </c>
      <c r="E104" s="2">
        <v>87</v>
      </c>
      <c r="F104" s="2">
        <v>75</v>
      </c>
      <c r="G104" s="2">
        <v>0.53700000000000003</v>
      </c>
      <c r="H104" s="2">
        <v>4.4000000000000004</v>
      </c>
      <c r="I104" s="2">
        <v>3.9</v>
      </c>
      <c r="J104" s="2">
        <v>0.5</v>
      </c>
      <c r="K104" s="2">
        <v>-0.2</v>
      </c>
      <c r="L104" s="2">
        <v>0.3</v>
      </c>
      <c r="M104" s="2" t="s">
        <v>167</v>
      </c>
      <c r="N104" s="2">
        <v>-3</v>
      </c>
      <c r="O104" s="2" t="s">
        <v>82</v>
      </c>
      <c r="P104" s="2" t="s">
        <v>82</v>
      </c>
      <c r="Q104" s="2" t="s">
        <v>129</v>
      </c>
      <c r="R104" s="7">
        <v>44420</v>
      </c>
      <c r="S104" s="2" t="s">
        <v>86</v>
      </c>
      <c r="T104" s="2" t="s">
        <v>197</v>
      </c>
      <c r="U104" s="7">
        <v>44507</v>
      </c>
      <c r="V104" s="2" t="s">
        <v>219</v>
      </c>
      <c r="W104" s="2" t="s">
        <v>667</v>
      </c>
      <c r="X104" s="2" t="s">
        <v>44</v>
      </c>
      <c r="Y104" s="2" t="s">
        <v>668</v>
      </c>
      <c r="Z104" s="2" t="s">
        <v>669</v>
      </c>
      <c r="AA104">
        <v>2016</v>
      </c>
      <c r="AB104" s="2">
        <v>1</v>
      </c>
      <c r="AC104" s="2">
        <v>0</v>
      </c>
      <c r="AD104" s="2">
        <f t="shared" si="4"/>
        <v>0.51851851851851849</v>
      </c>
      <c r="AE104">
        <f>INDEX('Yearly Salary Data'!$AH$2:$AH$31,MATCH('2015-2019 Master'!B104,'Yearly Salary Data'!$AE$2:$AE$31,0))</f>
        <v>172086611</v>
      </c>
      <c r="AF104">
        <f t="shared" si="5"/>
        <v>172.086611</v>
      </c>
    </row>
    <row r="105" spans="1:32" x14ac:dyDescent="0.2">
      <c r="A105" s="2">
        <v>11</v>
      </c>
      <c r="B105" s="3" t="s">
        <v>294</v>
      </c>
      <c r="C105" s="2" t="s">
        <v>24</v>
      </c>
      <c r="D105" s="2">
        <v>161</v>
      </c>
      <c r="E105" s="2">
        <v>86</v>
      </c>
      <c r="F105" s="2">
        <v>75</v>
      </c>
      <c r="G105" s="2">
        <v>0.53400000000000003</v>
      </c>
      <c r="H105" s="2">
        <v>4.7</v>
      </c>
      <c r="I105" s="2">
        <v>4.5</v>
      </c>
      <c r="J105" s="2">
        <v>0.2</v>
      </c>
      <c r="K105" s="2">
        <v>0</v>
      </c>
      <c r="L105" s="2">
        <v>0.2</v>
      </c>
      <c r="M105" s="2" t="s">
        <v>670</v>
      </c>
      <c r="N105" s="2">
        <v>3</v>
      </c>
      <c r="O105" s="2" t="s">
        <v>323</v>
      </c>
      <c r="P105" s="2" t="s">
        <v>215</v>
      </c>
      <c r="Q105" s="2" t="s">
        <v>151</v>
      </c>
      <c r="R105" s="2" t="s">
        <v>74</v>
      </c>
      <c r="S105" s="2" t="s">
        <v>671</v>
      </c>
      <c r="T105" s="2" t="s">
        <v>121</v>
      </c>
      <c r="U105" s="7">
        <v>44320</v>
      </c>
      <c r="V105" s="2" t="s">
        <v>517</v>
      </c>
      <c r="W105" s="2" t="s">
        <v>672</v>
      </c>
      <c r="X105" s="2" t="s">
        <v>673</v>
      </c>
      <c r="Y105" s="2" t="s">
        <v>674</v>
      </c>
      <c r="Z105" s="2" t="s">
        <v>675</v>
      </c>
      <c r="AA105">
        <v>2016</v>
      </c>
      <c r="AB105" s="2">
        <v>0</v>
      </c>
      <c r="AC105" s="2">
        <v>0</v>
      </c>
      <c r="AD105" s="2">
        <f t="shared" si="4"/>
        <v>0.50617283950617287</v>
      </c>
      <c r="AE105">
        <f>INDEX('Yearly Salary Data'!$AH$2:$AH$31,MATCH('2015-2019 Master'!B105,'Yearly Salary Data'!$AE$2:$AE$31,0))</f>
        <v>198593000</v>
      </c>
      <c r="AF105">
        <f t="shared" si="5"/>
        <v>198.59299999999999</v>
      </c>
    </row>
    <row r="106" spans="1:32" x14ac:dyDescent="0.2">
      <c r="A106" s="2">
        <v>12</v>
      </c>
      <c r="B106" s="3" t="s">
        <v>257</v>
      </c>
      <c r="C106" s="2" t="s">
        <v>24</v>
      </c>
      <c r="D106" s="2">
        <v>162</v>
      </c>
      <c r="E106" s="2">
        <v>86</v>
      </c>
      <c r="F106" s="2">
        <v>76</v>
      </c>
      <c r="G106" s="2">
        <v>0.53100000000000003</v>
      </c>
      <c r="H106" s="2">
        <v>4.7</v>
      </c>
      <c r="I106" s="2">
        <v>4.4000000000000004</v>
      </c>
      <c r="J106" s="2">
        <v>0.4</v>
      </c>
      <c r="K106" s="2">
        <v>0.1</v>
      </c>
      <c r="L106" s="2">
        <v>0.5</v>
      </c>
      <c r="M106" s="2" t="s">
        <v>159</v>
      </c>
      <c r="N106" s="2">
        <v>-1</v>
      </c>
      <c r="O106" s="2" t="s">
        <v>26</v>
      </c>
      <c r="P106" s="2" t="s">
        <v>357</v>
      </c>
      <c r="Q106" s="2" t="s">
        <v>152</v>
      </c>
      <c r="R106" s="2" t="s">
        <v>74</v>
      </c>
      <c r="S106" s="2" t="s">
        <v>113</v>
      </c>
      <c r="T106" s="2" t="s">
        <v>197</v>
      </c>
      <c r="U106" s="7">
        <v>44447</v>
      </c>
      <c r="V106" s="2" t="s">
        <v>665</v>
      </c>
      <c r="W106" s="2" t="s">
        <v>676</v>
      </c>
      <c r="X106" s="2" t="s">
        <v>677</v>
      </c>
      <c r="Y106" s="2" t="s">
        <v>678</v>
      </c>
      <c r="Z106" s="2" t="s">
        <v>439</v>
      </c>
      <c r="AA106">
        <v>2016</v>
      </c>
      <c r="AB106" s="2">
        <v>0</v>
      </c>
      <c r="AC106" s="2">
        <v>0</v>
      </c>
      <c r="AD106" s="2">
        <f t="shared" si="4"/>
        <v>0.51851851851851849</v>
      </c>
      <c r="AE106">
        <f>INDEX('Yearly Salary Data'!$AH$2:$AH$31,MATCH('2015-2019 Master'!B106,'Yearly Salary Data'!$AE$2:$AE$31,0))</f>
        <v>142330193</v>
      </c>
      <c r="AF106">
        <f t="shared" si="5"/>
        <v>142.33019300000001</v>
      </c>
    </row>
    <row r="107" spans="1:32" x14ac:dyDescent="0.2">
      <c r="A107" s="2">
        <v>13</v>
      </c>
      <c r="B107" s="3" t="s">
        <v>119</v>
      </c>
      <c r="C107" s="2" t="s">
        <v>37</v>
      </c>
      <c r="D107" s="2">
        <v>162</v>
      </c>
      <c r="E107" s="2">
        <v>86</v>
      </c>
      <c r="F107" s="2">
        <v>76</v>
      </c>
      <c r="G107" s="2">
        <v>0.53100000000000003</v>
      </c>
      <c r="H107" s="2">
        <v>4.8</v>
      </c>
      <c r="I107" s="2">
        <v>4.4000000000000004</v>
      </c>
      <c r="J107" s="2">
        <v>0.4</v>
      </c>
      <c r="K107" s="2">
        <v>-0.1</v>
      </c>
      <c r="L107" s="2">
        <v>0.3</v>
      </c>
      <c r="M107" s="2" t="s">
        <v>149</v>
      </c>
      <c r="N107" s="2">
        <v>-2</v>
      </c>
      <c r="O107" s="2" t="s">
        <v>82</v>
      </c>
      <c r="P107" s="2" t="s">
        <v>425</v>
      </c>
      <c r="Q107" s="2" t="s">
        <v>51</v>
      </c>
      <c r="R107" s="7">
        <v>44420</v>
      </c>
      <c r="S107" s="2" t="s">
        <v>142</v>
      </c>
      <c r="T107" s="2" t="s">
        <v>94</v>
      </c>
      <c r="U107" s="7">
        <v>44289</v>
      </c>
      <c r="V107" s="2" t="s">
        <v>143</v>
      </c>
      <c r="W107" s="2" t="s">
        <v>679</v>
      </c>
      <c r="X107" s="2" t="s">
        <v>574</v>
      </c>
      <c r="Y107" s="2" t="s">
        <v>680</v>
      </c>
      <c r="Z107" s="2" t="s">
        <v>681</v>
      </c>
      <c r="AA107">
        <v>2016</v>
      </c>
      <c r="AB107" s="2">
        <v>0</v>
      </c>
      <c r="AC107" s="2">
        <v>0</v>
      </c>
      <c r="AD107" s="2">
        <f t="shared" si="4"/>
        <v>0.59259259259259256</v>
      </c>
      <c r="AE107">
        <f>INDEX('Yearly Salary Data'!$AH$2:$AH$31,MATCH('2015-2019 Master'!B107,'Yearly Salary Data'!$AE$2:$AE$31,0))</f>
        <v>145553500</v>
      </c>
      <c r="AF107">
        <f t="shared" si="5"/>
        <v>145.55350000000001</v>
      </c>
    </row>
    <row r="108" spans="1:32" x14ac:dyDescent="0.2">
      <c r="A108" s="2">
        <v>14</v>
      </c>
      <c r="B108" s="3" t="s">
        <v>23</v>
      </c>
      <c r="C108" s="2" t="s">
        <v>24</v>
      </c>
      <c r="D108" s="2">
        <v>162</v>
      </c>
      <c r="E108" s="2">
        <v>84</v>
      </c>
      <c r="F108" s="2">
        <v>78</v>
      </c>
      <c r="G108" s="2">
        <v>0.51800000000000002</v>
      </c>
      <c r="H108" s="2">
        <v>4.5</v>
      </c>
      <c r="I108" s="2">
        <v>4.3</v>
      </c>
      <c r="J108" s="2">
        <v>0.1</v>
      </c>
      <c r="K108" s="2">
        <v>0.1</v>
      </c>
      <c r="L108" s="2">
        <v>0.3</v>
      </c>
      <c r="M108" s="2" t="s">
        <v>537</v>
      </c>
      <c r="N108" s="2">
        <v>1</v>
      </c>
      <c r="O108" s="2" t="s">
        <v>214</v>
      </c>
      <c r="P108" s="2" t="s">
        <v>82</v>
      </c>
      <c r="Q108" s="2" t="s">
        <v>380</v>
      </c>
      <c r="R108" s="7">
        <v>44509</v>
      </c>
      <c r="S108" s="2" t="s">
        <v>104</v>
      </c>
      <c r="T108" s="2" t="s">
        <v>121</v>
      </c>
      <c r="U108" s="7">
        <v>44477</v>
      </c>
      <c r="V108" s="2" t="s">
        <v>682</v>
      </c>
      <c r="W108" s="2" t="s">
        <v>683</v>
      </c>
      <c r="X108" s="2" t="s">
        <v>684</v>
      </c>
      <c r="Y108" s="2" t="s">
        <v>403</v>
      </c>
      <c r="Z108" s="2" t="s">
        <v>685</v>
      </c>
      <c r="AA108">
        <v>2016</v>
      </c>
      <c r="AB108" s="2">
        <v>0</v>
      </c>
      <c r="AC108" s="2">
        <v>0</v>
      </c>
      <c r="AD108" s="2">
        <f t="shared" si="4"/>
        <v>0.50617283950617287</v>
      </c>
      <c r="AE108">
        <f>INDEX('Yearly Salary Data'!$AH$2:$AH$31,MATCH('2015-2019 Master'!B108,'Yearly Salary Data'!$AE$2:$AE$31,0))</f>
        <v>98793700</v>
      </c>
      <c r="AF108">
        <f t="shared" si="5"/>
        <v>98.793700000000001</v>
      </c>
    </row>
    <row r="109" spans="1:32" x14ac:dyDescent="0.2">
      <c r="A109" s="2">
        <v>15</v>
      </c>
      <c r="B109" s="3" t="s">
        <v>47</v>
      </c>
      <c r="C109" s="2" t="s">
        <v>24</v>
      </c>
      <c r="D109" s="2">
        <v>162</v>
      </c>
      <c r="E109" s="2">
        <v>84</v>
      </c>
      <c r="F109" s="2">
        <v>78</v>
      </c>
      <c r="G109" s="2">
        <v>0.51800000000000002</v>
      </c>
      <c r="H109" s="2">
        <v>4.2</v>
      </c>
      <c r="I109" s="2">
        <v>4.3</v>
      </c>
      <c r="J109" s="2">
        <v>-0.1</v>
      </c>
      <c r="K109" s="2">
        <v>0.3</v>
      </c>
      <c r="L109" s="2">
        <v>0.1</v>
      </c>
      <c r="M109" s="2" t="s">
        <v>178</v>
      </c>
      <c r="N109" s="2">
        <v>5</v>
      </c>
      <c r="O109" s="2" t="s">
        <v>160</v>
      </c>
      <c r="P109" s="2" t="s">
        <v>316</v>
      </c>
      <c r="Q109" s="2" t="s">
        <v>73</v>
      </c>
      <c r="R109" s="7">
        <v>44420</v>
      </c>
      <c r="S109" s="2" t="s">
        <v>94</v>
      </c>
      <c r="T109" s="2" t="s">
        <v>180</v>
      </c>
      <c r="U109" s="7">
        <v>44289</v>
      </c>
      <c r="V109" s="2" t="s">
        <v>686</v>
      </c>
      <c r="W109" s="2" t="s">
        <v>687</v>
      </c>
      <c r="X109" s="2" t="s">
        <v>688</v>
      </c>
      <c r="Y109" s="2" t="s">
        <v>689</v>
      </c>
      <c r="Z109" s="2" t="s">
        <v>690</v>
      </c>
      <c r="AA109">
        <v>2016</v>
      </c>
      <c r="AB109" s="2">
        <v>0</v>
      </c>
      <c r="AC109" s="2">
        <v>0</v>
      </c>
      <c r="AD109" s="2">
        <f t="shared" si="4"/>
        <v>0.44444444444444442</v>
      </c>
      <c r="AE109">
        <f>INDEX('Yearly Salary Data'!$AH$2:$AH$31,MATCH('2015-2019 Master'!B109,'Yearly Salary Data'!$AE$2:$AE$31,0))</f>
        <v>227854350</v>
      </c>
      <c r="AF109">
        <f t="shared" si="5"/>
        <v>227.85435000000001</v>
      </c>
    </row>
    <row r="110" spans="1:32" x14ac:dyDescent="0.2">
      <c r="A110" s="2">
        <v>16</v>
      </c>
      <c r="B110" s="3" t="s">
        <v>269</v>
      </c>
      <c r="C110" s="2" t="s">
        <v>24</v>
      </c>
      <c r="D110" s="2">
        <v>162</v>
      </c>
      <c r="E110" s="2">
        <v>81</v>
      </c>
      <c r="F110" s="2">
        <v>81</v>
      </c>
      <c r="G110" s="2">
        <v>0.5</v>
      </c>
      <c r="H110" s="2">
        <v>4.2</v>
      </c>
      <c r="I110" s="2">
        <v>4.4000000000000004</v>
      </c>
      <c r="J110" s="2">
        <v>-0.2</v>
      </c>
      <c r="K110" s="2">
        <v>0.1</v>
      </c>
      <c r="L110" s="2">
        <v>-0.2</v>
      </c>
      <c r="M110" s="2" t="s">
        <v>386</v>
      </c>
      <c r="N110" s="2">
        <v>4</v>
      </c>
      <c r="O110" s="2" t="s">
        <v>457</v>
      </c>
      <c r="P110" s="2" t="s">
        <v>72</v>
      </c>
      <c r="Q110" s="7">
        <v>44493</v>
      </c>
      <c r="R110" s="7">
        <v>44479</v>
      </c>
      <c r="S110" s="2" t="s">
        <v>30</v>
      </c>
      <c r="T110" s="2" t="s">
        <v>206</v>
      </c>
      <c r="U110" s="7">
        <v>44380</v>
      </c>
      <c r="V110" s="2" t="s">
        <v>691</v>
      </c>
      <c r="W110" s="2" t="s">
        <v>692</v>
      </c>
      <c r="X110" s="2" t="s">
        <v>617</v>
      </c>
      <c r="Y110" s="2" t="s">
        <v>693</v>
      </c>
      <c r="Z110" s="2" t="s">
        <v>694</v>
      </c>
      <c r="AA110">
        <v>2016</v>
      </c>
      <c r="AB110" s="2">
        <v>0</v>
      </c>
      <c r="AC110" s="2">
        <v>0</v>
      </c>
      <c r="AD110" s="2">
        <f t="shared" si="4"/>
        <v>0.41975308641975306</v>
      </c>
      <c r="AE110">
        <f>INDEX('Yearly Salary Data'!$AH$2:$AH$31,MATCH('2015-2019 Master'!B110,'Yearly Salary Data'!$AE$2:$AE$31,0))</f>
        <v>131487125</v>
      </c>
      <c r="AF110">
        <f t="shared" si="5"/>
        <v>131.48712499999999</v>
      </c>
    </row>
    <row r="111" spans="1:32" x14ac:dyDescent="0.2">
      <c r="A111" s="2">
        <v>17</v>
      </c>
      <c r="B111" s="3" t="s">
        <v>276</v>
      </c>
      <c r="C111" s="2" t="s">
        <v>37</v>
      </c>
      <c r="D111" s="2">
        <v>161</v>
      </c>
      <c r="E111" s="2">
        <v>79</v>
      </c>
      <c r="F111" s="2">
        <v>82</v>
      </c>
      <c r="G111" s="2">
        <v>0.49099999999999999</v>
      </c>
      <c r="H111" s="2">
        <v>4.0999999999999996</v>
      </c>
      <c r="I111" s="2">
        <v>4.2</v>
      </c>
      <c r="J111" s="2">
        <v>-0.2</v>
      </c>
      <c r="K111" s="2">
        <v>-0.2</v>
      </c>
      <c r="L111" s="2">
        <v>-0.4</v>
      </c>
      <c r="M111" s="2" t="s">
        <v>695</v>
      </c>
      <c r="N111" s="2">
        <v>1</v>
      </c>
      <c r="O111" s="2" t="s">
        <v>696</v>
      </c>
      <c r="P111" s="2" t="s">
        <v>27</v>
      </c>
      <c r="Q111" s="2" t="s">
        <v>61</v>
      </c>
      <c r="R111" s="7">
        <v>44361</v>
      </c>
      <c r="S111" s="2" t="s">
        <v>697</v>
      </c>
      <c r="T111" s="2" t="s">
        <v>381</v>
      </c>
      <c r="U111" s="7">
        <v>44293</v>
      </c>
      <c r="V111" s="2" t="s">
        <v>364</v>
      </c>
      <c r="W111" s="2" t="s">
        <v>698</v>
      </c>
      <c r="X111" s="2" t="s">
        <v>421</v>
      </c>
      <c r="Y111" s="2" t="s">
        <v>696</v>
      </c>
      <c r="Z111" s="2" t="s">
        <v>699</v>
      </c>
      <c r="AA111">
        <v>2016</v>
      </c>
      <c r="AB111" s="2">
        <v>0</v>
      </c>
      <c r="AC111" s="2">
        <v>0</v>
      </c>
      <c r="AD111" s="2">
        <f t="shared" si="4"/>
        <v>0.48148148148148145</v>
      </c>
      <c r="AE111">
        <f>INDEX('Yearly Salary Data'!$AH$2:$AH$31,MATCH('2015-2019 Master'!B111,'Yearly Salary Data'!$AE$2:$AE$31,0))</f>
        <v>74364500</v>
      </c>
      <c r="AF111">
        <f t="shared" si="5"/>
        <v>74.364500000000007</v>
      </c>
    </row>
    <row r="112" spans="1:32" x14ac:dyDescent="0.2">
      <c r="A112" s="2">
        <v>18</v>
      </c>
      <c r="B112" s="3" t="s">
        <v>250</v>
      </c>
      <c r="C112" s="2" t="s">
        <v>37</v>
      </c>
      <c r="D112" s="2">
        <v>162</v>
      </c>
      <c r="E112" s="2">
        <v>78</v>
      </c>
      <c r="F112" s="2">
        <v>83</v>
      </c>
      <c r="G112" s="2">
        <v>0.48399999999999999</v>
      </c>
      <c r="H112" s="2">
        <v>4.5</v>
      </c>
      <c r="I112" s="2">
        <v>4.7</v>
      </c>
      <c r="J112" s="2">
        <v>-0.2</v>
      </c>
      <c r="K112" s="2">
        <v>-0.1</v>
      </c>
      <c r="L112" s="2">
        <v>-0.2</v>
      </c>
      <c r="M112" s="2" t="s">
        <v>695</v>
      </c>
      <c r="N112" s="2">
        <v>0</v>
      </c>
      <c r="O112" s="2" t="s">
        <v>140</v>
      </c>
      <c r="P112" s="2" t="s">
        <v>700</v>
      </c>
      <c r="Q112" s="2" t="s">
        <v>39</v>
      </c>
      <c r="R112" s="7">
        <v>44450</v>
      </c>
      <c r="S112" s="2" t="s">
        <v>701</v>
      </c>
      <c r="T112" s="2" t="s">
        <v>131</v>
      </c>
      <c r="U112" s="7">
        <v>44413</v>
      </c>
      <c r="V112" s="2" t="s">
        <v>702</v>
      </c>
      <c r="W112" s="2" t="s">
        <v>703</v>
      </c>
      <c r="X112" s="2" t="s">
        <v>704</v>
      </c>
      <c r="Y112" s="2" t="s">
        <v>705</v>
      </c>
      <c r="Z112" s="2" t="s">
        <v>532</v>
      </c>
      <c r="AA112">
        <v>2016</v>
      </c>
      <c r="AB112" s="2">
        <v>0</v>
      </c>
      <c r="AC112" s="2">
        <v>0</v>
      </c>
      <c r="AD112" s="2">
        <f t="shared" si="4"/>
        <v>0.49382716049382713</v>
      </c>
      <c r="AE112">
        <f>INDEX('Yearly Salary Data'!$AH$2:$AH$31,MATCH('2015-2019 Master'!B112,'Yearly Salary Data'!$AE$2:$AE$31,0))</f>
        <v>99945500</v>
      </c>
      <c r="AF112">
        <f t="shared" si="5"/>
        <v>99.945499999999996</v>
      </c>
    </row>
    <row r="113" spans="1:32" x14ac:dyDescent="0.2">
      <c r="A113" s="2">
        <v>19</v>
      </c>
      <c r="B113" s="3" t="s">
        <v>212</v>
      </c>
      <c r="C113" s="2" t="s">
        <v>24</v>
      </c>
      <c r="D113" s="2">
        <v>162</v>
      </c>
      <c r="E113" s="2">
        <v>78</v>
      </c>
      <c r="F113" s="2">
        <v>84</v>
      </c>
      <c r="G113" s="2">
        <v>0.48099999999999998</v>
      </c>
      <c r="H113" s="2">
        <v>4.2</v>
      </c>
      <c r="I113" s="2">
        <v>4.4000000000000004</v>
      </c>
      <c r="J113" s="2">
        <v>-0.2</v>
      </c>
      <c r="K113" s="2">
        <v>0.1</v>
      </c>
      <c r="L113" s="2">
        <v>-0.1</v>
      </c>
      <c r="M113" s="2" t="s">
        <v>430</v>
      </c>
      <c r="N113" s="2">
        <v>0</v>
      </c>
      <c r="O113" s="2" t="s">
        <v>51</v>
      </c>
      <c r="P113" s="2" t="s">
        <v>234</v>
      </c>
      <c r="Q113" s="2" t="s">
        <v>50</v>
      </c>
      <c r="R113" s="7">
        <v>44450</v>
      </c>
      <c r="S113" s="2" t="s">
        <v>86</v>
      </c>
      <c r="T113" s="2" t="s">
        <v>171</v>
      </c>
      <c r="U113" s="7">
        <v>44415</v>
      </c>
      <c r="V113" s="2" t="s">
        <v>706</v>
      </c>
      <c r="W113" s="2" t="s">
        <v>707</v>
      </c>
      <c r="X113" s="2" t="s">
        <v>708</v>
      </c>
      <c r="Y113" s="2" t="s">
        <v>709</v>
      </c>
      <c r="Z113" s="2" t="s">
        <v>510</v>
      </c>
      <c r="AA113">
        <v>2016</v>
      </c>
      <c r="AB113" s="2">
        <v>0</v>
      </c>
      <c r="AC113" s="2">
        <v>0</v>
      </c>
      <c r="AD113" s="2">
        <f t="shared" si="4"/>
        <v>0.40740740740740738</v>
      </c>
      <c r="AE113">
        <f>INDEX('Yearly Salary Data'!$AH$2:$AH$31,MATCH('2015-2019 Master'!B113,'Yearly Salary Data'!$AE$2:$AE$31,0))</f>
        <v>114498667</v>
      </c>
      <c r="AF113">
        <f t="shared" si="5"/>
        <v>114.498667</v>
      </c>
    </row>
    <row r="114" spans="1:32" x14ac:dyDescent="0.2">
      <c r="A114" s="2">
        <v>20</v>
      </c>
      <c r="B114" s="3" t="s">
        <v>232</v>
      </c>
      <c r="C114" s="2" t="s">
        <v>37</v>
      </c>
      <c r="D114" s="2">
        <v>162</v>
      </c>
      <c r="E114" s="2">
        <v>75</v>
      </c>
      <c r="F114" s="2">
        <v>87</v>
      </c>
      <c r="G114" s="2">
        <v>0.46300000000000002</v>
      </c>
      <c r="H114" s="2">
        <v>5.2</v>
      </c>
      <c r="I114" s="2">
        <v>5.3</v>
      </c>
      <c r="J114" s="2">
        <v>-0.1</v>
      </c>
      <c r="K114" s="2">
        <v>-0.1</v>
      </c>
      <c r="L114" s="2">
        <v>-0.2</v>
      </c>
      <c r="M114" s="2" t="s">
        <v>205</v>
      </c>
      <c r="N114" s="2">
        <v>-5</v>
      </c>
      <c r="O114" s="2" t="s">
        <v>394</v>
      </c>
      <c r="P114" s="7">
        <v>44521</v>
      </c>
      <c r="Q114" s="2" t="s">
        <v>160</v>
      </c>
      <c r="R114" s="7">
        <v>44450</v>
      </c>
      <c r="S114" s="2" t="s">
        <v>197</v>
      </c>
      <c r="T114" s="2" t="s">
        <v>171</v>
      </c>
      <c r="U114" s="7">
        <v>44261</v>
      </c>
      <c r="V114" s="7">
        <v>44550</v>
      </c>
      <c r="W114" s="2" t="s">
        <v>546</v>
      </c>
      <c r="X114" s="2" t="s">
        <v>554</v>
      </c>
      <c r="Y114" s="2" t="s">
        <v>697</v>
      </c>
      <c r="Z114" s="2" t="s">
        <v>710</v>
      </c>
      <c r="AA114">
        <v>2016</v>
      </c>
      <c r="AB114" s="2">
        <v>0</v>
      </c>
      <c r="AC114" s="2">
        <v>0</v>
      </c>
      <c r="AD114" s="2">
        <f t="shared" si="4"/>
        <v>0.40740740740740738</v>
      </c>
      <c r="AE114">
        <f>INDEX('Yearly Salary Data'!$AH$2:$AH$31,MATCH('2015-2019 Master'!B114,'Yearly Salary Data'!$AE$2:$AE$31,0))</f>
        <v>112645071</v>
      </c>
      <c r="AF114">
        <f t="shared" si="5"/>
        <v>112.645071</v>
      </c>
    </row>
    <row r="115" spans="1:32" x14ac:dyDescent="0.2">
      <c r="A115" s="2">
        <v>21</v>
      </c>
      <c r="B115" s="3" t="s">
        <v>222</v>
      </c>
      <c r="C115" s="2" t="s">
        <v>24</v>
      </c>
      <c r="D115" s="2">
        <v>162</v>
      </c>
      <c r="E115" s="2">
        <v>74</v>
      </c>
      <c r="F115" s="2">
        <v>88</v>
      </c>
      <c r="G115" s="2">
        <v>0.45700000000000002</v>
      </c>
      <c r="H115" s="2">
        <v>4.4000000000000004</v>
      </c>
      <c r="I115" s="2">
        <v>4.5</v>
      </c>
      <c r="J115" s="2">
        <v>-0.1</v>
      </c>
      <c r="K115" s="2">
        <v>0.2</v>
      </c>
      <c r="L115" s="2">
        <v>0.1</v>
      </c>
      <c r="M115" s="2" t="s">
        <v>205</v>
      </c>
      <c r="N115" s="2">
        <v>-6</v>
      </c>
      <c r="O115" s="2" t="s">
        <v>445</v>
      </c>
      <c r="P115" s="2" t="s">
        <v>102</v>
      </c>
      <c r="Q115" s="2" t="s">
        <v>160</v>
      </c>
      <c r="R115" s="7">
        <v>44450</v>
      </c>
      <c r="S115" s="2" t="s">
        <v>131</v>
      </c>
      <c r="T115" s="2" t="s">
        <v>206</v>
      </c>
      <c r="U115" s="2" t="s">
        <v>711</v>
      </c>
      <c r="V115" s="2" t="s">
        <v>712</v>
      </c>
      <c r="W115" s="2" t="s">
        <v>254</v>
      </c>
      <c r="X115" s="2" t="s">
        <v>617</v>
      </c>
      <c r="Y115" s="2" t="s">
        <v>620</v>
      </c>
      <c r="Z115" s="2" t="s">
        <v>528</v>
      </c>
      <c r="AA115">
        <v>2016</v>
      </c>
      <c r="AB115" s="2">
        <v>0</v>
      </c>
      <c r="AC115" s="2">
        <v>0</v>
      </c>
      <c r="AD115" s="2">
        <f t="shared" si="4"/>
        <v>0.41975308641975306</v>
      </c>
      <c r="AE115">
        <f>INDEX('Yearly Salary Data'!$AH$2:$AH$31,MATCH('2015-2019 Master'!B115,'Yearly Salary Data'!$AE$2:$AE$31,0))</f>
        <v>164673333</v>
      </c>
      <c r="AF115">
        <f t="shared" si="5"/>
        <v>164.67333300000001</v>
      </c>
    </row>
    <row r="116" spans="1:32" x14ac:dyDescent="0.2">
      <c r="A116" s="2">
        <v>22</v>
      </c>
      <c r="B116" s="3" t="s">
        <v>126</v>
      </c>
      <c r="C116" s="2" t="s">
        <v>37</v>
      </c>
      <c r="D116" s="2">
        <v>162</v>
      </c>
      <c r="E116" s="2">
        <v>73</v>
      </c>
      <c r="F116" s="2">
        <v>89</v>
      </c>
      <c r="G116" s="2">
        <v>0.45100000000000001</v>
      </c>
      <c r="H116" s="2">
        <v>4.0999999999999996</v>
      </c>
      <c r="I116" s="2">
        <v>4.5</v>
      </c>
      <c r="J116" s="2">
        <v>-0.4</v>
      </c>
      <c r="K116" s="2">
        <v>-0.1</v>
      </c>
      <c r="L116" s="2">
        <v>-0.5</v>
      </c>
      <c r="M116" s="2" t="s">
        <v>573</v>
      </c>
      <c r="N116" s="2">
        <v>-1</v>
      </c>
      <c r="O116" s="2" t="s">
        <v>233</v>
      </c>
      <c r="P116" s="2" t="s">
        <v>244</v>
      </c>
      <c r="Q116" s="2" t="s">
        <v>214</v>
      </c>
      <c r="R116" s="7">
        <v>44509</v>
      </c>
      <c r="S116" s="2" t="s">
        <v>121</v>
      </c>
      <c r="T116" s="2" t="s">
        <v>266</v>
      </c>
      <c r="U116" s="7">
        <v>44295</v>
      </c>
      <c r="V116" s="2" t="s">
        <v>713</v>
      </c>
      <c r="W116" s="2" t="s">
        <v>714</v>
      </c>
      <c r="X116" s="2" t="s">
        <v>715</v>
      </c>
      <c r="Y116" s="2" t="s">
        <v>716</v>
      </c>
      <c r="Z116" s="2" t="s">
        <v>717</v>
      </c>
      <c r="AA116">
        <v>2016</v>
      </c>
      <c r="AB116" s="2">
        <v>0</v>
      </c>
      <c r="AC116" s="2">
        <v>0</v>
      </c>
      <c r="AD116" s="2">
        <f t="shared" si="4"/>
        <v>0.39506172839506171</v>
      </c>
      <c r="AE116">
        <f>INDEX('Yearly Salary Data'!$AH$2:$AH$31,MATCH('2015-2019 Master'!B116,'Yearly Salary Data'!$AE$2:$AE$31,0))</f>
        <v>63908300</v>
      </c>
      <c r="AF116">
        <f t="shared" si="5"/>
        <v>63.908299999999997</v>
      </c>
    </row>
    <row r="117" spans="1:32" x14ac:dyDescent="0.2">
      <c r="A117" s="2">
        <v>23</v>
      </c>
      <c r="B117" s="3" t="s">
        <v>177</v>
      </c>
      <c r="C117" s="2" t="s">
        <v>37</v>
      </c>
      <c r="D117" s="2">
        <v>162</v>
      </c>
      <c r="E117" s="2">
        <v>71</v>
      </c>
      <c r="F117" s="2">
        <v>91</v>
      </c>
      <c r="G117" s="2">
        <v>0.438</v>
      </c>
      <c r="H117" s="2">
        <v>3.8</v>
      </c>
      <c r="I117" s="2">
        <v>4.9000000000000004</v>
      </c>
      <c r="J117" s="2">
        <v>-1.1000000000000001</v>
      </c>
      <c r="K117" s="2">
        <v>-0.1</v>
      </c>
      <c r="L117" s="2">
        <v>-1.3</v>
      </c>
      <c r="M117" s="2" t="s">
        <v>473</v>
      </c>
      <c r="N117" s="2">
        <v>9</v>
      </c>
      <c r="O117" s="2" t="s">
        <v>226</v>
      </c>
      <c r="P117" s="7">
        <v>44551</v>
      </c>
      <c r="Q117" s="2" t="s">
        <v>50</v>
      </c>
      <c r="R117" s="7">
        <v>44509</v>
      </c>
      <c r="S117" s="2" t="s">
        <v>431</v>
      </c>
      <c r="T117" s="2" t="s">
        <v>206</v>
      </c>
      <c r="U117" s="7">
        <v>44383</v>
      </c>
      <c r="V117" s="2" t="s">
        <v>718</v>
      </c>
      <c r="W117" s="2" t="s">
        <v>719</v>
      </c>
      <c r="X117" s="2" t="s">
        <v>150</v>
      </c>
      <c r="Y117" s="2" t="s">
        <v>259</v>
      </c>
      <c r="Z117" s="2" t="s">
        <v>720</v>
      </c>
      <c r="AA117">
        <v>2016</v>
      </c>
      <c r="AB117" s="2">
        <v>0</v>
      </c>
      <c r="AC117" s="2">
        <v>0</v>
      </c>
      <c r="AD117" s="2">
        <f t="shared" si="4"/>
        <v>0.41975308641975306</v>
      </c>
      <c r="AE117">
        <f>INDEX('Yearly Salary Data'!$AH$2:$AH$31,MATCH('2015-2019 Master'!B117,'Yearly Salary Data'!$AE$2:$AE$31,0))</f>
        <v>95846667</v>
      </c>
      <c r="AF117">
        <f t="shared" si="5"/>
        <v>95.846666999999997</v>
      </c>
    </row>
    <row r="118" spans="1:32" x14ac:dyDescent="0.2">
      <c r="A118" s="2">
        <v>24</v>
      </c>
      <c r="B118" s="3" t="s">
        <v>148</v>
      </c>
      <c r="C118" s="2" t="s">
        <v>37</v>
      </c>
      <c r="D118" s="2">
        <v>162</v>
      </c>
      <c r="E118" s="2">
        <v>69</v>
      </c>
      <c r="F118" s="2">
        <v>93</v>
      </c>
      <c r="G118" s="2">
        <v>0.42599999999999999</v>
      </c>
      <c r="H118" s="2">
        <v>4.5999999999999996</v>
      </c>
      <c r="I118" s="2">
        <v>5.5</v>
      </c>
      <c r="J118" s="2">
        <v>-0.9</v>
      </c>
      <c r="K118" s="2">
        <v>0</v>
      </c>
      <c r="L118" s="2">
        <v>-0.9</v>
      </c>
      <c r="M118" s="2" t="s">
        <v>258</v>
      </c>
      <c r="N118" s="2">
        <v>0</v>
      </c>
      <c r="O118" s="2" t="s">
        <v>50</v>
      </c>
      <c r="P118" s="2" t="s">
        <v>216</v>
      </c>
      <c r="Q118" s="2" t="s">
        <v>188</v>
      </c>
      <c r="R118" s="7">
        <v>44331</v>
      </c>
      <c r="S118" s="2" t="s">
        <v>171</v>
      </c>
      <c r="T118" s="2" t="s">
        <v>180</v>
      </c>
      <c r="U118" s="7">
        <v>44416</v>
      </c>
      <c r="V118" s="2" t="s">
        <v>67</v>
      </c>
      <c r="W118" s="2" t="s">
        <v>721</v>
      </c>
      <c r="X118" s="2" t="s">
        <v>161</v>
      </c>
      <c r="Y118" s="2" t="s">
        <v>722</v>
      </c>
      <c r="Z118" s="2" t="s">
        <v>217</v>
      </c>
      <c r="AA118">
        <v>2016</v>
      </c>
      <c r="AB118" s="2">
        <v>0</v>
      </c>
      <c r="AC118" s="2">
        <v>0</v>
      </c>
      <c r="AD118" s="2">
        <f t="shared" si="4"/>
        <v>0.44444444444444442</v>
      </c>
      <c r="AE118">
        <f>INDEX('Yearly Salary Data'!$AH$2:$AH$31,MATCH('2015-2019 Master'!B118,'Yearly Salary Data'!$AE$2:$AE$31,0))</f>
        <v>98172683</v>
      </c>
      <c r="AF118">
        <f t="shared" si="5"/>
        <v>98.172683000000006</v>
      </c>
    </row>
    <row r="119" spans="1:32" x14ac:dyDescent="0.2">
      <c r="A119" s="2">
        <v>25</v>
      </c>
      <c r="B119" s="3" t="s">
        <v>81</v>
      </c>
      <c r="C119" s="2" t="s">
        <v>24</v>
      </c>
      <c r="D119" s="2">
        <v>162</v>
      </c>
      <c r="E119" s="2">
        <v>69</v>
      </c>
      <c r="F119" s="2">
        <v>93</v>
      </c>
      <c r="G119" s="2">
        <v>0.42599999999999999</v>
      </c>
      <c r="H119" s="2">
        <v>4</v>
      </c>
      <c r="I119" s="2">
        <v>4.7</v>
      </c>
      <c r="J119" s="2">
        <v>-0.7</v>
      </c>
      <c r="K119" s="2">
        <v>0.2</v>
      </c>
      <c r="L119" s="2">
        <v>-0.5</v>
      </c>
      <c r="M119" s="2" t="s">
        <v>242</v>
      </c>
      <c r="N119" s="2">
        <v>-1</v>
      </c>
      <c r="O119" s="2" t="s">
        <v>233</v>
      </c>
      <c r="P119" s="2" t="s">
        <v>82</v>
      </c>
      <c r="Q119" s="2" t="s">
        <v>252</v>
      </c>
      <c r="R119" s="7">
        <v>44390</v>
      </c>
      <c r="S119" s="2" t="s">
        <v>206</v>
      </c>
      <c r="T119" s="2" t="s">
        <v>196</v>
      </c>
      <c r="U119" s="7">
        <v>44352</v>
      </c>
      <c r="V119" s="2" t="s">
        <v>723</v>
      </c>
      <c r="W119" s="2" t="s">
        <v>724</v>
      </c>
      <c r="X119" s="2" t="s">
        <v>432</v>
      </c>
      <c r="Y119" s="2" t="s">
        <v>725</v>
      </c>
      <c r="Z119" s="2" t="s">
        <v>201</v>
      </c>
      <c r="AA119">
        <v>2016</v>
      </c>
      <c r="AB119" s="2">
        <v>0</v>
      </c>
      <c r="AC119" s="2">
        <v>0</v>
      </c>
      <c r="AD119" s="2">
        <f t="shared" si="4"/>
        <v>0.43209876543209874</v>
      </c>
      <c r="AE119">
        <f>INDEX('Yearly Salary Data'!$AH$2:$AH$31,MATCH('2015-2019 Master'!B119,'Yearly Salary Data'!$AE$2:$AE$31,0))</f>
        <v>86806234</v>
      </c>
      <c r="AF119">
        <f t="shared" si="5"/>
        <v>86.806234000000003</v>
      </c>
    </row>
    <row r="120" spans="1:32" x14ac:dyDescent="0.2">
      <c r="A120" s="2">
        <v>26</v>
      </c>
      <c r="B120" s="3" t="s">
        <v>70</v>
      </c>
      <c r="C120" s="2" t="s">
        <v>37</v>
      </c>
      <c r="D120" s="2">
        <v>161</v>
      </c>
      <c r="E120" s="2">
        <v>68</v>
      </c>
      <c r="F120" s="2">
        <v>93</v>
      </c>
      <c r="G120" s="2">
        <v>0.42199999999999999</v>
      </c>
      <c r="H120" s="2">
        <v>4</v>
      </c>
      <c r="I120" s="2">
        <v>4.8</v>
      </c>
      <c r="J120" s="2">
        <v>-0.8</v>
      </c>
      <c r="K120" s="2">
        <v>-0.1</v>
      </c>
      <c r="L120" s="2">
        <v>-0.9</v>
      </c>
      <c r="M120" s="2" t="s">
        <v>726</v>
      </c>
      <c r="N120" s="2">
        <v>1</v>
      </c>
      <c r="O120" s="2" t="s">
        <v>727</v>
      </c>
      <c r="P120" s="2" t="s">
        <v>216</v>
      </c>
      <c r="Q120" s="7">
        <v>44522</v>
      </c>
      <c r="R120" s="7">
        <v>44420</v>
      </c>
      <c r="S120" s="2" t="s">
        <v>271</v>
      </c>
      <c r="T120" s="2" t="s">
        <v>728</v>
      </c>
      <c r="U120" s="7">
        <v>44511</v>
      </c>
      <c r="V120" s="2" t="s">
        <v>617</v>
      </c>
      <c r="W120" s="2" t="s">
        <v>729</v>
      </c>
      <c r="X120" s="2" t="s">
        <v>730</v>
      </c>
      <c r="Y120" s="2" t="s">
        <v>259</v>
      </c>
      <c r="Z120" s="2" t="s">
        <v>731</v>
      </c>
      <c r="AA120">
        <v>2016</v>
      </c>
      <c r="AB120" s="2">
        <v>0</v>
      </c>
      <c r="AC120" s="2">
        <v>0</v>
      </c>
      <c r="AD120" s="2">
        <f t="shared" si="4"/>
        <v>0.46250000000000002</v>
      </c>
      <c r="AE120">
        <f>INDEX('Yearly Salary Data'!$AH$2:$AH$31,MATCH('2015-2019 Master'!B120,'Yearly Salary Data'!$AE$2:$AE$31,0))</f>
        <v>86580792</v>
      </c>
      <c r="AF120">
        <f t="shared" si="5"/>
        <v>86.580792000000002</v>
      </c>
    </row>
    <row r="121" spans="1:32" x14ac:dyDescent="0.2">
      <c r="A121" s="2">
        <v>27</v>
      </c>
      <c r="B121" s="3" t="s">
        <v>204</v>
      </c>
      <c r="C121" s="2" t="s">
        <v>37</v>
      </c>
      <c r="D121" s="2">
        <v>162</v>
      </c>
      <c r="E121" s="2">
        <v>68</v>
      </c>
      <c r="F121" s="2">
        <v>94</v>
      </c>
      <c r="G121" s="2">
        <v>0.42</v>
      </c>
      <c r="H121" s="2">
        <v>4.4000000000000004</v>
      </c>
      <c r="I121" s="2">
        <v>5.3</v>
      </c>
      <c r="J121" s="2">
        <v>-0.9</v>
      </c>
      <c r="K121" s="2">
        <v>0</v>
      </c>
      <c r="L121" s="2">
        <v>-0.8</v>
      </c>
      <c r="M121" s="2" t="s">
        <v>251</v>
      </c>
      <c r="N121" s="2">
        <v>0</v>
      </c>
      <c r="O121" s="2" t="s">
        <v>140</v>
      </c>
      <c r="P121" s="2" t="s">
        <v>188</v>
      </c>
      <c r="Q121" s="2" t="s">
        <v>233</v>
      </c>
      <c r="R121" s="7">
        <v>44331</v>
      </c>
      <c r="S121" s="2" t="s">
        <v>142</v>
      </c>
      <c r="T121" s="2" t="s">
        <v>279</v>
      </c>
      <c r="U121" s="7">
        <v>44265</v>
      </c>
      <c r="V121" s="2" t="s">
        <v>732</v>
      </c>
      <c r="W121" s="2" t="s">
        <v>719</v>
      </c>
      <c r="X121" s="2" t="s">
        <v>243</v>
      </c>
      <c r="Y121" s="2" t="s">
        <v>733</v>
      </c>
      <c r="Z121" s="2" t="s">
        <v>734</v>
      </c>
      <c r="AA121">
        <v>2016</v>
      </c>
      <c r="AB121" s="2">
        <v>0</v>
      </c>
      <c r="AC121" s="2">
        <v>0</v>
      </c>
      <c r="AD121" s="2">
        <f t="shared" si="4"/>
        <v>0.37037037037037035</v>
      </c>
      <c r="AE121">
        <f>INDEX('Yearly Salary Data'!$AH$2:$AH$31,MATCH('2015-2019 Master'!B121,'Yearly Salary Data'!$AE$2:$AE$31,0))</f>
        <v>90416228</v>
      </c>
      <c r="AF121">
        <f t="shared" si="5"/>
        <v>90.416228000000004</v>
      </c>
    </row>
    <row r="122" spans="1:32" x14ac:dyDescent="0.2">
      <c r="A122" s="2">
        <v>28</v>
      </c>
      <c r="B122" s="3" t="s">
        <v>241</v>
      </c>
      <c r="C122" s="2" t="s">
        <v>37</v>
      </c>
      <c r="D122" s="2">
        <v>162</v>
      </c>
      <c r="E122" s="2">
        <v>68</v>
      </c>
      <c r="F122" s="2">
        <v>94</v>
      </c>
      <c r="G122" s="2">
        <v>0.42</v>
      </c>
      <c r="H122" s="2">
        <v>4.2</v>
      </c>
      <c r="I122" s="2">
        <v>4.8</v>
      </c>
      <c r="J122" s="2">
        <v>-0.5</v>
      </c>
      <c r="K122" s="2">
        <v>-0.1</v>
      </c>
      <c r="L122" s="2">
        <v>-0.6</v>
      </c>
      <c r="M122" s="2" t="s">
        <v>223</v>
      </c>
      <c r="N122" s="2">
        <v>-4</v>
      </c>
      <c r="O122" s="2" t="s">
        <v>140</v>
      </c>
      <c r="P122" s="2" t="s">
        <v>140</v>
      </c>
      <c r="Q122" s="2" t="s">
        <v>416</v>
      </c>
      <c r="R122" s="7">
        <v>44361</v>
      </c>
      <c r="S122" s="2" t="s">
        <v>381</v>
      </c>
      <c r="T122" s="2" t="s">
        <v>289</v>
      </c>
      <c r="U122" s="7">
        <v>44353</v>
      </c>
      <c r="V122" s="2" t="s">
        <v>735</v>
      </c>
      <c r="W122" s="2" t="s">
        <v>736</v>
      </c>
      <c r="X122" s="2" t="s">
        <v>617</v>
      </c>
      <c r="Y122" s="2" t="s">
        <v>737</v>
      </c>
      <c r="Z122" s="2" t="s">
        <v>738</v>
      </c>
      <c r="AA122">
        <v>2016</v>
      </c>
      <c r="AB122" s="2">
        <v>0</v>
      </c>
      <c r="AC122" s="2">
        <v>0</v>
      </c>
      <c r="AD122" s="2">
        <f t="shared" si="4"/>
        <v>0.35802469135802467</v>
      </c>
      <c r="AE122">
        <f>INDEX('Yearly Salary Data'!$AH$2:$AH$31,MATCH('2015-2019 Master'!B122,'Yearly Salary Data'!$AE$2:$AE$31,0))</f>
        <v>100509500</v>
      </c>
      <c r="AF122">
        <f t="shared" si="5"/>
        <v>100.5095</v>
      </c>
    </row>
    <row r="123" spans="1:32" x14ac:dyDescent="0.2">
      <c r="A123" s="2">
        <v>29</v>
      </c>
      <c r="B123" s="3" t="s">
        <v>91</v>
      </c>
      <c r="C123" s="2" t="s">
        <v>24</v>
      </c>
      <c r="D123" s="2">
        <v>162</v>
      </c>
      <c r="E123" s="2">
        <v>68</v>
      </c>
      <c r="F123" s="2">
        <v>94</v>
      </c>
      <c r="G123" s="2">
        <v>0.42</v>
      </c>
      <c r="H123" s="2">
        <v>4.0999999999999996</v>
      </c>
      <c r="I123" s="2">
        <v>4.4000000000000004</v>
      </c>
      <c r="J123" s="2">
        <v>-0.3</v>
      </c>
      <c r="K123" s="2">
        <v>0.3</v>
      </c>
      <c r="L123" s="2">
        <v>0</v>
      </c>
      <c r="M123" s="2" t="s">
        <v>386</v>
      </c>
      <c r="N123" s="2">
        <v>-9</v>
      </c>
      <c r="O123" s="2" t="s">
        <v>234</v>
      </c>
      <c r="P123" s="7">
        <v>44523</v>
      </c>
      <c r="Q123" s="2" t="s">
        <v>457</v>
      </c>
      <c r="R123" s="7">
        <v>44479</v>
      </c>
      <c r="S123" s="2" t="s">
        <v>180</v>
      </c>
      <c r="T123" s="2" t="s">
        <v>266</v>
      </c>
      <c r="U123" s="7">
        <v>44289</v>
      </c>
      <c r="V123" s="2" t="s">
        <v>739</v>
      </c>
      <c r="W123" s="2" t="s">
        <v>740</v>
      </c>
      <c r="X123" s="2" t="s">
        <v>523</v>
      </c>
      <c r="Y123" s="2" t="s">
        <v>741</v>
      </c>
      <c r="Z123" s="2" t="s">
        <v>579</v>
      </c>
      <c r="AA123">
        <v>2016</v>
      </c>
      <c r="AB123" s="2">
        <v>0</v>
      </c>
      <c r="AC123" s="2">
        <v>0</v>
      </c>
      <c r="AD123" s="2">
        <f t="shared" si="4"/>
        <v>0.39506172839506171</v>
      </c>
      <c r="AE123">
        <f>INDEX('Yearly Salary Data'!$AH$2:$AH$31,MATCH('2015-2019 Master'!B123,'Yearly Salary Data'!$AE$2:$AE$31,0))</f>
        <v>66681991</v>
      </c>
      <c r="AF123">
        <f t="shared" si="5"/>
        <v>66.681990999999996</v>
      </c>
    </row>
    <row r="124" spans="1:32" x14ac:dyDescent="0.2">
      <c r="A124" s="2">
        <v>30</v>
      </c>
      <c r="B124" s="3" t="s">
        <v>59</v>
      </c>
      <c r="C124" s="2" t="s">
        <v>24</v>
      </c>
      <c r="D124" s="2">
        <v>162</v>
      </c>
      <c r="E124" s="2">
        <v>59</v>
      </c>
      <c r="F124" s="2">
        <v>103</v>
      </c>
      <c r="G124" s="2">
        <v>0.36399999999999999</v>
      </c>
      <c r="H124" s="2">
        <v>4.5</v>
      </c>
      <c r="I124" s="2">
        <v>5.5</v>
      </c>
      <c r="J124" s="2">
        <v>-1</v>
      </c>
      <c r="K124" s="2">
        <v>0.1</v>
      </c>
      <c r="L124" s="2">
        <v>-0.9</v>
      </c>
      <c r="M124" s="2" t="s">
        <v>742</v>
      </c>
      <c r="N124" s="2">
        <v>-7</v>
      </c>
      <c r="O124" s="7">
        <v>44493</v>
      </c>
      <c r="P124" s="2" t="s">
        <v>278</v>
      </c>
      <c r="Q124" s="2" t="s">
        <v>102</v>
      </c>
      <c r="R124" s="7">
        <v>44420</v>
      </c>
      <c r="S124" s="2" t="s">
        <v>279</v>
      </c>
      <c r="T124" s="2" t="s">
        <v>289</v>
      </c>
      <c r="U124" s="7">
        <v>44357</v>
      </c>
      <c r="V124" s="2" t="s">
        <v>743</v>
      </c>
      <c r="W124" s="2" t="s">
        <v>744</v>
      </c>
      <c r="X124" s="2" t="s">
        <v>428</v>
      </c>
      <c r="Y124" s="2" t="s">
        <v>745</v>
      </c>
      <c r="Z124" s="2" t="s">
        <v>746</v>
      </c>
      <c r="AA124">
        <v>2016</v>
      </c>
      <c r="AB124" s="2">
        <v>0</v>
      </c>
      <c r="AC124" s="2">
        <v>0</v>
      </c>
      <c r="AD124" s="2">
        <f t="shared" si="4"/>
        <v>0.35802469135802467</v>
      </c>
      <c r="AE124">
        <f>INDEX('Yearly Salary Data'!$AH$2:$AH$31,MATCH('2015-2019 Master'!B124,'Yearly Salary Data'!$AE$2:$AE$31,0))</f>
        <v>105333700</v>
      </c>
      <c r="AF124">
        <f t="shared" si="5"/>
        <v>105.33369999999999</v>
      </c>
    </row>
    <row r="125" spans="1:32" x14ac:dyDescent="0.2">
      <c r="A125" s="1" t="s">
        <v>0</v>
      </c>
      <c r="B125" s="1" t="s">
        <v>1</v>
      </c>
      <c r="C125" s="1" t="s">
        <v>2</v>
      </c>
      <c r="D125" s="1" t="s">
        <v>3</v>
      </c>
      <c r="E125" s="1" t="s">
        <v>4</v>
      </c>
      <c r="F125" s="1" t="s">
        <v>5</v>
      </c>
      <c r="G125" s="1" t="s">
        <v>308</v>
      </c>
      <c r="H125" s="1" t="s">
        <v>6</v>
      </c>
      <c r="I125" s="1" t="s">
        <v>7</v>
      </c>
      <c r="J125" s="1" t="s">
        <v>8</v>
      </c>
      <c r="K125" s="1" t="s">
        <v>9</v>
      </c>
      <c r="L125" s="1" t="s">
        <v>10</v>
      </c>
      <c r="M125" s="1" t="s">
        <v>11</v>
      </c>
      <c r="N125" s="1" t="s">
        <v>12</v>
      </c>
      <c r="O125" s="12" t="s">
        <v>13</v>
      </c>
      <c r="P125" s="12" t="s">
        <v>14</v>
      </c>
      <c r="Q125" s="12" t="s">
        <v>15</v>
      </c>
      <c r="R125" s="12" t="s">
        <v>16</v>
      </c>
      <c r="S125" s="1" t="s">
        <v>17</v>
      </c>
      <c r="T125" s="1" t="s">
        <v>18</v>
      </c>
      <c r="U125" s="1" t="s">
        <v>19</v>
      </c>
      <c r="V125" s="1" t="s">
        <v>20</v>
      </c>
      <c r="W125" s="1" t="s">
        <v>21</v>
      </c>
      <c r="X125" s="8" t="s">
        <v>22</v>
      </c>
      <c r="Y125" s="8" t="s">
        <v>309</v>
      </c>
      <c r="Z125" s="8" t="s">
        <v>310</v>
      </c>
      <c r="AA125" s="9" t="s">
        <v>313</v>
      </c>
      <c r="AB125" s="9" t="s">
        <v>307</v>
      </c>
      <c r="AC125" s="9" t="s">
        <v>312</v>
      </c>
      <c r="AD125" s="9" t="s">
        <v>311</v>
      </c>
      <c r="AE125" s="9" t="s">
        <v>887</v>
      </c>
      <c r="AF125" s="9" t="s">
        <v>888</v>
      </c>
    </row>
    <row r="126" spans="1:32" x14ac:dyDescent="0.2">
      <c r="A126" s="4">
        <v>1</v>
      </c>
      <c r="B126" s="3" t="s">
        <v>119</v>
      </c>
      <c r="C126" s="4" t="s">
        <v>37</v>
      </c>
      <c r="D126" s="4">
        <v>162</v>
      </c>
      <c r="E126" s="4">
        <v>100</v>
      </c>
      <c r="F126" s="4">
        <v>62</v>
      </c>
      <c r="G126" s="4">
        <v>0.61699999999999999</v>
      </c>
      <c r="H126" s="4">
        <v>4</v>
      </c>
      <c r="I126" s="4">
        <v>3.2</v>
      </c>
      <c r="J126" s="4">
        <v>0.8</v>
      </c>
      <c r="K126" s="4">
        <v>-0.3</v>
      </c>
      <c r="L126" s="4">
        <v>0.5</v>
      </c>
      <c r="M126" s="4" t="s">
        <v>501</v>
      </c>
      <c r="N126" s="4">
        <v>4</v>
      </c>
      <c r="O126" s="4" t="s">
        <v>61</v>
      </c>
      <c r="P126" s="4" t="s">
        <v>72</v>
      </c>
      <c r="Q126" s="4" t="s">
        <v>63</v>
      </c>
      <c r="R126" s="6">
        <v>44509</v>
      </c>
      <c r="S126" s="4" t="s">
        <v>64</v>
      </c>
      <c r="T126" s="4" t="s">
        <v>86</v>
      </c>
      <c r="U126" s="6">
        <v>44416</v>
      </c>
      <c r="V126" s="4" t="s">
        <v>747</v>
      </c>
      <c r="W126" s="4" t="s">
        <v>748</v>
      </c>
      <c r="X126" s="4" t="s">
        <v>749</v>
      </c>
      <c r="Y126" s="4" t="s">
        <v>750</v>
      </c>
      <c r="Z126" s="4" t="s">
        <v>751</v>
      </c>
      <c r="AA126">
        <v>2015</v>
      </c>
      <c r="AB126" s="2">
        <v>1</v>
      </c>
      <c r="AC126" s="2">
        <v>1</v>
      </c>
      <c r="AD126" s="2">
        <f t="shared" si="4"/>
        <v>0.55555555555555558</v>
      </c>
      <c r="AE126">
        <f>INDEX('Yearly Salary Data'!$AR$2:$AR$31,MATCH('2015-2019 Master'!B126,'Yearly Salary Data'!$AO$2:$AO$31,0))</f>
        <v>122066500</v>
      </c>
      <c r="AF126">
        <f>AE126/1000000</f>
        <v>122.0665</v>
      </c>
    </row>
    <row r="127" spans="1:32" x14ac:dyDescent="0.2">
      <c r="A127" s="2">
        <v>2</v>
      </c>
      <c r="B127" s="3" t="s">
        <v>250</v>
      </c>
      <c r="C127" s="2" t="s">
        <v>37</v>
      </c>
      <c r="D127" s="2">
        <v>162</v>
      </c>
      <c r="E127" s="2">
        <v>98</v>
      </c>
      <c r="F127" s="2">
        <v>64</v>
      </c>
      <c r="G127" s="2">
        <v>0.60499999999999998</v>
      </c>
      <c r="H127" s="2">
        <v>4.3</v>
      </c>
      <c r="I127" s="2">
        <v>3.7</v>
      </c>
      <c r="J127" s="2">
        <v>0.6</v>
      </c>
      <c r="K127" s="2">
        <v>-0.3</v>
      </c>
      <c r="L127" s="2">
        <v>0.3</v>
      </c>
      <c r="M127" s="2" t="s">
        <v>92</v>
      </c>
      <c r="N127" s="2">
        <v>5</v>
      </c>
      <c r="O127" s="2" t="s">
        <v>752</v>
      </c>
      <c r="P127" s="2" t="s">
        <v>416</v>
      </c>
      <c r="Q127" s="2" t="s">
        <v>753</v>
      </c>
      <c r="R127" s="2" t="s">
        <v>74</v>
      </c>
      <c r="S127" s="2" t="s">
        <v>331</v>
      </c>
      <c r="T127" s="2" t="s">
        <v>86</v>
      </c>
      <c r="U127" s="7">
        <v>44539</v>
      </c>
      <c r="V127" s="2" t="s">
        <v>754</v>
      </c>
      <c r="W127" s="2" t="s">
        <v>755</v>
      </c>
      <c r="X127" s="2" t="s">
        <v>756</v>
      </c>
      <c r="Y127" s="2" t="s">
        <v>757</v>
      </c>
      <c r="Z127" s="2" t="s">
        <v>758</v>
      </c>
      <c r="AA127">
        <v>2015</v>
      </c>
      <c r="AB127" s="2">
        <v>1</v>
      </c>
      <c r="AC127" s="2">
        <v>0</v>
      </c>
      <c r="AD127" s="2">
        <f t="shared" si="4"/>
        <v>0.55555555555555558</v>
      </c>
      <c r="AE127">
        <f>INDEX('Yearly Salary Data'!$AR$2:$AR$31,MATCH('2015-2019 Master'!B127,'Yearly Salary Data'!$AO$2:$AO$31,0))</f>
        <v>90303000</v>
      </c>
      <c r="AF127">
        <f t="shared" ref="AF127:AF155" si="6">AE127/1000000</f>
        <v>90.302999999999997</v>
      </c>
    </row>
    <row r="128" spans="1:32" x14ac:dyDescent="0.2">
      <c r="A128" s="2">
        <v>3</v>
      </c>
      <c r="B128" s="3" t="s">
        <v>166</v>
      </c>
      <c r="C128" s="2" t="s">
        <v>37</v>
      </c>
      <c r="D128" s="2">
        <v>162</v>
      </c>
      <c r="E128" s="2">
        <v>97</v>
      </c>
      <c r="F128" s="2">
        <v>65</v>
      </c>
      <c r="G128" s="2">
        <v>0.59899999999999998</v>
      </c>
      <c r="H128" s="2">
        <v>4.3</v>
      </c>
      <c r="I128" s="2">
        <v>3.8</v>
      </c>
      <c r="J128" s="2">
        <v>0.5</v>
      </c>
      <c r="K128" s="2">
        <v>-0.3</v>
      </c>
      <c r="L128" s="2">
        <v>0.2</v>
      </c>
      <c r="M128" s="2" t="s">
        <v>167</v>
      </c>
      <c r="N128" s="2">
        <v>7</v>
      </c>
      <c r="O128" s="2" t="s">
        <v>421</v>
      </c>
      <c r="P128" s="2" t="s">
        <v>72</v>
      </c>
      <c r="Q128" s="2" t="s">
        <v>26</v>
      </c>
      <c r="R128" s="7">
        <v>44479</v>
      </c>
      <c r="S128" s="2" t="s">
        <v>112</v>
      </c>
      <c r="T128" s="2" t="s">
        <v>94</v>
      </c>
      <c r="U128" s="2" t="s">
        <v>759</v>
      </c>
      <c r="V128" s="2" t="s">
        <v>760</v>
      </c>
      <c r="W128" s="2" t="s">
        <v>761</v>
      </c>
      <c r="X128" s="2" t="s">
        <v>394</v>
      </c>
      <c r="Y128" s="2" t="s">
        <v>84</v>
      </c>
      <c r="Z128" s="2" t="s">
        <v>762</v>
      </c>
      <c r="AA128">
        <v>2015</v>
      </c>
      <c r="AB128" s="2">
        <v>1</v>
      </c>
      <c r="AC128" s="2">
        <v>0</v>
      </c>
      <c r="AD128" s="2">
        <f t="shared" si="4"/>
        <v>0.59259259259259256</v>
      </c>
      <c r="AE128">
        <f>INDEX('Yearly Salary Data'!$AR$2:$AR$31,MATCH('2015-2019 Master'!B128,'Yearly Salary Data'!$AO$2:$AO$31,0))</f>
        <v>120337385</v>
      </c>
      <c r="AF128">
        <f t="shared" si="6"/>
        <v>120.337385</v>
      </c>
    </row>
    <row r="129" spans="1:32" x14ac:dyDescent="0.2">
      <c r="A129" s="4">
        <v>4</v>
      </c>
      <c r="B129" s="3" t="s">
        <v>269</v>
      </c>
      <c r="C129" s="4" t="s">
        <v>24</v>
      </c>
      <c r="D129" s="4">
        <v>162</v>
      </c>
      <c r="E129" s="4">
        <v>95</v>
      </c>
      <c r="F129" s="4">
        <v>67</v>
      </c>
      <c r="G129" s="4">
        <v>0.58599999999999997</v>
      </c>
      <c r="H129" s="4">
        <v>4.5</v>
      </c>
      <c r="I129" s="4">
        <v>4</v>
      </c>
      <c r="J129" s="4">
        <v>0.5</v>
      </c>
      <c r="K129" s="4">
        <v>0.2</v>
      </c>
      <c r="L129" s="4">
        <v>0.7</v>
      </c>
      <c r="M129" s="4" t="s">
        <v>167</v>
      </c>
      <c r="N129" s="4">
        <v>5</v>
      </c>
      <c r="O129" s="4" t="s">
        <v>103</v>
      </c>
      <c r="P129" s="4" t="s">
        <v>84</v>
      </c>
      <c r="Q129" s="4" t="s">
        <v>61</v>
      </c>
      <c r="R129" s="4" t="s">
        <v>74</v>
      </c>
      <c r="S129" s="4" t="s">
        <v>170</v>
      </c>
      <c r="T129" s="4" t="s">
        <v>113</v>
      </c>
      <c r="U129" s="6">
        <v>44475</v>
      </c>
      <c r="V129" s="4" t="s">
        <v>332</v>
      </c>
      <c r="W129" s="4" t="s">
        <v>763</v>
      </c>
      <c r="X129" s="4" t="s">
        <v>764</v>
      </c>
      <c r="Y129" s="4" t="s">
        <v>765</v>
      </c>
      <c r="Z129" s="4" t="s">
        <v>766</v>
      </c>
      <c r="AA129">
        <v>2015</v>
      </c>
      <c r="AB129" s="2">
        <v>1</v>
      </c>
      <c r="AC129" s="2">
        <v>1</v>
      </c>
      <c r="AD129" s="2">
        <f t="shared" si="4"/>
        <v>0.54320987654320985</v>
      </c>
      <c r="AE129">
        <f>INDEX('Yearly Salary Data'!$AR$2:$AR$31,MATCH('2015-2019 Master'!B129,'Yearly Salary Data'!$AO$2:$AO$31,0))</f>
        <v>112857025</v>
      </c>
      <c r="AF129">
        <f t="shared" si="6"/>
        <v>112.85702499999999</v>
      </c>
    </row>
    <row r="130" spans="1:32" x14ac:dyDescent="0.2">
      <c r="A130" s="4">
        <v>5</v>
      </c>
      <c r="B130" s="3" t="s">
        <v>264</v>
      </c>
      <c r="C130" s="4" t="s">
        <v>24</v>
      </c>
      <c r="D130" s="4">
        <v>162</v>
      </c>
      <c r="E130" s="4">
        <v>93</v>
      </c>
      <c r="F130" s="4">
        <v>69</v>
      </c>
      <c r="G130" s="4">
        <v>0.57399999999999995</v>
      </c>
      <c r="H130" s="4">
        <v>5.5</v>
      </c>
      <c r="I130" s="4">
        <v>4.0999999999999996</v>
      </c>
      <c r="J130" s="4">
        <v>1.4</v>
      </c>
      <c r="K130" s="4">
        <v>0.2</v>
      </c>
      <c r="L130" s="4">
        <v>1.6</v>
      </c>
      <c r="M130" s="4" t="s">
        <v>487</v>
      </c>
      <c r="N130" s="4">
        <v>-9</v>
      </c>
      <c r="O130" s="4" t="s">
        <v>425</v>
      </c>
      <c r="P130" s="4" t="s">
        <v>394</v>
      </c>
      <c r="Q130" s="4" t="s">
        <v>26</v>
      </c>
      <c r="R130" s="6">
        <v>44538</v>
      </c>
      <c r="S130" s="4" t="s">
        <v>331</v>
      </c>
      <c r="T130" s="4" t="s">
        <v>131</v>
      </c>
      <c r="U130" s="6">
        <v>44414</v>
      </c>
      <c r="V130" s="4" t="s">
        <v>767</v>
      </c>
      <c r="W130" s="4" t="s">
        <v>768</v>
      </c>
      <c r="X130" s="4" t="s">
        <v>495</v>
      </c>
      <c r="Y130" s="4" t="s">
        <v>762</v>
      </c>
      <c r="Z130" s="4" t="s">
        <v>139</v>
      </c>
      <c r="AA130">
        <v>2015</v>
      </c>
      <c r="AB130" s="2">
        <v>1</v>
      </c>
      <c r="AC130" s="2">
        <v>1</v>
      </c>
      <c r="AD130" s="2">
        <f t="shared" si="4"/>
        <v>0.49382716049382713</v>
      </c>
      <c r="AE130">
        <f>INDEX('Yearly Salary Data'!$AR$2:$AR$31,MATCH('2015-2019 Master'!B130,'Yearly Salary Data'!$AO$2:$AO$31,0))</f>
        <v>125915800</v>
      </c>
      <c r="AF130">
        <f t="shared" si="6"/>
        <v>125.9158</v>
      </c>
    </row>
    <row r="131" spans="1:32" x14ac:dyDescent="0.2">
      <c r="A131" s="4">
        <v>6</v>
      </c>
      <c r="B131" s="3" t="s">
        <v>36</v>
      </c>
      <c r="C131" s="4" t="s">
        <v>37</v>
      </c>
      <c r="D131" s="4">
        <v>162</v>
      </c>
      <c r="E131" s="4">
        <v>92</v>
      </c>
      <c r="F131" s="4">
        <v>70</v>
      </c>
      <c r="G131" s="4">
        <v>0.56799999999999995</v>
      </c>
      <c r="H131" s="4">
        <v>4.0999999999999996</v>
      </c>
      <c r="I131" s="4">
        <v>3.7</v>
      </c>
      <c r="J131" s="4">
        <v>0.4</v>
      </c>
      <c r="K131" s="4">
        <v>-0.3</v>
      </c>
      <c r="L131" s="4">
        <v>0.1</v>
      </c>
      <c r="M131" s="4" t="s">
        <v>379</v>
      </c>
      <c r="N131" s="4">
        <v>3</v>
      </c>
      <c r="O131" s="4" t="s">
        <v>26</v>
      </c>
      <c r="P131" s="4" t="s">
        <v>150</v>
      </c>
      <c r="Q131" s="4" t="s">
        <v>72</v>
      </c>
      <c r="R131" s="6">
        <v>44479</v>
      </c>
      <c r="S131" s="4" t="s">
        <v>64</v>
      </c>
      <c r="T131" s="4" t="s">
        <v>431</v>
      </c>
      <c r="U131" s="6">
        <v>44356</v>
      </c>
      <c r="V131" s="4" t="s">
        <v>260</v>
      </c>
      <c r="W131" s="4" t="s">
        <v>769</v>
      </c>
      <c r="X131" s="4" t="s">
        <v>155</v>
      </c>
      <c r="Y131" s="4" t="s">
        <v>770</v>
      </c>
      <c r="Z131" s="4" t="s">
        <v>771</v>
      </c>
      <c r="AA131">
        <v>2015</v>
      </c>
      <c r="AB131" s="2">
        <v>1</v>
      </c>
      <c r="AC131" s="2">
        <v>1</v>
      </c>
      <c r="AD131" s="2">
        <f t="shared" si="4"/>
        <v>0.4567901234567901</v>
      </c>
      <c r="AE131">
        <f>INDEX('Yearly Salary Data'!$AR$2:$AR$31,MATCH('2015-2019 Master'!B131,'Yearly Salary Data'!$AO$2:$AO$31,0))</f>
        <v>282175296</v>
      </c>
      <c r="AF131">
        <f t="shared" si="6"/>
        <v>282.175296</v>
      </c>
    </row>
    <row r="132" spans="1:32" x14ac:dyDescent="0.2">
      <c r="A132" s="4">
        <v>7</v>
      </c>
      <c r="B132" s="3" t="s">
        <v>137</v>
      </c>
      <c r="C132" s="4" t="s">
        <v>37</v>
      </c>
      <c r="D132" s="4">
        <v>162</v>
      </c>
      <c r="E132" s="4">
        <v>90</v>
      </c>
      <c r="F132" s="4">
        <v>72</v>
      </c>
      <c r="G132" s="4">
        <v>0.55600000000000005</v>
      </c>
      <c r="H132" s="4">
        <v>4.2</v>
      </c>
      <c r="I132" s="4">
        <v>3.8</v>
      </c>
      <c r="J132" s="4">
        <v>0.4</v>
      </c>
      <c r="K132" s="4">
        <v>-0.4</v>
      </c>
      <c r="L132" s="4">
        <v>0</v>
      </c>
      <c r="M132" s="4" t="s">
        <v>379</v>
      </c>
      <c r="N132" s="4">
        <v>1</v>
      </c>
      <c r="O132" s="4" t="s">
        <v>502</v>
      </c>
      <c r="P132" s="4" t="s">
        <v>216</v>
      </c>
      <c r="Q132" s="4" t="s">
        <v>316</v>
      </c>
      <c r="R132" s="6">
        <v>44450</v>
      </c>
      <c r="S132" s="4" t="s">
        <v>112</v>
      </c>
      <c r="T132" s="4" t="s">
        <v>121</v>
      </c>
      <c r="U132" s="6">
        <v>44445</v>
      </c>
      <c r="V132" s="4" t="s">
        <v>134</v>
      </c>
      <c r="W132" s="4" t="s">
        <v>772</v>
      </c>
      <c r="X132" s="4" t="s">
        <v>756</v>
      </c>
      <c r="Y132" s="4" t="s">
        <v>773</v>
      </c>
      <c r="Z132" s="4" t="s">
        <v>774</v>
      </c>
      <c r="AA132">
        <v>2015</v>
      </c>
      <c r="AB132" s="2">
        <v>1</v>
      </c>
      <c r="AC132" s="2">
        <v>1</v>
      </c>
      <c r="AD132" s="2">
        <f t="shared" si="4"/>
        <v>0.50617283950617287</v>
      </c>
      <c r="AE132">
        <f>INDEX('Yearly Salary Data'!$AR$2:$AR$31,MATCH('2015-2019 Master'!B132,'Yearly Salary Data'!$AO$2:$AO$31,0))</f>
        <v>101344283</v>
      </c>
      <c r="AF132">
        <f t="shared" si="6"/>
        <v>101.344283</v>
      </c>
    </row>
    <row r="133" spans="1:32" x14ac:dyDescent="0.2">
      <c r="A133" s="4">
        <v>8</v>
      </c>
      <c r="B133" s="3" t="s">
        <v>186</v>
      </c>
      <c r="C133" s="4" t="s">
        <v>24</v>
      </c>
      <c r="D133" s="4">
        <v>162</v>
      </c>
      <c r="E133" s="4">
        <v>88</v>
      </c>
      <c r="F133" s="4">
        <v>74</v>
      </c>
      <c r="G133" s="4">
        <v>0.54300000000000004</v>
      </c>
      <c r="H133" s="4">
        <v>4.5999999999999996</v>
      </c>
      <c r="I133" s="4">
        <v>4.5</v>
      </c>
      <c r="J133" s="4">
        <v>0.1</v>
      </c>
      <c r="K133" s="4">
        <v>0.2</v>
      </c>
      <c r="L133" s="4">
        <v>0.4</v>
      </c>
      <c r="M133" s="4" t="s">
        <v>537</v>
      </c>
      <c r="N133" s="4">
        <v>5</v>
      </c>
      <c r="O133" s="4" t="s">
        <v>63</v>
      </c>
      <c r="P133" s="4" t="s">
        <v>169</v>
      </c>
      <c r="Q133" s="4" t="s">
        <v>179</v>
      </c>
      <c r="R133" s="6">
        <v>44509</v>
      </c>
      <c r="S133" s="4" t="s">
        <v>104</v>
      </c>
      <c r="T133" s="4" t="s">
        <v>86</v>
      </c>
      <c r="U133" s="6">
        <v>44320</v>
      </c>
      <c r="V133" s="4" t="s">
        <v>42</v>
      </c>
      <c r="W133" s="4" t="s">
        <v>602</v>
      </c>
      <c r="X133" s="4" t="s">
        <v>775</v>
      </c>
      <c r="Y133" s="4" t="s">
        <v>776</v>
      </c>
      <c r="Z133" s="4" t="s">
        <v>533</v>
      </c>
      <c r="AA133">
        <v>2015</v>
      </c>
      <c r="AB133" s="2">
        <v>1</v>
      </c>
      <c r="AC133" s="2">
        <v>1</v>
      </c>
      <c r="AD133" s="2">
        <f t="shared" si="4"/>
        <v>0.55555555555555558</v>
      </c>
      <c r="AE133">
        <f>INDEX('Yearly Salary Data'!$AR$2:$AR$31,MATCH('2015-2019 Master'!B133,'Yearly Salary Data'!$AO$2:$AO$31,0))</f>
        <v>143733540</v>
      </c>
      <c r="AF133">
        <f t="shared" si="6"/>
        <v>143.73354</v>
      </c>
    </row>
    <row r="134" spans="1:32" x14ac:dyDescent="0.2">
      <c r="A134" s="2">
        <v>9</v>
      </c>
      <c r="B134" s="3" t="s">
        <v>47</v>
      </c>
      <c r="C134" s="2" t="s">
        <v>24</v>
      </c>
      <c r="D134" s="2">
        <v>162</v>
      </c>
      <c r="E134" s="2">
        <v>87</v>
      </c>
      <c r="F134" s="2">
        <v>75</v>
      </c>
      <c r="G134" s="2">
        <v>0.53700000000000003</v>
      </c>
      <c r="H134" s="2">
        <v>4.7</v>
      </c>
      <c r="I134" s="2">
        <v>4.3</v>
      </c>
      <c r="J134" s="2">
        <v>0.4</v>
      </c>
      <c r="K134" s="2">
        <v>0.3</v>
      </c>
      <c r="L134" s="2">
        <v>0.8</v>
      </c>
      <c r="M134" s="2" t="s">
        <v>149</v>
      </c>
      <c r="N134" s="2">
        <v>-1</v>
      </c>
      <c r="O134" s="2" t="s">
        <v>152</v>
      </c>
      <c r="P134" s="2" t="s">
        <v>316</v>
      </c>
      <c r="Q134" s="2" t="s">
        <v>82</v>
      </c>
      <c r="R134" s="7">
        <v>44509</v>
      </c>
      <c r="S134" s="2" t="s">
        <v>86</v>
      </c>
      <c r="T134" s="2" t="s">
        <v>197</v>
      </c>
      <c r="U134" s="7">
        <v>44295</v>
      </c>
      <c r="V134" s="2" t="s">
        <v>450</v>
      </c>
      <c r="W134" s="2" t="s">
        <v>777</v>
      </c>
      <c r="X134" s="2" t="s">
        <v>510</v>
      </c>
      <c r="Y134" s="2" t="s">
        <v>778</v>
      </c>
      <c r="Z134" s="2" t="s">
        <v>779</v>
      </c>
      <c r="AA134">
        <v>2015</v>
      </c>
      <c r="AB134" s="2">
        <v>1</v>
      </c>
      <c r="AC134" s="2">
        <v>0</v>
      </c>
      <c r="AD134" s="2">
        <f t="shared" si="4"/>
        <v>0.51851851851851849</v>
      </c>
      <c r="AE134">
        <f>INDEX('Yearly Salary Data'!$AR$2:$AR$31,MATCH('2015-2019 Master'!B134,'Yearly Salary Data'!$AO$2:$AO$31,0))</f>
        <v>217758571</v>
      </c>
      <c r="AF134">
        <f t="shared" si="6"/>
        <v>217.75857099999999</v>
      </c>
    </row>
    <row r="135" spans="1:32" x14ac:dyDescent="0.2">
      <c r="A135" s="2">
        <v>10</v>
      </c>
      <c r="B135" s="3" t="s">
        <v>23</v>
      </c>
      <c r="C135" s="2" t="s">
        <v>24</v>
      </c>
      <c r="D135" s="2">
        <v>162</v>
      </c>
      <c r="E135" s="2">
        <v>86</v>
      </c>
      <c r="F135" s="2">
        <v>76</v>
      </c>
      <c r="G135" s="2">
        <v>0.53100000000000003</v>
      </c>
      <c r="H135" s="2">
        <v>4.5</v>
      </c>
      <c r="I135" s="2">
        <v>3.8</v>
      </c>
      <c r="J135" s="2">
        <v>0.7</v>
      </c>
      <c r="K135" s="2">
        <v>0.2</v>
      </c>
      <c r="L135" s="2">
        <v>0.9</v>
      </c>
      <c r="M135" s="2" t="s">
        <v>92</v>
      </c>
      <c r="N135" s="2">
        <v>-7</v>
      </c>
      <c r="O135" s="2" t="s">
        <v>103</v>
      </c>
      <c r="P135" s="2" t="s">
        <v>174</v>
      </c>
      <c r="Q135" s="2" t="s">
        <v>152</v>
      </c>
      <c r="R135" s="2" t="s">
        <v>317</v>
      </c>
      <c r="S135" s="2" t="s">
        <v>331</v>
      </c>
      <c r="T135" s="2" t="s">
        <v>171</v>
      </c>
      <c r="U135" s="7">
        <v>44414</v>
      </c>
      <c r="V135" s="2" t="s">
        <v>780</v>
      </c>
      <c r="W135" s="2" t="s">
        <v>781</v>
      </c>
      <c r="X135" s="2" t="s">
        <v>782</v>
      </c>
      <c r="Y135" s="2" t="s">
        <v>783</v>
      </c>
      <c r="Z135" s="2" t="s">
        <v>784</v>
      </c>
      <c r="AA135">
        <v>2015</v>
      </c>
      <c r="AB135" s="2">
        <v>1</v>
      </c>
      <c r="AC135" s="2">
        <v>0</v>
      </c>
      <c r="AD135" s="2">
        <f t="shared" si="4"/>
        <v>0.40740740740740738</v>
      </c>
      <c r="AE135">
        <f>INDEX('Yearly Salary Data'!$AR$2:$AR$31,MATCH('2015-2019 Master'!B135,'Yearly Salary Data'!$AO$2:$AO$31,0))</f>
        <v>72464200</v>
      </c>
      <c r="AF135">
        <f t="shared" si="6"/>
        <v>72.464200000000005</v>
      </c>
    </row>
    <row r="136" spans="1:32" x14ac:dyDescent="0.2">
      <c r="A136" s="2">
        <v>11</v>
      </c>
      <c r="B136" s="3" t="s">
        <v>222</v>
      </c>
      <c r="C136" s="2" t="s">
        <v>24</v>
      </c>
      <c r="D136" s="2">
        <v>162</v>
      </c>
      <c r="E136" s="2">
        <v>85</v>
      </c>
      <c r="F136" s="2">
        <v>77</v>
      </c>
      <c r="G136" s="2">
        <v>0.52500000000000002</v>
      </c>
      <c r="H136" s="2">
        <v>4.0999999999999996</v>
      </c>
      <c r="I136" s="2">
        <v>4.2</v>
      </c>
      <c r="J136" s="2">
        <v>-0.1</v>
      </c>
      <c r="K136" s="2">
        <v>0.3</v>
      </c>
      <c r="L136" s="2">
        <v>0.2</v>
      </c>
      <c r="M136" s="2" t="s">
        <v>178</v>
      </c>
      <c r="N136" s="2">
        <v>6</v>
      </c>
      <c r="O136" s="2" t="s">
        <v>151</v>
      </c>
      <c r="P136" s="2" t="s">
        <v>150</v>
      </c>
      <c r="Q136" s="2" t="s">
        <v>84</v>
      </c>
      <c r="R136" s="7">
        <v>44420</v>
      </c>
      <c r="S136" s="2" t="s">
        <v>112</v>
      </c>
      <c r="T136" s="2" t="s">
        <v>180</v>
      </c>
      <c r="U136" s="7">
        <v>44323</v>
      </c>
      <c r="V136" s="2" t="s">
        <v>785</v>
      </c>
      <c r="W136" s="2" t="s">
        <v>786</v>
      </c>
      <c r="X136" s="2" t="s">
        <v>122</v>
      </c>
      <c r="Y136" s="2" t="s">
        <v>787</v>
      </c>
      <c r="Z136" s="2" t="s">
        <v>502</v>
      </c>
      <c r="AA136">
        <v>2015</v>
      </c>
      <c r="AB136" s="2">
        <v>0</v>
      </c>
      <c r="AC136" s="2">
        <v>0</v>
      </c>
      <c r="AD136" s="2">
        <f t="shared" si="4"/>
        <v>0.44444444444444442</v>
      </c>
      <c r="AE136">
        <f>INDEX('Yearly Salary Data'!$AR$2:$AR$31,MATCH('2015-2019 Master'!B136,'Yearly Salary Data'!$AO$2:$AO$31,0))</f>
        <v>141650332</v>
      </c>
      <c r="AF136">
        <f t="shared" si="6"/>
        <v>141.65033199999999</v>
      </c>
    </row>
    <row r="137" spans="1:32" x14ac:dyDescent="0.2">
      <c r="A137" s="2">
        <v>12</v>
      </c>
      <c r="B137" s="3" t="s">
        <v>194</v>
      </c>
      <c r="C137" s="2" t="s">
        <v>37</v>
      </c>
      <c r="D137" s="2">
        <v>162</v>
      </c>
      <c r="E137" s="2">
        <v>84</v>
      </c>
      <c r="F137" s="2">
        <v>78</v>
      </c>
      <c r="G137" s="2">
        <v>0.51800000000000002</v>
      </c>
      <c r="H137" s="2">
        <v>4.3</v>
      </c>
      <c r="I137" s="2">
        <v>3.9</v>
      </c>
      <c r="J137" s="2">
        <v>0.4</v>
      </c>
      <c r="K137" s="2">
        <v>-0.3</v>
      </c>
      <c r="L137" s="2">
        <v>0.1</v>
      </c>
      <c r="M137" s="2" t="s">
        <v>379</v>
      </c>
      <c r="N137" s="2">
        <v>-5</v>
      </c>
      <c r="O137" s="2" t="s">
        <v>50</v>
      </c>
      <c r="P137" s="2" t="s">
        <v>214</v>
      </c>
      <c r="Q137" s="2" t="s">
        <v>152</v>
      </c>
      <c r="R137" s="2" t="s">
        <v>74</v>
      </c>
      <c r="S137" s="2" t="s">
        <v>30</v>
      </c>
      <c r="T137" s="2" t="s">
        <v>431</v>
      </c>
      <c r="U137" s="7">
        <v>44352</v>
      </c>
      <c r="V137" s="2" t="s">
        <v>788</v>
      </c>
      <c r="W137" s="2" t="s">
        <v>789</v>
      </c>
      <c r="X137" s="2" t="s">
        <v>358</v>
      </c>
      <c r="Y137" s="2" t="s">
        <v>790</v>
      </c>
      <c r="Z137" s="2" t="s">
        <v>569</v>
      </c>
      <c r="AA137">
        <v>2015</v>
      </c>
      <c r="AB137" s="2">
        <v>0</v>
      </c>
      <c r="AC137" s="2">
        <v>0</v>
      </c>
      <c r="AD137" s="2">
        <f t="shared" si="4"/>
        <v>0.4567901234567901</v>
      </c>
      <c r="AE137">
        <f>INDEX('Yearly Salary Data'!$AR$2:$AR$31,MATCH('2015-2019 Master'!B137,'Yearly Salary Data'!$AO$2:$AO$31,0))</f>
        <v>173179277</v>
      </c>
      <c r="AF137">
        <f t="shared" si="6"/>
        <v>173.17927700000001</v>
      </c>
    </row>
    <row r="138" spans="1:32" x14ac:dyDescent="0.2">
      <c r="A138" s="2">
        <v>13</v>
      </c>
      <c r="B138" s="3" t="s">
        <v>100</v>
      </c>
      <c r="C138" s="2" t="s">
        <v>37</v>
      </c>
      <c r="D138" s="2">
        <v>162</v>
      </c>
      <c r="E138" s="2">
        <v>83</v>
      </c>
      <c r="F138" s="2">
        <v>79</v>
      </c>
      <c r="G138" s="2">
        <v>0.51200000000000001</v>
      </c>
      <c r="H138" s="2">
        <v>4.3</v>
      </c>
      <c r="I138" s="2">
        <v>3.9</v>
      </c>
      <c r="J138" s="2">
        <v>0.4</v>
      </c>
      <c r="K138" s="2">
        <v>-0.4</v>
      </c>
      <c r="L138" s="2">
        <v>0</v>
      </c>
      <c r="M138" s="2" t="s">
        <v>379</v>
      </c>
      <c r="N138" s="2">
        <v>-6</v>
      </c>
      <c r="O138" s="2" t="s">
        <v>84</v>
      </c>
      <c r="P138" s="2" t="s">
        <v>140</v>
      </c>
      <c r="Q138" s="2" t="s">
        <v>82</v>
      </c>
      <c r="R138" s="7">
        <v>44420</v>
      </c>
      <c r="S138" s="2" t="s">
        <v>53</v>
      </c>
      <c r="T138" s="2" t="s">
        <v>431</v>
      </c>
      <c r="U138" s="7">
        <v>44441</v>
      </c>
      <c r="V138" s="2" t="s">
        <v>358</v>
      </c>
      <c r="W138" s="2" t="s">
        <v>791</v>
      </c>
      <c r="X138" s="2" t="s">
        <v>95</v>
      </c>
      <c r="Y138" s="2" t="s">
        <v>770</v>
      </c>
      <c r="Z138" s="2" t="s">
        <v>792</v>
      </c>
      <c r="AA138">
        <v>2015</v>
      </c>
      <c r="AB138" s="2">
        <v>0</v>
      </c>
      <c r="AC138" s="2">
        <v>0</v>
      </c>
      <c r="AD138" s="2">
        <f t="shared" si="4"/>
        <v>0.4567901234567901</v>
      </c>
      <c r="AE138">
        <f>INDEX('Yearly Salary Data'!$AR$2:$AR$31,MATCH('2015-2019 Master'!B138,'Yearly Salary Data'!$AO$2:$AO$31,0))</f>
        <v>162014559</v>
      </c>
      <c r="AF138">
        <f t="shared" si="6"/>
        <v>162.01455899999999</v>
      </c>
    </row>
    <row r="139" spans="1:32" x14ac:dyDescent="0.2">
      <c r="A139" s="2">
        <v>14</v>
      </c>
      <c r="B139" s="3" t="s">
        <v>59</v>
      </c>
      <c r="C139" s="2" t="s">
        <v>24</v>
      </c>
      <c r="D139" s="2">
        <v>162</v>
      </c>
      <c r="E139" s="2">
        <v>83</v>
      </c>
      <c r="F139" s="2">
        <v>79</v>
      </c>
      <c r="G139" s="2">
        <v>0.51200000000000001</v>
      </c>
      <c r="H139" s="2">
        <v>4.3</v>
      </c>
      <c r="I139" s="2">
        <v>4.3</v>
      </c>
      <c r="J139" s="2">
        <v>0</v>
      </c>
      <c r="K139" s="2">
        <v>0.2</v>
      </c>
      <c r="L139" s="2">
        <v>0.2</v>
      </c>
      <c r="M139" s="2" t="s">
        <v>127</v>
      </c>
      <c r="N139" s="2">
        <v>2</v>
      </c>
      <c r="O139" s="2" t="s">
        <v>51</v>
      </c>
      <c r="P139" s="2" t="s">
        <v>139</v>
      </c>
      <c r="Q139" s="2" t="s">
        <v>233</v>
      </c>
      <c r="R139" s="7">
        <v>44420</v>
      </c>
      <c r="S139" s="2" t="s">
        <v>53</v>
      </c>
      <c r="T139" s="2" t="s">
        <v>431</v>
      </c>
      <c r="U139" s="7">
        <v>44355</v>
      </c>
      <c r="V139" s="2" t="s">
        <v>579</v>
      </c>
      <c r="W139" s="2" t="s">
        <v>793</v>
      </c>
      <c r="X139" s="2" t="s">
        <v>794</v>
      </c>
      <c r="Y139" s="2" t="s">
        <v>795</v>
      </c>
      <c r="Z139" s="2" t="s">
        <v>136</v>
      </c>
      <c r="AA139">
        <v>2015</v>
      </c>
      <c r="AB139" s="2">
        <v>0</v>
      </c>
      <c r="AC139" s="2">
        <v>0</v>
      </c>
      <c r="AD139" s="2">
        <f t="shared" si="4"/>
        <v>0.4567901234567901</v>
      </c>
      <c r="AE139">
        <f>INDEX('Yearly Salary Data'!$AR$2:$AR$31,MATCH('2015-2019 Master'!B139,'Yearly Salary Data'!$AO$2:$AO$31,0))</f>
        <v>108262500</v>
      </c>
      <c r="AF139">
        <f t="shared" si="6"/>
        <v>108.2625</v>
      </c>
    </row>
    <row r="140" spans="1:32" x14ac:dyDescent="0.2">
      <c r="A140" s="2">
        <v>15</v>
      </c>
      <c r="B140" s="3" t="s">
        <v>110</v>
      </c>
      <c r="C140" s="2" t="s">
        <v>24</v>
      </c>
      <c r="D140" s="2">
        <v>161</v>
      </c>
      <c r="E140" s="2">
        <v>81</v>
      </c>
      <c r="F140" s="2">
        <v>80</v>
      </c>
      <c r="G140" s="2">
        <v>0.503</v>
      </c>
      <c r="H140" s="2">
        <v>4.2</v>
      </c>
      <c r="I140" s="2">
        <v>4</v>
      </c>
      <c r="J140" s="2">
        <v>0.2</v>
      </c>
      <c r="K140" s="2">
        <v>0.2</v>
      </c>
      <c r="L140" s="2">
        <v>0.4</v>
      </c>
      <c r="M140" s="2" t="s">
        <v>796</v>
      </c>
      <c r="N140" s="2">
        <v>-3</v>
      </c>
      <c r="O140" s="2" t="s">
        <v>50</v>
      </c>
      <c r="P140" s="2" t="s">
        <v>696</v>
      </c>
      <c r="Q140" s="2" t="s">
        <v>51</v>
      </c>
      <c r="R140" s="7">
        <v>44538</v>
      </c>
      <c r="S140" s="2" t="s">
        <v>217</v>
      </c>
      <c r="T140" s="2" t="s">
        <v>197</v>
      </c>
      <c r="U140" s="7">
        <v>44320</v>
      </c>
      <c r="V140" s="2" t="s">
        <v>214</v>
      </c>
      <c r="W140" s="2" t="s">
        <v>797</v>
      </c>
      <c r="X140" s="2" t="s">
        <v>798</v>
      </c>
      <c r="Y140" s="2" t="s">
        <v>799</v>
      </c>
      <c r="Z140" s="2" t="s">
        <v>800</v>
      </c>
      <c r="AA140">
        <v>2015</v>
      </c>
      <c r="AB140" s="2">
        <v>0</v>
      </c>
      <c r="AC140" s="2">
        <v>0</v>
      </c>
      <c r="AD140" s="2">
        <f t="shared" si="4"/>
        <v>0.51851851851851849</v>
      </c>
      <c r="AE140">
        <f>INDEX('Yearly Salary Data'!$AR$2:$AR$31,MATCH('2015-2019 Master'!B140,'Yearly Salary Data'!$AO$2:$AO$31,0))</f>
        <v>87997101</v>
      </c>
      <c r="AF140">
        <f t="shared" si="6"/>
        <v>87.997101000000001</v>
      </c>
    </row>
    <row r="141" spans="1:32" x14ac:dyDescent="0.2">
      <c r="A141" s="2">
        <v>16</v>
      </c>
      <c r="B141" s="3" t="s">
        <v>286</v>
      </c>
      <c r="C141" s="2" t="s">
        <v>24</v>
      </c>
      <c r="D141" s="2">
        <v>162</v>
      </c>
      <c r="E141" s="2">
        <v>81</v>
      </c>
      <c r="F141" s="2">
        <v>81</v>
      </c>
      <c r="G141" s="2">
        <v>0.5</v>
      </c>
      <c r="H141" s="2">
        <v>4.4000000000000004</v>
      </c>
      <c r="I141" s="2">
        <v>4.3</v>
      </c>
      <c r="J141" s="2">
        <v>0.1</v>
      </c>
      <c r="K141" s="2">
        <v>0.4</v>
      </c>
      <c r="L141" s="2">
        <v>0.5</v>
      </c>
      <c r="M141" s="2" t="s">
        <v>537</v>
      </c>
      <c r="N141" s="2">
        <v>-2</v>
      </c>
      <c r="O141" s="2" t="s">
        <v>409</v>
      </c>
      <c r="P141" s="2" t="s">
        <v>214</v>
      </c>
      <c r="Q141" s="2" t="s">
        <v>214</v>
      </c>
      <c r="R141" s="7">
        <v>44538</v>
      </c>
      <c r="S141" s="2" t="s">
        <v>193</v>
      </c>
      <c r="T141" s="2" t="s">
        <v>801</v>
      </c>
      <c r="U141" s="7">
        <v>44352</v>
      </c>
      <c r="V141" s="2" t="s">
        <v>688</v>
      </c>
      <c r="W141" s="2" t="s">
        <v>802</v>
      </c>
      <c r="X141" s="2" t="s">
        <v>558</v>
      </c>
      <c r="Y141" s="2" t="s">
        <v>803</v>
      </c>
      <c r="Z141" s="2" t="s">
        <v>804</v>
      </c>
      <c r="AA141">
        <v>2015</v>
      </c>
      <c r="AB141" s="2">
        <v>0</v>
      </c>
      <c r="AC141" s="2">
        <v>0</v>
      </c>
      <c r="AD141" s="2">
        <f t="shared" si="4"/>
        <v>0.40476190476190477</v>
      </c>
      <c r="AE141">
        <f>INDEX('Yearly Salary Data'!$AR$2:$AR$31,MATCH('2015-2019 Master'!B141,'Yearly Salary Data'!$AO$2:$AO$31,0))</f>
        <v>118975833</v>
      </c>
      <c r="AF141">
        <f t="shared" si="6"/>
        <v>118.97583299999999</v>
      </c>
    </row>
    <row r="142" spans="1:32" x14ac:dyDescent="0.2">
      <c r="A142" s="2">
        <v>17</v>
      </c>
      <c r="B142" s="3" t="s">
        <v>91</v>
      </c>
      <c r="C142" s="2" t="s">
        <v>24</v>
      </c>
      <c r="D142" s="2">
        <v>162</v>
      </c>
      <c r="E142" s="2">
        <v>80</v>
      </c>
      <c r="F142" s="2">
        <v>82</v>
      </c>
      <c r="G142" s="2">
        <v>0.49399999999999999</v>
      </c>
      <c r="H142" s="2">
        <v>4</v>
      </c>
      <c r="I142" s="2">
        <v>4</v>
      </c>
      <c r="J142" s="2">
        <v>0</v>
      </c>
      <c r="K142" s="2">
        <v>0.4</v>
      </c>
      <c r="L142" s="2">
        <v>0.4</v>
      </c>
      <c r="M142" s="2" t="s">
        <v>127</v>
      </c>
      <c r="N142" s="2">
        <v>-1</v>
      </c>
      <c r="O142" s="2" t="s">
        <v>179</v>
      </c>
      <c r="P142" s="2" t="s">
        <v>468</v>
      </c>
      <c r="Q142" s="2" t="s">
        <v>150</v>
      </c>
      <c r="R142" s="2" t="s">
        <v>93</v>
      </c>
      <c r="S142" s="2" t="s">
        <v>124</v>
      </c>
      <c r="T142" s="2" t="s">
        <v>377</v>
      </c>
      <c r="U142" s="7">
        <v>44240</v>
      </c>
      <c r="V142" s="2" t="s">
        <v>440</v>
      </c>
      <c r="W142" s="2" t="s">
        <v>805</v>
      </c>
      <c r="X142" s="2" t="s">
        <v>806</v>
      </c>
      <c r="Y142" s="2" t="s">
        <v>807</v>
      </c>
      <c r="Z142" s="2" t="s">
        <v>808</v>
      </c>
      <c r="AA142">
        <v>2015</v>
      </c>
      <c r="AB142" s="2">
        <v>0</v>
      </c>
      <c r="AC142" s="2">
        <v>0</v>
      </c>
      <c r="AD142" s="2">
        <f t="shared" si="4"/>
        <v>0.48717948717948717</v>
      </c>
      <c r="AE142">
        <f>INDEX('Yearly Salary Data'!$AR$2:$AR$31,MATCH('2015-2019 Master'!B142,'Yearly Salary Data'!$AO$2:$AO$31,0))</f>
        <v>77294234</v>
      </c>
      <c r="AF142">
        <f t="shared" si="6"/>
        <v>77.294234000000003</v>
      </c>
    </row>
    <row r="143" spans="1:32" x14ac:dyDescent="0.2">
      <c r="A143" s="2">
        <v>18</v>
      </c>
      <c r="B143" s="3" t="s">
        <v>148</v>
      </c>
      <c r="C143" s="2" t="s">
        <v>37</v>
      </c>
      <c r="D143" s="2">
        <v>162</v>
      </c>
      <c r="E143" s="2">
        <v>79</v>
      </c>
      <c r="F143" s="2">
        <v>83</v>
      </c>
      <c r="G143" s="2">
        <v>0.48799999999999999</v>
      </c>
      <c r="H143" s="2">
        <v>4.4000000000000004</v>
      </c>
      <c r="I143" s="2">
        <v>4.4000000000000004</v>
      </c>
      <c r="J143" s="2">
        <v>0</v>
      </c>
      <c r="K143" s="2">
        <v>-0.3</v>
      </c>
      <c r="L143" s="2">
        <v>-0.2</v>
      </c>
      <c r="M143" s="2" t="s">
        <v>634</v>
      </c>
      <c r="N143" s="2">
        <v>-3</v>
      </c>
      <c r="O143" s="2" t="s">
        <v>214</v>
      </c>
      <c r="P143" s="2" t="s">
        <v>140</v>
      </c>
      <c r="Q143" s="2" t="s">
        <v>409</v>
      </c>
      <c r="R143" s="7">
        <v>44509</v>
      </c>
      <c r="S143" s="2" t="s">
        <v>381</v>
      </c>
      <c r="T143" s="2" t="s">
        <v>131</v>
      </c>
      <c r="U143" s="7">
        <v>44448</v>
      </c>
      <c r="V143" s="2" t="s">
        <v>574</v>
      </c>
      <c r="W143" s="2" t="s">
        <v>809</v>
      </c>
      <c r="X143" s="2" t="s">
        <v>285</v>
      </c>
      <c r="Y143" s="2" t="s">
        <v>810</v>
      </c>
      <c r="Z143" s="2" t="s">
        <v>811</v>
      </c>
      <c r="AA143">
        <v>2015</v>
      </c>
      <c r="AB143" s="2">
        <v>0</v>
      </c>
      <c r="AC143" s="2">
        <v>0</v>
      </c>
      <c r="AD143" s="2">
        <f t="shared" si="4"/>
        <v>0.49382716049382713</v>
      </c>
      <c r="AE143">
        <f>INDEX('Yearly Salary Data'!$AR$2:$AR$31,MATCH('2015-2019 Master'!B143,'Yearly Salary Data'!$AO$2:$AO$31,0))</f>
        <v>88187000</v>
      </c>
      <c r="AF143">
        <f t="shared" si="6"/>
        <v>88.186999999999998</v>
      </c>
    </row>
    <row r="144" spans="1:32" x14ac:dyDescent="0.2">
      <c r="A144" s="2">
        <v>19</v>
      </c>
      <c r="B144" s="3" t="s">
        <v>158</v>
      </c>
      <c r="C144" s="2" t="s">
        <v>24</v>
      </c>
      <c r="D144" s="2">
        <v>162</v>
      </c>
      <c r="E144" s="2">
        <v>78</v>
      </c>
      <c r="F144" s="2">
        <v>84</v>
      </c>
      <c r="G144" s="2">
        <v>0.48099999999999998</v>
      </c>
      <c r="H144" s="2">
        <v>4.5999999999999996</v>
      </c>
      <c r="I144" s="2">
        <v>4.5999999999999996</v>
      </c>
      <c r="J144" s="2">
        <v>0</v>
      </c>
      <c r="K144" s="2">
        <v>0.4</v>
      </c>
      <c r="L144" s="2">
        <v>0.3</v>
      </c>
      <c r="M144" s="2" t="s">
        <v>127</v>
      </c>
      <c r="N144" s="2">
        <v>-3</v>
      </c>
      <c r="O144" s="2" t="s">
        <v>160</v>
      </c>
      <c r="P144" s="2" t="s">
        <v>214</v>
      </c>
      <c r="Q144" s="2" t="s">
        <v>214</v>
      </c>
      <c r="R144" s="2" t="s">
        <v>74</v>
      </c>
      <c r="S144" s="2" t="s">
        <v>104</v>
      </c>
      <c r="T144" s="2" t="s">
        <v>196</v>
      </c>
      <c r="U144" s="7">
        <v>44384</v>
      </c>
      <c r="V144" s="2" t="s">
        <v>812</v>
      </c>
      <c r="W144" s="2" t="s">
        <v>427</v>
      </c>
      <c r="X144" s="2" t="s">
        <v>428</v>
      </c>
      <c r="Y144" s="2" t="s">
        <v>813</v>
      </c>
      <c r="Z144" s="2" t="s">
        <v>814</v>
      </c>
      <c r="AA144">
        <v>2015</v>
      </c>
      <c r="AB144" s="2">
        <v>0</v>
      </c>
      <c r="AC144" s="2">
        <v>0</v>
      </c>
      <c r="AD144" s="2">
        <f t="shared" si="4"/>
        <v>0.43209876543209874</v>
      </c>
      <c r="AE144">
        <f>INDEX('Yearly Salary Data'!$AR$2:$AR$31,MATCH('2015-2019 Master'!B144,'Yearly Salary Data'!$AO$2:$AO$31,0))</f>
        <v>180779329</v>
      </c>
      <c r="AF144">
        <f t="shared" si="6"/>
        <v>180.77932899999999</v>
      </c>
    </row>
    <row r="145" spans="1:32" x14ac:dyDescent="0.2">
      <c r="A145" s="2">
        <v>20</v>
      </c>
      <c r="B145" s="3" t="s">
        <v>212</v>
      </c>
      <c r="C145" s="2" t="s">
        <v>24</v>
      </c>
      <c r="D145" s="2">
        <v>162</v>
      </c>
      <c r="E145" s="2">
        <v>76</v>
      </c>
      <c r="F145" s="2">
        <v>86</v>
      </c>
      <c r="G145" s="2">
        <v>0.46899999999999997</v>
      </c>
      <c r="H145" s="2">
        <v>3.8</v>
      </c>
      <c r="I145" s="2">
        <v>4.3</v>
      </c>
      <c r="J145" s="2">
        <v>-0.5</v>
      </c>
      <c r="K145" s="2">
        <v>0.3</v>
      </c>
      <c r="L145" s="2">
        <v>-0.2</v>
      </c>
      <c r="M145" s="2" t="s">
        <v>223</v>
      </c>
      <c r="N145" s="2">
        <v>4</v>
      </c>
      <c r="O145" s="2" t="s">
        <v>140</v>
      </c>
      <c r="P145" s="2" t="s">
        <v>234</v>
      </c>
      <c r="Q145" s="2" t="s">
        <v>316</v>
      </c>
      <c r="R145" s="7">
        <v>44450</v>
      </c>
      <c r="S145" s="2" t="s">
        <v>131</v>
      </c>
      <c r="T145" s="2" t="s">
        <v>180</v>
      </c>
      <c r="U145" s="2" t="s">
        <v>759</v>
      </c>
      <c r="V145" s="2" t="s">
        <v>815</v>
      </c>
      <c r="W145" s="2" t="s">
        <v>816</v>
      </c>
      <c r="X145" s="2" t="s">
        <v>817</v>
      </c>
      <c r="Y145" s="2" t="s">
        <v>818</v>
      </c>
      <c r="Z145" s="2" t="s">
        <v>819</v>
      </c>
      <c r="AA145">
        <v>2015</v>
      </c>
      <c r="AB145" s="2">
        <v>0</v>
      </c>
      <c r="AC145" s="2">
        <v>0</v>
      </c>
      <c r="AD145" s="2">
        <f t="shared" si="4"/>
        <v>0.44444444444444442</v>
      </c>
      <c r="AE145">
        <f>INDEX('Yearly Salary Data'!$AR$2:$AR$31,MATCH('2015-2019 Master'!B145,'Yearly Salary Data'!$AO$2:$AO$31,0))</f>
        <v>118619177</v>
      </c>
      <c r="AF145">
        <f t="shared" si="6"/>
        <v>118.61917699999999</v>
      </c>
    </row>
    <row r="146" spans="1:32" x14ac:dyDescent="0.2">
      <c r="A146" s="2">
        <v>21</v>
      </c>
      <c r="B146" s="3" t="s">
        <v>257</v>
      </c>
      <c r="C146" s="2" t="s">
        <v>24</v>
      </c>
      <c r="D146" s="2">
        <v>162</v>
      </c>
      <c r="E146" s="2">
        <v>76</v>
      </c>
      <c r="F146" s="2">
        <v>86</v>
      </c>
      <c r="G146" s="2">
        <v>0.46899999999999997</v>
      </c>
      <c r="H146" s="2">
        <v>4</v>
      </c>
      <c r="I146" s="2">
        <v>4.5</v>
      </c>
      <c r="J146" s="2">
        <v>-0.4</v>
      </c>
      <c r="K146" s="2">
        <v>0.3</v>
      </c>
      <c r="L146" s="2">
        <v>-0.1</v>
      </c>
      <c r="M146" s="2" t="s">
        <v>573</v>
      </c>
      <c r="N146" s="2">
        <v>2</v>
      </c>
      <c r="O146" s="2" t="s">
        <v>457</v>
      </c>
      <c r="P146" s="2" t="s">
        <v>243</v>
      </c>
      <c r="Q146" s="2" t="s">
        <v>409</v>
      </c>
      <c r="R146" s="7">
        <v>44420</v>
      </c>
      <c r="S146" s="2" t="s">
        <v>180</v>
      </c>
      <c r="T146" s="2" t="s">
        <v>131</v>
      </c>
      <c r="U146" s="7">
        <v>44482</v>
      </c>
      <c r="V146" s="2" t="s">
        <v>820</v>
      </c>
      <c r="W146" s="2" t="s">
        <v>821</v>
      </c>
      <c r="X146" s="2" t="s">
        <v>822</v>
      </c>
      <c r="Y146" s="2" t="s">
        <v>823</v>
      </c>
      <c r="Z146" s="2" t="s">
        <v>824</v>
      </c>
      <c r="AA146">
        <v>2015</v>
      </c>
      <c r="AB146" s="2">
        <v>0</v>
      </c>
      <c r="AC146" s="2">
        <v>0</v>
      </c>
      <c r="AD146" s="2">
        <f t="shared" si="4"/>
        <v>0.49382716049382713</v>
      </c>
      <c r="AE146">
        <f>INDEX('Yearly Salary Data'!$AR$2:$AR$31,MATCH('2015-2019 Master'!B146,'Yearly Salary Data'!$AO$2:$AO$31,0))</f>
        <v>123225843</v>
      </c>
      <c r="AF146">
        <f t="shared" si="6"/>
        <v>123.225843</v>
      </c>
    </row>
    <row r="147" spans="1:32" x14ac:dyDescent="0.2">
      <c r="A147" s="2">
        <v>22</v>
      </c>
      <c r="B147" s="3" t="s">
        <v>294</v>
      </c>
      <c r="C147" s="2" t="s">
        <v>24</v>
      </c>
      <c r="D147" s="2">
        <v>161</v>
      </c>
      <c r="E147" s="2">
        <v>74</v>
      </c>
      <c r="F147" s="2">
        <v>87</v>
      </c>
      <c r="G147" s="2">
        <v>0.46</v>
      </c>
      <c r="H147" s="2">
        <v>4.3</v>
      </c>
      <c r="I147" s="2">
        <v>5</v>
      </c>
      <c r="J147" s="2">
        <v>-0.7</v>
      </c>
      <c r="K147" s="2">
        <v>0.3</v>
      </c>
      <c r="L147" s="2">
        <v>-0.4</v>
      </c>
      <c r="M147" s="2" t="s">
        <v>213</v>
      </c>
      <c r="N147" s="2">
        <v>5</v>
      </c>
      <c r="O147" s="7">
        <v>44550</v>
      </c>
      <c r="P147" s="2" t="s">
        <v>825</v>
      </c>
      <c r="Q147" s="7">
        <v>44552</v>
      </c>
      <c r="R147" s="7">
        <v>44450</v>
      </c>
      <c r="S147" s="2" t="s">
        <v>142</v>
      </c>
      <c r="T147" s="2" t="s">
        <v>738</v>
      </c>
      <c r="U147" s="7">
        <v>44447</v>
      </c>
      <c r="V147" s="2" t="s">
        <v>525</v>
      </c>
      <c r="W147" s="2" t="s">
        <v>826</v>
      </c>
      <c r="X147" s="2" t="s">
        <v>827</v>
      </c>
      <c r="Y147" s="2" t="s">
        <v>828</v>
      </c>
      <c r="Z147" s="2" t="s">
        <v>713</v>
      </c>
      <c r="AA147">
        <v>2015</v>
      </c>
      <c r="AB147" s="2">
        <v>0</v>
      </c>
      <c r="AC147" s="2">
        <v>0</v>
      </c>
      <c r="AD147" s="2">
        <f t="shared" si="4"/>
        <v>0.45</v>
      </c>
      <c r="AE147">
        <f>INDEX('Yearly Salary Data'!$AR$2:$AR$31,MATCH('2015-2019 Master'!B147,'Yearly Salary Data'!$AO$2:$AO$31,0))</f>
        <v>172792250</v>
      </c>
      <c r="AF147">
        <f t="shared" si="6"/>
        <v>172.79225</v>
      </c>
    </row>
    <row r="148" spans="1:32" x14ac:dyDescent="0.2">
      <c r="A148" s="2">
        <v>23</v>
      </c>
      <c r="B148" s="3" t="s">
        <v>241</v>
      </c>
      <c r="C148" s="2" t="s">
        <v>37</v>
      </c>
      <c r="D148" s="2">
        <v>162</v>
      </c>
      <c r="E148" s="2">
        <v>74</v>
      </c>
      <c r="F148" s="2">
        <v>88</v>
      </c>
      <c r="G148" s="2">
        <v>0.45700000000000002</v>
      </c>
      <c r="H148" s="2">
        <v>4</v>
      </c>
      <c r="I148" s="2">
        <v>4.5</v>
      </c>
      <c r="J148" s="2">
        <v>-0.5</v>
      </c>
      <c r="K148" s="2">
        <v>-0.2</v>
      </c>
      <c r="L148" s="2">
        <v>-0.7</v>
      </c>
      <c r="M148" s="2" t="s">
        <v>223</v>
      </c>
      <c r="N148" s="2">
        <v>2</v>
      </c>
      <c r="O148" s="2" t="s">
        <v>82</v>
      </c>
      <c r="P148" s="2" t="s">
        <v>214</v>
      </c>
      <c r="Q148" s="2" t="s">
        <v>160</v>
      </c>
      <c r="R148" s="7">
        <v>44390</v>
      </c>
      <c r="S148" s="2" t="s">
        <v>381</v>
      </c>
      <c r="T148" s="2" t="s">
        <v>196</v>
      </c>
      <c r="U148" s="7">
        <v>44382</v>
      </c>
      <c r="V148" s="2" t="s">
        <v>236</v>
      </c>
      <c r="W148" s="2" t="s">
        <v>829</v>
      </c>
      <c r="X148" s="2" t="s">
        <v>469</v>
      </c>
      <c r="Y148" s="2" t="s">
        <v>830</v>
      </c>
      <c r="Z148" s="2" t="s">
        <v>328</v>
      </c>
      <c r="AA148">
        <v>2015</v>
      </c>
      <c r="AB148" s="2">
        <v>0</v>
      </c>
      <c r="AC148" s="2">
        <v>0</v>
      </c>
      <c r="AD148" s="2">
        <f t="shared" si="4"/>
        <v>0.43209876543209874</v>
      </c>
      <c r="AE148">
        <f>INDEX('Yearly Salary Data'!$AR$2:$AR$31,MATCH('2015-2019 Master'!B148,'Yearly Salary Data'!$AO$2:$AO$31,0))</f>
        <v>108387033</v>
      </c>
      <c r="AF148">
        <f t="shared" si="6"/>
        <v>108.387033</v>
      </c>
    </row>
    <row r="149" spans="1:32" x14ac:dyDescent="0.2">
      <c r="A149" s="2">
        <v>24</v>
      </c>
      <c r="B149" s="3" t="s">
        <v>276</v>
      </c>
      <c r="C149" s="2" t="s">
        <v>37</v>
      </c>
      <c r="D149" s="2">
        <v>162</v>
      </c>
      <c r="E149" s="2">
        <v>71</v>
      </c>
      <c r="F149" s="2">
        <v>91</v>
      </c>
      <c r="G149" s="2">
        <v>0.438</v>
      </c>
      <c r="H149" s="2">
        <v>3.8</v>
      </c>
      <c r="I149" s="2">
        <v>4.2</v>
      </c>
      <c r="J149" s="2">
        <v>-0.4</v>
      </c>
      <c r="K149" s="2">
        <v>-0.3</v>
      </c>
      <c r="L149" s="2">
        <v>-0.7</v>
      </c>
      <c r="M149" s="2" t="s">
        <v>573</v>
      </c>
      <c r="N149" s="2">
        <v>-3</v>
      </c>
      <c r="O149" s="2" t="s">
        <v>160</v>
      </c>
      <c r="P149" s="2" t="s">
        <v>468</v>
      </c>
      <c r="Q149" s="2" t="s">
        <v>357</v>
      </c>
      <c r="R149" s="7">
        <v>44390</v>
      </c>
      <c r="S149" s="2" t="s">
        <v>121</v>
      </c>
      <c r="T149" s="2" t="s">
        <v>279</v>
      </c>
      <c r="U149" s="7">
        <v>44350</v>
      </c>
      <c r="V149" s="2" t="s">
        <v>831</v>
      </c>
      <c r="W149" s="2" t="s">
        <v>832</v>
      </c>
      <c r="X149" s="2" t="s">
        <v>140</v>
      </c>
      <c r="Y149" s="2" t="s">
        <v>833</v>
      </c>
      <c r="Z149" s="2" t="s">
        <v>834</v>
      </c>
      <c r="AA149">
        <v>2015</v>
      </c>
      <c r="AB149" s="2">
        <v>0</v>
      </c>
      <c r="AC149" s="2">
        <v>0</v>
      </c>
      <c r="AD149" s="2">
        <f t="shared" si="4"/>
        <v>0.37037037037037035</v>
      </c>
      <c r="AE149">
        <f>INDEX('Yearly Salary Data'!$AR$2:$AR$31,MATCH('2015-2019 Master'!B149,'Yearly Salary Data'!$AO$2:$AO$31,0))</f>
        <v>69031500</v>
      </c>
      <c r="AF149">
        <f t="shared" si="6"/>
        <v>69.031499999999994</v>
      </c>
    </row>
    <row r="150" spans="1:32" x14ac:dyDescent="0.2">
      <c r="A150" s="2">
        <v>25</v>
      </c>
      <c r="B150" s="3" t="s">
        <v>126</v>
      </c>
      <c r="C150" s="2" t="s">
        <v>37</v>
      </c>
      <c r="D150" s="2">
        <v>162</v>
      </c>
      <c r="E150" s="2">
        <v>68</v>
      </c>
      <c r="F150" s="2">
        <v>94</v>
      </c>
      <c r="G150" s="2">
        <v>0.42</v>
      </c>
      <c r="H150" s="2">
        <v>4</v>
      </c>
      <c r="I150" s="2">
        <v>4.5</v>
      </c>
      <c r="J150" s="2">
        <v>-0.5</v>
      </c>
      <c r="K150" s="2">
        <v>-0.2</v>
      </c>
      <c r="L150" s="2">
        <v>-0.7</v>
      </c>
      <c r="M150" s="2" t="s">
        <v>223</v>
      </c>
      <c r="N150" s="2">
        <v>-4</v>
      </c>
      <c r="O150" s="2" t="s">
        <v>82</v>
      </c>
      <c r="P150" s="2" t="s">
        <v>244</v>
      </c>
      <c r="Q150" s="7">
        <v>44551</v>
      </c>
      <c r="R150" s="7">
        <v>44420</v>
      </c>
      <c r="S150" s="2" t="s">
        <v>206</v>
      </c>
      <c r="T150" s="2" t="s">
        <v>206</v>
      </c>
      <c r="U150" s="7">
        <v>44291</v>
      </c>
      <c r="V150" s="2" t="s">
        <v>151</v>
      </c>
      <c r="W150" s="2" t="s">
        <v>835</v>
      </c>
      <c r="X150" s="2" t="s">
        <v>836</v>
      </c>
      <c r="Y150" s="2" t="s">
        <v>837</v>
      </c>
      <c r="Z150" s="2" t="s">
        <v>838</v>
      </c>
      <c r="AA150">
        <v>2015</v>
      </c>
      <c r="AB150" s="2">
        <v>0</v>
      </c>
      <c r="AC150" s="2">
        <v>0</v>
      </c>
      <c r="AD150" s="2">
        <f t="shared" si="4"/>
        <v>0.41975308641975306</v>
      </c>
      <c r="AE150">
        <f>INDEX('Yearly Salary Data'!$AR$2:$AR$31,MATCH('2015-2019 Master'!B150,'Yearly Salary Data'!$AO$2:$AO$31,0))</f>
        <v>104237000</v>
      </c>
      <c r="AF150">
        <f t="shared" si="6"/>
        <v>104.23699999999999</v>
      </c>
    </row>
    <row r="151" spans="1:32" x14ac:dyDescent="0.2">
      <c r="A151" s="2">
        <v>26</v>
      </c>
      <c r="B151" s="3" t="s">
        <v>232</v>
      </c>
      <c r="C151" s="2" t="s">
        <v>37</v>
      </c>
      <c r="D151" s="2">
        <v>162</v>
      </c>
      <c r="E151" s="2">
        <v>68</v>
      </c>
      <c r="F151" s="2">
        <v>94</v>
      </c>
      <c r="G151" s="2">
        <v>0.42</v>
      </c>
      <c r="H151" s="2">
        <v>4.5</v>
      </c>
      <c r="I151" s="2">
        <v>5.2</v>
      </c>
      <c r="J151" s="2">
        <v>-0.7</v>
      </c>
      <c r="K151" s="2">
        <v>-0.2</v>
      </c>
      <c r="L151" s="2">
        <v>-0.9</v>
      </c>
      <c r="M151" s="2" t="s">
        <v>195</v>
      </c>
      <c r="N151" s="2">
        <v>-3</v>
      </c>
      <c r="O151" s="2" t="s">
        <v>357</v>
      </c>
      <c r="P151" s="2" t="s">
        <v>457</v>
      </c>
      <c r="Q151" s="2" t="s">
        <v>234</v>
      </c>
      <c r="R151" s="7">
        <v>44331</v>
      </c>
      <c r="S151" s="2" t="s">
        <v>180</v>
      </c>
      <c r="T151" s="2" t="s">
        <v>266</v>
      </c>
      <c r="U151" s="7">
        <v>44260</v>
      </c>
      <c r="V151" s="2" t="s">
        <v>574</v>
      </c>
      <c r="W151" s="2" t="s">
        <v>839</v>
      </c>
      <c r="X151" s="17">
        <v>11994</v>
      </c>
      <c r="Y151" s="2" t="s">
        <v>840</v>
      </c>
      <c r="Z151" s="2" t="s">
        <v>217</v>
      </c>
      <c r="AA151">
        <v>2015</v>
      </c>
      <c r="AB151" s="2">
        <v>0</v>
      </c>
      <c r="AC151" s="2">
        <v>0</v>
      </c>
      <c r="AD151" s="2">
        <f t="shared" si="4"/>
        <v>0.39506172839506171</v>
      </c>
      <c r="AE151">
        <f>INDEX('Yearly Salary Data'!$AR$2:$AR$31,MATCH('2015-2019 Master'!B151,'Yearly Salary Data'!$AO$2:$AO$31,0))</f>
        <v>97069630</v>
      </c>
      <c r="AF151">
        <f t="shared" si="6"/>
        <v>97.069630000000004</v>
      </c>
    </row>
    <row r="152" spans="1:32" x14ac:dyDescent="0.2">
      <c r="A152" s="2">
        <v>27</v>
      </c>
      <c r="B152" s="3" t="s">
        <v>81</v>
      </c>
      <c r="C152" s="2" t="s">
        <v>24</v>
      </c>
      <c r="D152" s="2">
        <v>162</v>
      </c>
      <c r="E152" s="2">
        <v>68</v>
      </c>
      <c r="F152" s="2">
        <v>94</v>
      </c>
      <c r="G152" s="2">
        <v>0.42</v>
      </c>
      <c r="H152" s="2">
        <v>4.3</v>
      </c>
      <c r="I152" s="2">
        <v>4.5</v>
      </c>
      <c r="J152" s="2">
        <v>-0.2</v>
      </c>
      <c r="K152" s="2">
        <v>0.3</v>
      </c>
      <c r="L152" s="2">
        <v>0.1</v>
      </c>
      <c r="M152" s="2" t="s">
        <v>386</v>
      </c>
      <c r="N152" s="2">
        <v>-9</v>
      </c>
      <c r="O152" s="7">
        <v>44492</v>
      </c>
      <c r="P152" s="2" t="s">
        <v>140</v>
      </c>
      <c r="Q152" s="2" t="s">
        <v>188</v>
      </c>
      <c r="R152" s="7">
        <v>44509</v>
      </c>
      <c r="S152" s="2" t="s">
        <v>206</v>
      </c>
      <c r="T152" s="2" t="s">
        <v>206</v>
      </c>
      <c r="U152" s="7">
        <v>44387</v>
      </c>
      <c r="V152" s="2" t="s">
        <v>841</v>
      </c>
      <c r="W152" s="2" t="s">
        <v>842</v>
      </c>
      <c r="X152" s="2" t="s">
        <v>843</v>
      </c>
      <c r="Y152" s="2" t="s">
        <v>844</v>
      </c>
      <c r="Z152" s="2" t="s">
        <v>845</v>
      </c>
      <c r="AA152">
        <v>2015</v>
      </c>
      <c r="AB152" s="2">
        <v>0</v>
      </c>
      <c r="AC152" s="2">
        <v>0</v>
      </c>
      <c r="AD152" s="2">
        <f t="shared" si="4"/>
        <v>0.41975308641975306</v>
      </c>
      <c r="AE152">
        <f>INDEX('Yearly Salary Data'!$AR$2:$AR$31,MATCH('2015-2019 Master'!B152,'Yearly Salary Data'!$AO$2:$AO$31,0))</f>
        <v>82389167</v>
      </c>
      <c r="AF152">
        <f t="shared" si="6"/>
        <v>82.389167</v>
      </c>
    </row>
    <row r="153" spans="1:32" x14ac:dyDescent="0.2">
      <c r="A153" s="2">
        <v>28</v>
      </c>
      <c r="B153" s="3" t="s">
        <v>70</v>
      </c>
      <c r="C153" s="2" t="s">
        <v>37</v>
      </c>
      <c r="D153" s="2">
        <v>162</v>
      </c>
      <c r="E153" s="2">
        <v>67</v>
      </c>
      <c r="F153" s="2">
        <v>95</v>
      </c>
      <c r="G153" s="2">
        <v>0.41399999999999998</v>
      </c>
      <c r="H153" s="2">
        <v>3.5</v>
      </c>
      <c r="I153" s="2">
        <v>4.7</v>
      </c>
      <c r="J153" s="2">
        <v>-1.2</v>
      </c>
      <c r="K153" s="2">
        <v>-0.2</v>
      </c>
      <c r="L153" s="2">
        <v>-1.4</v>
      </c>
      <c r="M153" s="2" t="s">
        <v>277</v>
      </c>
      <c r="N153" s="2">
        <v>6</v>
      </c>
      <c r="O153" s="2" t="s">
        <v>416</v>
      </c>
      <c r="P153" s="2" t="s">
        <v>214</v>
      </c>
      <c r="Q153" s="7">
        <v>44551</v>
      </c>
      <c r="R153" s="7">
        <v>44361</v>
      </c>
      <c r="S153" s="2" t="s">
        <v>197</v>
      </c>
      <c r="T153" s="2" t="s">
        <v>288</v>
      </c>
      <c r="U153" s="7">
        <v>44295</v>
      </c>
      <c r="V153" s="2" t="s">
        <v>846</v>
      </c>
      <c r="W153" s="2" t="s">
        <v>847</v>
      </c>
      <c r="X153" s="2" t="s">
        <v>848</v>
      </c>
      <c r="Y153" s="2" t="s">
        <v>840</v>
      </c>
      <c r="Z153" s="2" t="s">
        <v>701</v>
      </c>
      <c r="AA153">
        <v>2015</v>
      </c>
      <c r="AB153" s="2">
        <v>0</v>
      </c>
      <c r="AC153" s="2">
        <v>0</v>
      </c>
      <c r="AD153" s="2">
        <f t="shared" si="4"/>
        <v>0.30864197530864196</v>
      </c>
      <c r="AE153">
        <f>INDEX('Yearly Salary Data'!$AR$2:$AR$31,MATCH('2015-2019 Master'!B153,'Yearly Salary Data'!$AO$2:$AO$31,0))</f>
        <v>97443604</v>
      </c>
      <c r="AF153">
        <f t="shared" si="6"/>
        <v>97.443603999999993</v>
      </c>
    </row>
    <row r="154" spans="1:32" x14ac:dyDescent="0.2">
      <c r="A154" s="2">
        <v>29</v>
      </c>
      <c r="B154" s="3" t="s">
        <v>204</v>
      </c>
      <c r="C154" s="2" t="s">
        <v>37</v>
      </c>
      <c r="D154" s="2">
        <v>162</v>
      </c>
      <c r="E154" s="2">
        <v>64</v>
      </c>
      <c r="F154" s="2">
        <v>98</v>
      </c>
      <c r="G154" s="2">
        <v>0.39500000000000002</v>
      </c>
      <c r="H154" s="2">
        <v>4</v>
      </c>
      <c r="I154" s="2">
        <v>4.7</v>
      </c>
      <c r="J154" s="2">
        <v>-0.7</v>
      </c>
      <c r="K154" s="2">
        <v>-0.1</v>
      </c>
      <c r="L154" s="2">
        <v>-0.8</v>
      </c>
      <c r="M154" s="2" t="s">
        <v>258</v>
      </c>
      <c r="N154" s="2">
        <v>-5</v>
      </c>
      <c r="O154" s="2" t="s">
        <v>233</v>
      </c>
      <c r="P154" s="2" t="s">
        <v>188</v>
      </c>
      <c r="Q154" s="7">
        <v>44433</v>
      </c>
      <c r="R154" s="7">
        <v>44390</v>
      </c>
      <c r="S154" s="2" t="s">
        <v>206</v>
      </c>
      <c r="T154" s="2" t="s">
        <v>279</v>
      </c>
      <c r="U154" s="7">
        <v>44328</v>
      </c>
      <c r="V154" s="2" t="s">
        <v>849</v>
      </c>
      <c r="W154" s="2" t="s">
        <v>850</v>
      </c>
      <c r="X154" s="2" t="s">
        <v>851</v>
      </c>
      <c r="Y154" s="2" t="s">
        <v>852</v>
      </c>
      <c r="Z154" s="2" t="s">
        <v>472</v>
      </c>
      <c r="AA154">
        <v>2015</v>
      </c>
      <c r="AB154" s="2">
        <v>0</v>
      </c>
      <c r="AC154" s="2">
        <v>0</v>
      </c>
      <c r="AD154" s="2">
        <f t="shared" si="4"/>
        <v>0.37037037037037035</v>
      </c>
      <c r="AE154">
        <f>INDEX('Yearly Salary Data'!$AR$2:$AR$31,MATCH('2015-2019 Master'!B154,'Yearly Salary Data'!$AO$2:$AO$31,0))</f>
        <v>115373953</v>
      </c>
      <c r="AF154">
        <f t="shared" si="6"/>
        <v>115.373953</v>
      </c>
    </row>
    <row r="155" spans="1:32" x14ac:dyDescent="0.2">
      <c r="A155" s="2">
        <v>30</v>
      </c>
      <c r="B155" s="3" t="s">
        <v>177</v>
      </c>
      <c r="C155" s="2" t="s">
        <v>37</v>
      </c>
      <c r="D155" s="2">
        <v>162</v>
      </c>
      <c r="E155" s="2">
        <v>63</v>
      </c>
      <c r="F155" s="2">
        <v>99</v>
      </c>
      <c r="G155" s="2">
        <v>0.38900000000000001</v>
      </c>
      <c r="H155" s="2">
        <v>3.9</v>
      </c>
      <c r="I155" s="2">
        <v>5</v>
      </c>
      <c r="J155" s="2">
        <v>-1.1000000000000001</v>
      </c>
      <c r="K155" s="2">
        <v>-0.2</v>
      </c>
      <c r="L155" s="2">
        <v>-1.4</v>
      </c>
      <c r="M155" s="2" t="s">
        <v>473</v>
      </c>
      <c r="N155" s="2">
        <v>1</v>
      </c>
      <c r="O155" s="2" t="s">
        <v>226</v>
      </c>
      <c r="P155" s="7">
        <v>44523</v>
      </c>
      <c r="Q155" s="2" t="s">
        <v>174</v>
      </c>
      <c r="R155" s="7">
        <v>44420</v>
      </c>
      <c r="S155" s="2" t="s">
        <v>431</v>
      </c>
      <c r="T155" s="2" t="s">
        <v>461</v>
      </c>
      <c r="U155" s="7">
        <v>44356</v>
      </c>
      <c r="V155" s="2" t="s">
        <v>255</v>
      </c>
      <c r="W155" s="2" t="s">
        <v>853</v>
      </c>
      <c r="X155" s="2" t="s">
        <v>854</v>
      </c>
      <c r="Y155" s="2" t="s">
        <v>855</v>
      </c>
      <c r="Z155" s="2" t="s">
        <v>856</v>
      </c>
      <c r="AA155">
        <v>2015</v>
      </c>
      <c r="AB155" s="2">
        <v>0</v>
      </c>
      <c r="AC155" s="2">
        <v>0</v>
      </c>
      <c r="AD155" s="2">
        <f t="shared" si="4"/>
        <v>0.32098765432098764</v>
      </c>
      <c r="AE155">
        <f>INDEX('Yearly Salary Data'!$AR$2:$AR$31,MATCH('2015-2019 Master'!B155,'Yearly Salary Data'!$AO$2:$AO$31,0))</f>
        <v>147889666</v>
      </c>
      <c r="AF155">
        <f t="shared" si="6"/>
        <v>147.88966600000001</v>
      </c>
    </row>
  </sheetData>
  <hyperlinks>
    <hyperlink ref="B2" r:id="rId1" tooltip="Houston Astros" display="https://www.baseball-reference.com/teams/HOU/2019.shtml" xr:uid="{B8C0E3DE-56F7-3B45-9717-FDD48CA591FA}"/>
    <hyperlink ref="B3" r:id="rId2" tooltip="Los Angeles Dodgers" display="https://www.baseball-reference.com/teams/LAD/2019.shtml" xr:uid="{8340DEA4-9D13-BD4E-A996-1831DC0317C8}"/>
    <hyperlink ref="B4" r:id="rId3" tooltip="New York Yankees" display="https://www.baseball-reference.com/teams/NYY/2019.shtml" xr:uid="{AE8EEF10-FAB7-414C-A524-7ACD06E76357}"/>
    <hyperlink ref="B5" r:id="rId4" tooltip="Minnesota Twins" display="https://www.baseball-reference.com/teams/MIN/2019.shtml" xr:uid="{08BB8DD0-9EC9-4742-BF3F-21721DF9E587}"/>
    <hyperlink ref="B6" r:id="rId5" tooltip="Atlanta Braves" display="https://www.baseball-reference.com/teams/ATL/2019.shtml" xr:uid="{7CB6112E-1DAC-E241-BE38-80C3937E4203}"/>
    <hyperlink ref="B7" r:id="rId6" tooltip="Oakland Athletics" display="https://www.baseball-reference.com/teams/OAK/2019.shtml" xr:uid="{9942D1FE-055D-FA4A-BEFD-95327BBF280E}"/>
    <hyperlink ref="B8" r:id="rId7" tooltip="Tampa Bay Rays" display="https://www.baseball-reference.com/teams/TBR/2019.shtml" xr:uid="{D63EC855-ECBD-344F-BE78-B19D9D8FDEEE}"/>
    <hyperlink ref="B9" r:id="rId8" tooltip="Washington Nationals" display="https://www.baseball-reference.com/teams/WSN/2019.shtml" xr:uid="{12862CB3-0C42-0148-8B60-8D791B4F3D17}"/>
    <hyperlink ref="B10" r:id="rId9" tooltip="Cleveland Indians" display="https://www.baseball-reference.com/teams/CLE/2019.shtml" xr:uid="{60AD15E9-9FFD-6047-A5DE-663F652C21B6}"/>
    <hyperlink ref="B11" r:id="rId10" tooltip="St. Louis Cardinals" display="https://www.baseball-reference.com/teams/STL/2019.shtml" xr:uid="{17A0ECB4-CEF0-3D44-8EC1-4BF593908C23}"/>
    <hyperlink ref="B12" r:id="rId11" tooltip="Milwaukee Brewers" display="https://www.baseball-reference.com/teams/MIL/2019.shtml" xr:uid="{3F99998A-245C-D641-A311-4EBE959F6835}"/>
    <hyperlink ref="B13" r:id="rId12" tooltip="New York Mets" display="https://www.baseball-reference.com/teams/NYM/2019.shtml" xr:uid="{40078EA5-7118-3142-A03B-D2887390F0FC}"/>
    <hyperlink ref="B14" r:id="rId13" tooltip="Arizona Diamondbacks" display="https://www.baseball-reference.com/teams/ARI/2019.shtml" xr:uid="{B662159A-FDF4-E443-99FD-987C1F1DA16E}"/>
    <hyperlink ref="B15" r:id="rId14" tooltip="Boston Red Sox" display="https://www.baseball-reference.com/teams/BOS/2019.shtml" xr:uid="{1A5E6379-8D57-234E-A0D0-D846EC31A413}"/>
    <hyperlink ref="B16" r:id="rId15" tooltip="Chicago Cubs" display="https://www.baseball-reference.com/teams/CHC/2019.shtml" xr:uid="{AEC98163-E00C-C043-9258-3EA09E10A9BC}"/>
    <hyperlink ref="B17" r:id="rId16" tooltip="Philadelphia Phillies" display="https://www.baseball-reference.com/teams/PHI/2019.shtml" xr:uid="{91FD426E-8861-0F4D-83D7-1505F5040012}"/>
    <hyperlink ref="B18" r:id="rId17" tooltip="Texas Rangers" display="https://www.baseball-reference.com/teams/TEX/2019.shtml" xr:uid="{07286373-532E-444D-8616-1393727D92E3}"/>
    <hyperlink ref="B19" r:id="rId18" tooltip="San Francisco Giants" display="https://www.baseball-reference.com/teams/SFG/2019.shtml" xr:uid="{B2CA054A-8DE8-CD40-82D2-6DA3CE3D7026}"/>
    <hyperlink ref="B20" r:id="rId19" tooltip="Cincinnati Reds" display="https://www.baseball-reference.com/teams/CIN/2019.shtml" xr:uid="{9CA63AEE-DB33-6645-8529-86E5F9B7570D}"/>
    <hyperlink ref="B21" r:id="rId20" tooltip="Chicago White Sox" display="https://www.baseball-reference.com/teams/CHW/2019.shtml" xr:uid="{675A5EF8-29A3-EE4F-8920-C992532C638A}"/>
    <hyperlink ref="B22" r:id="rId21" tooltip="Los Angeles Angels" display="https://www.baseball-reference.com/teams/LAA/2019.shtml" xr:uid="{F98FB496-22B3-E942-9E9A-26A26B7B8348}"/>
    <hyperlink ref="B23" r:id="rId22" tooltip="Colorado Rockies" display="https://www.baseball-reference.com/teams/COL/2019.shtml" xr:uid="{93E8D49C-17E0-F940-80A9-56E596784FCB}"/>
    <hyperlink ref="B24" r:id="rId23" tooltip="San Diego Padres" display="https://www.baseball-reference.com/teams/SDP/2019.shtml" xr:uid="{14438585-4C7E-2B4A-A47D-905E29E79CF2}"/>
    <hyperlink ref="B25" r:id="rId24" tooltip="Pittsburgh Pirates" display="https://www.baseball-reference.com/teams/PIT/2019.shtml" xr:uid="{DA4FA333-B2C5-3649-A8ED-46F8A371A0D2}"/>
    <hyperlink ref="B26" r:id="rId25" tooltip="Seattle Mariners" display="https://www.baseball-reference.com/teams/SEA/2019.shtml" xr:uid="{FBF8D82F-2F78-4E4D-A9C4-1F4BA2DE3B37}"/>
    <hyperlink ref="B27" r:id="rId26" tooltip="Toronto Blue Jays" display="https://www.baseball-reference.com/teams/TOR/2019.shtml" xr:uid="{6C705CBA-C444-894F-A5C7-33D925EF7A10}"/>
    <hyperlink ref="B28" r:id="rId27" tooltip="Kansas City Royals" display="https://www.baseball-reference.com/teams/KCR/2019.shtml" xr:uid="{2CE7B44B-BF81-504A-817D-D98E23C09ABF}"/>
    <hyperlink ref="B29" r:id="rId28" tooltip="Miami Marlins" display="https://www.baseball-reference.com/teams/MIA/2019.shtml" xr:uid="{47C40953-409B-224C-90F9-C6768C22FFBB}"/>
    <hyperlink ref="B30" r:id="rId29" tooltip="Baltimore Orioles" display="https://www.baseball-reference.com/teams/BAL/2019.shtml" xr:uid="{018FB730-284C-414D-ACD8-027DF13DFBD1}"/>
    <hyperlink ref="B31" r:id="rId30" tooltip="Detroit Tigers" display="https://www.baseball-reference.com/teams/DET/2019.shtml" xr:uid="{C929DA9C-8AE4-3E4F-ACE9-B6ADE9F6076C}"/>
    <hyperlink ref="B33" r:id="rId31" tooltip="Boston Red Sox" display="https://www.baseball-reference.com/teams/BOS/2018.shtml" xr:uid="{9A83DC5F-ECB7-1D45-A8FD-A33455DFEDDE}"/>
    <hyperlink ref="B34" r:id="rId32" tooltip="Houston Astros" display="https://www.baseball-reference.com/teams/HOU/2018.shtml" xr:uid="{6DD6A38A-4B1B-8A4F-A5D0-B1EAB4D1D986}"/>
    <hyperlink ref="B35" r:id="rId33" tooltip="New York Yankees" display="https://www.baseball-reference.com/teams/NYY/2018.shtml" xr:uid="{B259D749-F03F-B944-9A8A-D7B188090098}"/>
    <hyperlink ref="B36" r:id="rId34" tooltip="Oakland Athletics" display="https://www.baseball-reference.com/teams/OAK/2018.shtml" xr:uid="{DF9561FD-83E4-AA4E-B761-53981039F41F}"/>
    <hyperlink ref="B37" r:id="rId35" tooltip="Milwaukee Brewers" display="https://www.baseball-reference.com/teams/MIL/2018.shtml" xr:uid="{D2A46067-EE62-B64B-93E3-BCE714C92ACA}"/>
    <hyperlink ref="B38" r:id="rId36" tooltip="Chicago Cubs" display="https://www.baseball-reference.com/teams/CHC/2018.shtml" xr:uid="{039E3110-5D39-7540-8B78-58FCCBC145D7}"/>
    <hyperlink ref="B39" r:id="rId37" tooltip="Los Angeles Dodgers" display="https://www.baseball-reference.com/teams/LAD/2018.shtml" xr:uid="{CFC5038E-3C49-2041-9BF7-B797C6FF34E9}"/>
    <hyperlink ref="B40" r:id="rId38" tooltip="Cleveland Indians" display="https://www.baseball-reference.com/teams/CLE/2018.shtml" xr:uid="{1FB9898F-E2D5-2B46-95E5-501ADB8A9BE8}"/>
    <hyperlink ref="B41" r:id="rId39" tooltip="Colorado Rockies" display="https://www.baseball-reference.com/teams/COL/2018.shtml" xr:uid="{E0090790-520E-B14C-97BA-F272A9F48B49}"/>
    <hyperlink ref="B42" r:id="rId40" tooltip="Atlanta Braves" display="https://www.baseball-reference.com/teams/ATL/2018.shtml" xr:uid="{42ABAC83-E040-5D4E-A59F-B930864FC44A}"/>
    <hyperlink ref="B43" r:id="rId41" tooltip="Tampa Bay Rays" display="https://www.baseball-reference.com/teams/TBR/2018.shtml" xr:uid="{5BC24FA5-34CE-D646-B565-AB9C0EA90E19}"/>
    <hyperlink ref="B44" r:id="rId42" tooltip="Seattle Mariners" display="https://www.baseball-reference.com/teams/SEA/2018.shtml" xr:uid="{92E9FB25-472F-3747-81A1-99558D56639A}"/>
    <hyperlink ref="B45" r:id="rId43" tooltip="St. Louis Cardinals" display="https://www.baseball-reference.com/teams/STL/2018.shtml" xr:uid="{7702C65A-3375-1D43-8382-5E1BEA5EB000}"/>
    <hyperlink ref="B46" r:id="rId44" tooltip="Pittsburgh Pirates" display="https://www.baseball-reference.com/teams/PIT/2018.shtml" xr:uid="{308EDF52-6CCD-164E-BA59-C28191DB6AD4}"/>
    <hyperlink ref="B47" r:id="rId45" tooltip="Washington Nationals" display="https://www.baseball-reference.com/teams/WSN/2018.shtml" xr:uid="{E3DEC917-048D-6945-8F9D-B1A8FD826629}"/>
    <hyperlink ref="B48" r:id="rId46" tooltip="Arizona Diamondbacks" display="https://www.baseball-reference.com/teams/ARI/2018.shtml" xr:uid="{0D47D4BF-A99E-0144-A660-A1EBF7336C35}"/>
    <hyperlink ref="B49" r:id="rId47" tooltip="Philadelphia Phillies" display="https://www.baseball-reference.com/teams/PHI/2018.shtml" xr:uid="{5B2C2D1B-CC04-D644-B1B0-787D96139B5F}"/>
    <hyperlink ref="B50" r:id="rId48" tooltip="Los Angeles Angels" display="https://www.baseball-reference.com/teams/LAA/2018.shtml" xr:uid="{B7F6D45E-ECAB-7B4F-87BD-C392B2765265}"/>
    <hyperlink ref="B51" r:id="rId49" tooltip="Minnesota Twins" display="https://www.baseball-reference.com/teams/MIN/2018.shtml" xr:uid="{31D5DB64-C3DE-AF46-9D7D-AEF0F43C5487}"/>
    <hyperlink ref="B52" r:id="rId50" tooltip="New York Mets" display="https://www.baseball-reference.com/teams/NYM/2018.shtml" xr:uid="{3FDDC3DB-D03D-2B49-AF8B-8AB6D338B0A0}"/>
    <hyperlink ref="B53" r:id="rId51" tooltip="Toronto Blue Jays" display="https://www.baseball-reference.com/teams/TOR/2018.shtml" xr:uid="{5E5AAFB3-3F09-B94A-9739-A02A829E416D}"/>
    <hyperlink ref="B54" r:id="rId52" tooltip="San Francisco Giants" display="https://www.baseball-reference.com/teams/SFG/2018.shtml" xr:uid="{18FEB90F-1EC6-1E4B-AAC2-C5F6F95DA4B0}"/>
    <hyperlink ref="B55" r:id="rId53" tooltip="Cincinnati Reds" display="https://www.baseball-reference.com/teams/CIN/2018.shtml" xr:uid="{F418FAD1-2325-AB4A-8B57-3ECF1CB3E847}"/>
    <hyperlink ref="B56" r:id="rId54" tooltip="Texas Rangers" display="https://www.baseball-reference.com/teams/TEX/2018.shtml" xr:uid="{32C1F760-04B5-E048-A846-DE4D04C3845F}"/>
    <hyperlink ref="B57" r:id="rId55" tooltip="San Diego Padres" display="https://www.baseball-reference.com/teams/SDP/2018.shtml" xr:uid="{C21661BE-6CDD-4443-90B6-171ABB71A550}"/>
    <hyperlink ref="B58" r:id="rId56" tooltip="Detroit Tigers" display="https://www.baseball-reference.com/teams/DET/2018.shtml" xr:uid="{3B075AB3-A434-6244-A96F-C3C34A9C08A2}"/>
    <hyperlink ref="B59" r:id="rId57" tooltip="Miami Marlins" display="https://www.baseball-reference.com/teams/MIA/2018.shtml" xr:uid="{599B88C3-4C1A-974E-A06F-C01D748F0D29}"/>
    <hyperlink ref="B60" r:id="rId58" tooltip="Chicago White Sox" display="https://www.baseball-reference.com/teams/CHW/2018.shtml" xr:uid="{39D8AD3D-3E41-414D-A682-0E3A8D064FC7}"/>
    <hyperlink ref="B61" r:id="rId59" tooltip="Kansas City Royals" display="https://www.baseball-reference.com/teams/KCR/2018.shtml" xr:uid="{2BDD4B13-604B-DE4F-A1F3-6CBE5FD2A483}"/>
    <hyperlink ref="B62" r:id="rId60" tooltip="Baltimore Orioles" display="https://www.baseball-reference.com/teams/BAL/2018.shtml" xr:uid="{BCB2A5EC-EE38-4B4F-9C2A-CF0110B7B333}"/>
    <hyperlink ref="B64" r:id="rId61" tooltip="Los Angeles Dodgers" display="https://www.baseball-reference.com/teams/LAD/2017.shtml" xr:uid="{1CFB2A02-1A37-504D-B734-B2E2B8B9730B}"/>
    <hyperlink ref="B65" r:id="rId62" tooltip="Cleveland Indians" display="https://www.baseball-reference.com/teams/CLE/2017.shtml" xr:uid="{E838FB1F-85AE-4B4D-9538-D73F876067B4}"/>
    <hyperlink ref="B66" r:id="rId63" tooltip="Houston Astros" display="https://www.baseball-reference.com/teams/HOU/2017.shtml" xr:uid="{586F8D9C-D2EB-6248-B820-CCE292B8E1A9}"/>
    <hyperlink ref="B67" r:id="rId64" tooltip="Washington Nationals" display="https://www.baseball-reference.com/teams/WSN/2017.shtml" xr:uid="{02B22348-D91C-B146-9A44-550279251F23}"/>
    <hyperlink ref="B68" r:id="rId65" tooltip="Boston Red Sox" display="https://www.baseball-reference.com/teams/BOS/2017.shtml" xr:uid="{B7A8D167-281B-4A4B-AE68-D7A3F7816633}"/>
    <hyperlink ref="B69" r:id="rId66" tooltip="Arizona Diamondbacks" display="https://www.baseball-reference.com/teams/ARI/2017.shtml" xr:uid="{212699F2-FECA-E549-9E4C-90B5377CE8E1}"/>
    <hyperlink ref="B70" r:id="rId67" tooltip="Chicago Cubs" display="https://www.baseball-reference.com/teams/CHC/2017.shtml" xr:uid="{7AFDC4EA-F0FD-BC48-94D4-9B937051D216}"/>
    <hyperlink ref="B71" r:id="rId68" tooltip="New York Yankees" display="https://www.baseball-reference.com/teams/NYY/2017.shtml" xr:uid="{AC4911D3-70F3-9543-BDE9-0630A4665D9A}"/>
    <hyperlink ref="B72" r:id="rId69" tooltip="Colorado Rockies" display="https://www.baseball-reference.com/teams/COL/2017.shtml" xr:uid="{21BB9F33-D554-6144-9B62-3316B7E0566C}"/>
    <hyperlink ref="B73" r:id="rId70" tooltip="Milwaukee Brewers" display="https://www.baseball-reference.com/teams/MIL/2017.shtml" xr:uid="{F07C51C2-9B86-2140-98F9-34C0D3BA683F}"/>
    <hyperlink ref="B74" r:id="rId71" tooltip="Minnesota Twins" display="https://www.baseball-reference.com/teams/MIN/2017.shtml" xr:uid="{E16389D0-CF76-DE4A-B6CD-93E09EC9D5E5}"/>
    <hyperlink ref="B75" r:id="rId72" tooltip="St. Louis Cardinals" display="https://www.baseball-reference.com/teams/STL/2017.shtml" xr:uid="{3B5179E3-1DAF-4948-8DB3-64569FD03EAE}"/>
    <hyperlink ref="B76" r:id="rId73" tooltip="Los Angeles Angels" display="https://www.baseball-reference.com/teams/LAA/2017.shtml" xr:uid="{1A2D3001-7D55-2C4B-8A27-DF3E967B36BB}"/>
    <hyperlink ref="B77" r:id="rId74" tooltip="Kansas City Royals" display="https://www.baseball-reference.com/teams/KCR/2017.shtml" xr:uid="{C404F63B-73D4-E842-96A5-BBB3D2374BE2}"/>
    <hyperlink ref="B78" r:id="rId75" tooltip="Tampa Bay Rays" display="https://www.baseball-reference.com/teams/TBR/2017.shtml" xr:uid="{78B53CE5-6C2A-C94D-8651-3032DB7CE9F4}"/>
    <hyperlink ref="B79" r:id="rId76" tooltip="Seattle Mariners" display="https://www.baseball-reference.com/teams/SEA/2017.shtml" xr:uid="{AA9B9E02-004B-D046-8B5F-8CC97D862365}"/>
    <hyperlink ref="B80" r:id="rId77" tooltip="Texas Rangers" display="https://www.baseball-reference.com/teams/TEX/2017.shtml" xr:uid="{560FB077-34C9-524D-90CE-FA97FBFAFEF6}"/>
    <hyperlink ref="B81" r:id="rId78" tooltip="Miami Marlins" display="https://www.baseball-reference.com/teams/MIA/2017.shtml" xr:uid="{04708E35-2A2F-6C47-B9C1-E31E477BD60C}"/>
    <hyperlink ref="B82" r:id="rId79" tooltip="Toronto Blue Jays" display="https://www.baseball-reference.com/teams/TOR/2017.shtml" xr:uid="{F618F934-4B77-044C-AA38-1BF6EE831060}"/>
    <hyperlink ref="B83" r:id="rId80" tooltip="Pittsburgh Pirates" display="https://www.baseball-reference.com/teams/PIT/2017.shtml" xr:uid="{21B81741-6E8A-1443-8DAE-157C123C18DA}"/>
    <hyperlink ref="B84" r:id="rId81" tooltip="Baltimore Orioles" display="https://www.baseball-reference.com/teams/BAL/2017.shtml" xr:uid="{EB312E4A-8DFC-354C-8330-CF66C50BE608}"/>
    <hyperlink ref="B85" r:id="rId82" tooltip="Oakland Athletics" display="https://www.baseball-reference.com/teams/OAK/2017.shtml" xr:uid="{77CA579C-CFBE-0049-A28B-03BB56007A10}"/>
    <hyperlink ref="B86" r:id="rId83" tooltip="Atlanta Braves" display="https://www.baseball-reference.com/teams/ATL/2017.shtml" xr:uid="{2006F898-183B-8742-80C7-E5FD69F544DB}"/>
    <hyperlink ref="B87" r:id="rId84" tooltip="San Diego Padres" display="https://www.baseball-reference.com/teams/SDP/2017.shtml" xr:uid="{691049CE-F40C-B34A-9032-72061647E2CA}"/>
    <hyperlink ref="B88" r:id="rId85" tooltip="New York Mets" display="https://www.baseball-reference.com/teams/NYM/2017.shtml" xr:uid="{79210AE5-6DA9-AF47-9027-D514C25B0AFE}"/>
    <hyperlink ref="B89" r:id="rId86" tooltip="Cincinnati Reds" display="https://www.baseball-reference.com/teams/CIN/2017.shtml" xr:uid="{CFFDF9AB-41DF-5F4F-A360-C722DC81E5C6}"/>
    <hyperlink ref="B90" r:id="rId87" tooltip="Chicago White Sox" display="https://www.baseball-reference.com/teams/CHW/2017.shtml" xr:uid="{8CA80A81-A10C-B646-AEAB-87C882AB564A}"/>
    <hyperlink ref="B91" r:id="rId88" tooltip="Philadelphia Phillies" display="https://www.baseball-reference.com/teams/PHI/2017.shtml" xr:uid="{FEE86ADA-CDCA-194A-A624-600AA7097913}"/>
    <hyperlink ref="B92" r:id="rId89" tooltip="Detroit Tigers" display="https://www.baseball-reference.com/teams/DET/2017.shtml" xr:uid="{0A602321-3313-2D40-B149-F4FA8B3DF6D8}"/>
    <hyperlink ref="B93" r:id="rId90" tooltip="San Francisco Giants" display="https://www.baseball-reference.com/teams/SFG/2017.shtml" xr:uid="{FBAF48EA-908D-9541-BA1E-5155CFF495C6}"/>
    <hyperlink ref="B95" r:id="rId91" tooltip="Chicago Cubs" display="https://www.baseball-reference.com/teams/CHC/2016.shtml" xr:uid="{6CD512CE-C43B-0E41-802C-5A8E6D846BE3}"/>
    <hyperlink ref="B96" r:id="rId92" tooltip="Washington Nationals" display="https://www.baseball-reference.com/teams/WSN/2016.shtml" xr:uid="{F9317927-61B9-3B44-AA0B-7965420A5C0B}"/>
    <hyperlink ref="B97" r:id="rId93" tooltip="Texas Rangers" display="https://www.baseball-reference.com/teams/TEX/2016.shtml" xr:uid="{58A233A0-92D1-3840-A2B2-894E3F1D0F27}"/>
    <hyperlink ref="B98" r:id="rId94" tooltip="Cleveland Indians" display="https://www.baseball-reference.com/teams/CLE/2016.shtml" xr:uid="{861FACE3-8A09-C347-9A2B-F89F8F8BC357}"/>
    <hyperlink ref="B99" r:id="rId95" tooltip="Boston Red Sox" display="https://www.baseball-reference.com/teams/BOS/2016.shtml" xr:uid="{89768F9C-B47A-C148-88ED-CA47D68B50E3}"/>
    <hyperlink ref="B100" r:id="rId96" tooltip="Los Angeles Dodgers" display="https://www.baseball-reference.com/teams/LAD/2016.shtml" xr:uid="{035EF3B6-74EC-D94F-917D-938815164D3B}"/>
    <hyperlink ref="B101" r:id="rId97" tooltip="Toronto Blue Jays" display="https://www.baseball-reference.com/teams/TOR/2016.shtml" xr:uid="{28F3C6C2-B1A3-7A45-BB75-7AB588B1BBF8}"/>
    <hyperlink ref="B102" r:id="rId98" tooltip="Baltimore Orioles" display="https://www.baseball-reference.com/teams/BAL/2016.shtml" xr:uid="{22F6A409-8B31-CF4C-8D66-BEE70FB7B9E3}"/>
    <hyperlink ref="B103" r:id="rId99" tooltip="New York Mets" display="https://www.baseball-reference.com/teams/NYM/2016.shtml" xr:uid="{49622076-B881-F14D-A24F-299F12BDDBA1}"/>
    <hyperlink ref="B104" r:id="rId100" tooltip="San Francisco Giants" display="https://www.baseball-reference.com/teams/SFG/2016.shtml" xr:uid="{2FC54F3E-1C95-2344-8784-8C1653362854}"/>
    <hyperlink ref="B105" r:id="rId101" tooltip="Detroit Tigers" display="https://www.baseball-reference.com/teams/DET/2016.shtml" xr:uid="{57014247-6B29-894C-8D0D-67FFF2F620F4}"/>
    <hyperlink ref="B106" r:id="rId102" tooltip="Seattle Mariners" display="https://www.baseball-reference.com/teams/SEA/2016.shtml" xr:uid="{01704CDC-4241-8541-BC53-520347669451}"/>
    <hyperlink ref="B107" r:id="rId103" tooltip="St. Louis Cardinals" display="https://www.baseball-reference.com/teams/STL/2016.shtml" xr:uid="{032B0575-9965-5943-BB0A-66E76C6AA463}"/>
    <hyperlink ref="B108" r:id="rId104" tooltip="Houston Astros" display="https://www.baseball-reference.com/teams/HOU/2016.shtml" xr:uid="{450BC5BD-B01D-4C40-B22D-3E816B2BA520}"/>
    <hyperlink ref="B109" r:id="rId105" tooltip="New York Yankees" display="https://www.baseball-reference.com/teams/NYY/2016.shtml" xr:uid="{CE1A7463-A574-8341-B60D-65A701B66E1C}"/>
    <hyperlink ref="B110" r:id="rId106" tooltip="Kansas City Royals" display="https://www.baseball-reference.com/teams/KCR/2016.shtml" xr:uid="{B012A83C-35FD-FD48-989B-A70D2F40CDDF}"/>
    <hyperlink ref="B111" r:id="rId107" tooltip="Miami Marlins" display="https://www.baseball-reference.com/teams/MIA/2016.shtml" xr:uid="{F7E39271-142B-5A4D-9FD2-86858553CEFA}"/>
    <hyperlink ref="B112" r:id="rId108" tooltip="Pittsburgh Pirates" display="https://www.baseball-reference.com/teams/PIT/2016.shtml" xr:uid="{4082F002-8A50-C94E-94A4-6C8FBB6CB2C3}"/>
    <hyperlink ref="B113" r:id="rId109" tooltip="Chicago White Sox" display="https://www.baseball-reference.com/teams/CHW/2016.shtml" xr:uid="{6259B23B-471F-5243-B639-8F791D92C122}"/>
    <hyperlink ref="B114" r:id="rId110" tooltip="Colorado Rockies" display="https://www.baseball-reference.com/teams/COL/2016.shtml" xr:uid="{23C40C6D-8634-3D4F-916D-A7EA82C347C0}"/>
    <hyperlink ref="B115" r:id="rId111" tooltip="Los Angeles Angels" display="https://www.baseball-reference.com/teams/LAA/2016.shtml" xr:uid="{CD8BABE1-0CEF-BB4F-B0DF-80C6EFCD777D}"/>
    <hyperlink ref="B116" r:id="rId112" tooltip="Milwaukee Brewers" display="https://www.baseball-reference.com/teams/MIL/2016.shtml" xr:uid="{A3CE5A3C-041C-744E-9CBD-67810201E099}"/>
    <hyperlink ref="B117" r:id="rId113" tooltip="Philadelphia Phillies" display="https://www.baseball-reference.com/teams/PHI/2016.shtml" xr:uid="{49E3DE0E-0AB8-ED4D-A9B5-34C615993C2C}"/>
    <hyperlink ref="B118" r:id="rId114" tooltip="Arizona Diamondbacks" display="https://www.baseball-reference.com/teams/ARI/2016.shtml" xr:uid="{E216FCE8-E80E-3F48-A254-5E9EAAAF2D52}"/>
    <hyperlink ref="B119" r:id="rId115" tooltip="Oakland Athletics" display="https://www.baseball-reference.com/teams/OAK/2016.shtml" xr:uid="{4FE384A6-60F6-F249-BD5C-E415672F394E}"/>
    <hyperlink ref="B120" r:id="rId116" tooltip="Atlanta Braves" display="https://www.baseball-reference.com/teams/ATL/2016.shtml" xr:uid="{EC27F58A-D925-434D-889C-1CBD8EAD6F1D}"/>
    <hyperlink ref="B121" r:id="rId117" tooltip="Cincinnati Reds" display="https://www.baseball-reference.com/teams/CIN/2016.shtml" xr:uid="{FB7B83EE-2154-2E4B-9B5F-F5782A5269A7}"/>
    <hyperlink ref="B122" r:id="rId118" tooltip="San Diego Padres" display="https://www.baseball-reference.com/teams/SDP/2016.shtml" xr:uid="{E83D4F71-2743-E54B-BAF8-4E5A12CB1C0F}"/>
    <hyperlink ref="B123" r:id="rId119" tooltip="Tampa Bay Rays" display="https://www.baseball-reference.com/teams/TBR/2016.shtml" xr:uid="{C512EAEC-E5CF-374F-80CB-8FBFED699421}"/>
    <hyperlink ref="B124" r:id="rId120" tooltip="Minnesota Twins" display="https://www.baseball-reference.com/teams/MIN/2016.shtml" xr:uid="{050B0E0B-0664-684F-ACAB-D3700C7FB1C7}"/>
    <hyperlink ref="B126" r:id="rId121" tooltip="St. Louis Cardinals" display="https://www.baseball-reference.com/teams/STL/2015.shtml" xr:uid="{7BE864B9-6236-B442-8CC2-DF3B31413B42}"/>
    <hyperlink ref="B127" r:id="rId122" tooltip="Pittsburgh Pirates" display="https://www.baseball-reference.com/teams/PIT/2015.shtml" xr:uid="{736DB015-0DFA-5C4A-AB02-63E3CEB3F559}"/>
    <hyperlink ref="B128" r:id="rId123" tooltip="Chicago Cubs" display="https://www.baseball-reference.com/teams/CHC/2015.shtml" xr:uid="{40168B2A-2244-4E47-8745-A1A24B88CCF7}"/>
    <hyperlink ref="B129" r:id="rId124" tooltip="Kansas City Royals" display="https://www.baseball-reference.com/teams/KCR/2015.shtml" xr:uid="{4839A8D9-0116-0F49-8A8A-0ED5D36C2FCA}"/>
    <hyperlink ref="B130" r:id="rId125" tooltip="Toronto Blue Jays" display="https://www.baseball-reference.com/teams/TOR/2015.shtml" xr:uid="{DA0090D8-45F1-E246-82C5-7121288DBACD}"/>
    <hyperlink ref="B131" r:id="rId126" tooltip="Los Angeles Dodgers" display="https://www.baseball-reference.com/teams/LAD/2015.shtml" xr:uid="{5373D8B5-7299-F04B-8745-5FDFC179CF83}"/>
    <hyperlink ref="B132" r:id="rId127" tooltip="New York Mets" display="https://www.baseball-reference.com/teams/NYM/2015.shtml" xr:uid="{9A222586-DB1C-254D-9B9D-029A60737EB5}"/>
    <hyperlink ref="B133" r:id="rId128" tooltip="Texas Rangers" display="https://www.baseball-reference.com/teams/TEX/2015.shtml" xr:uid="{C9EE6F75-E01D-DB4E-8284-77BFFA92682B}"/>
    <hyperlink ref="B134" r:id="rId129" tooltip="New York Yankees" display="https://www.baseball-reference.com/teams/NYY/2015.shtml" xr:uid="{1663CC13-0C0B-904F-B88F-8ED67E8DF978}"/>
    <hyperlink ref="B135" r:id="rId130" tooltip="Houston Astros" display="https://www.baseball-reference.com/teams/HOU/2015.shtml" xr:uid="{0EB34500-49FC-634E-B4E3-AFFF570965D1}"/>
    <hyperlink ref="B136" r:id="rId131" tooltip="Los Angeles Angels of Anaheim" display="https://www.baseball-reference.com/teams/LAA/2015.shtml" xr:uid="{690B5026-B176-0242-9BC9-6DE29B0E60A4}"/>
    <hyperlink ref="B137" r:id="rId132" tooltip="San Francisco Giants" display="https://www.baseball-reference.com/teams/SFG/2015.shtml" xr:uid="{C734525C-225D-5E46-87AF-DF02BE2790D4}"/>
    <hyperlink ref="B138" r:id="rId133" tooltip="Washington Nationals" display="https://www.baseball-reference.com/teams/WSN/2015.shtml" xr:uid="{AD03361B-8E7E-764F-843C-D24FA4A8712B}"/>
    <hyperlink ref="B139" r:id="rId134" tooltip="Minnesota Twins" display="https://www.baseball-reference.com/teams/MIN/2015.shtml" xr:uid="{D89615F8-BCBB-EA45-B370-0835B959D640}"/>
    <hyperlink ref="B140" r:id="rId135" tooltip="Cleveland Indians" display="https://www.baseball-reference.com/teams/CLE/2015.shtml" xr:uid="{8BA0A214-96E0-9143-9D61-3EDDD396043E}"/>
    <hyperlink ref="B141" r:id="rId136" tooltip="Baltimore Orioles" display="https://www.baseball-reference.com/teams/BAL/2015.shtml" xr:uid="{B3257C1A-204C-D94C-BE25-AFE7A78E9865}"/>
    <hyperlink ref="B142" r:id="rId137" tooltip="Tampa Bay Rays" display="https://www.baseball-reference.com/teams/TBR/2015.shtml" xr:uid="{F7AAA961-344E-A84E-86ED-0C1C1C14745B}"/>
    <hyperlink ref="B143" r:id="rId138" tooltip="Arizona Diamondbacks" display="https://www.baseball-reference.com/teams/ARI/2015.shtml" xr:uid="{71E9FDE5-67D2-C24C-8D14-CF044EE38EE7}"/>
    <hyperlink ref="B144" r:id="rId139" tooltip="Boston Red Sox" display="https://www.baseball-reference.com/teams/BOS/2015.shtml" xr:uid="{FF74B6D3-81CF-0D4A-9409-C50CB7886942}"/>
    <hyperlink ref="B145" r:id="rId140" tooltip="Chicago White Sox" display="https://www.baseball-reference.com/teams/CHW/2015.shtml" xr:uid="{4AF51F0E-F526-B548-92CB-ADBCEF5252D9}"/>
    <hyperlink ref="B146" r:id="rId141" tooltip="Seattle Mariners" display="https://www.baseball-reference.com/teams/SEA/2015.shtml" xr:uid="{6D527370-AFA1-4B48-A360-F5B2DC6FC5E7}"/>
    <hyperlink ref="B147" r:id="rId142" tooltip="Detroit Tigers" display="https://www.baseball-reference.com/teams/DET/2015.shtml" xr:uid="{0B82C8F7-1B7F-5742-952A-C5711F57E4DC}"/>
    <hyperlink ref="B148" r:id="rId143" tooltip="San Diego Padres" display="https://www.baseball-reference.com/teams/SDP/2015.shtml" xr:uid="{A53989A6-099A-5143-B600-C59EEC5EAE3B}"/>
    <hyperlink ref="B149" r:id="rId144" tooltip="Miami Marlins" display="https://www.baseball-reference.com/teams/MIA/2015.shtml" xr:uid="{7B191243-634F-E341-B15D-8A09E7E18619}"/>
    <hyperlink ref="B150" r:id="rId145" tooltip="Milwaukee Brewers" display="https://www.baseball-reference.com/teams/MIL/2015.shtml" xr:uid="{617F5456-7526-A642-80D5-D0DABA7E362A}"/>
    <hyperlink ref="B151" r:id="rId146" tooltip="Colorado Rockies" display="https://www.baseball-reference.com/teams/COL/2015.shtml" xr:uid="{45E71D25-5E58-CC44-A6D6-CF6E0BD7EB6A}"/>
    <hyperlink ref="B152" r:id="rId147" tooltip="Oakland Athletics" display="https://www.baseball-reference.com/teams/OAK/2015.shtml" xr:uid="{6572461E-8286-C042-830D-A533A8292CEE}"/>
    <hyperlink ref="B153" r:id="rId148" tooltip="Atlanta Braves" display="https://www.baseball-reference.com/teams/ATL/2015.shtml" xr:uid="{2DD2C29D-E016-4244-814D-FAF040723358}"/>
    <hyperlink ref="B154" r:id="rId149" tooltip="Cincinnati Reds" display="https://www.baseball-reference.com/teams/CIN/2015.shtml" xr:uid="{7BC048AC-A766-B840-BFCC-78D0BD88FDE7}"/>
    <hyperlink ref="B155" r:id="rId150" tooltip="Philadelphia Phillies" display="https://www.baseball-reference.com/teams/PHI/2015.shtml" xr:uid="{8B61DF54-E31E-BB42-BC73-E110B3278BF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7787-B1DE-FF4C-9141-FECD1899A514}">
  <dimension ref="A1:AU31"/>
  <sheetViews>
    <sheetView topLeftCell="Y1" workbookViewId="0">
      <selection activeCell="K2" sqref="K2"/>
    </sheetView>
  </sheetViews>
  <sheetFormatPr baseColWidth="10" defaultRowHeight="16" x14ac:dyDescent="0.2"/>
  <cols>
    <col min="2" max="2" width="20.33203125" bestFit="1" customWidth="1"/>
    <col min="3" max="3" width="3.1640625" bestFit="1" customWidth="1"/>
    <col min="4" max="4" width="12.83203125" bestFit="1" customWidth="1"/>
    <col min="6" max="6" width="12.5" bestFit="1" customWidth="1"/>
    <col min="7" max="7" width="7.83203125" bestFit="1" customWidth="1"/>
    <col min="11" max="11" width="5.33203125" bestFit="1" customWidth="1"/>
    <col min="12" max="12" width="20.33203125" bestFit="1" customWidth="1"/>
    <col min="13" max="13" width="3.1640625" bestFit="1" customWidth="1"/>
    <col min="14" max="14" width="12.83203125" bestFit="1" customWidth="1"/>
    <col min="16" max="16" width="12.5" bestFit="1" customWidth="1"/>
    <col min="17" max="17" width="7.83203125" bestFit="1" customWidth="1"/>
    <col min="21" max="21" width="5.33203125" bestFit="1" customWidth="1"/>
    <col min="22" max="22" width="20.33203125" bestFit="1" customWidth="1"/>
    <col min="23" max="23" width="3.1640625" bestFit="1" customWidth="1"/>
    <col min="24" max="24" width="12.83203125" bestFit="1" customWidth="1"/>
    <col min="26" max="26" width="12.5" bestFit="1" customWidth="1"/>
    <col min="27" max="27" width="7.83203125" bestFit="1" customWidth="1"/>
    <col min="31" max="31" width="5.33203125" bestFit="1" customWidth="1"/>
    <col min="32" max="32" width="20.33203125" bestFit="1" customWidth="1"/>
    <col min="33" max="33" width="3.1640625" bestFit="1" customWidth="1"/>
    <col min="34" max="34" width="12.83203125" bestFit="1" customWidth="1"/>
    <col min="36" max="36" width="12.5" bestFit="1" customWidth="1"/>
    <col min="37" max="37" width="7.83203125" bestFit="1" customWidth="1"/>
    <col min="41" max="41" width="5.33203125" bestFit="1" customWidth="1"/>
    <col min="42" max="42" width="20.33203125" bestFit="1" customWidth="1"/>
    <col min="43" max="43" width="3.1640625" bestFit="1" customWidth="1"/>
    <col min="44" max="44" width="12.83203125" bestFit="1" customWidth="1"/>
    <col min="46" max="46" width="12.5" bestFit="1" customWidth="1"/>
    <col min="47" max="47" width="7.83203125" bestFit="1" customWidth="1"/>
  </cols>
  <sheetData>
    <row r="1" spans="1:47" x14ac:dyDescent="0.2">
      <c r="A1" s="20">
        <v>2019</v>
      </c>
      <c r="B1" s="20"/>
      <c r="C1" s="20"/>
      <c r="D1" s="20"/>
      <c r="E1" s="20"/>
      <c r="F1" s="20"/>
      <c r="G1" s="20"/>
      <c r="K1" s="20">
        <v>2018</v>
      </c>
      <c r="L1" s="20"/>
      <c r="M1" s="20"/>
      <c r="N1" s="20"/>
      <c r="O1" s="20"/>
      <c r="P1" s="20"/>
      <c r="Q1" s="20"/>
      <c r="U1" s="20">
        <v>2017</v>
      </c>
      <c r="V1" s="20"/>
      <c r="W1" s="20"/>
      <c r="X1" s="20"/>
      <c r="Y1" s="20"/>
      <c r="Z1" s="20"/>
      <c r="AA1" s="20"/>
      <c r="AE1" s="20">
        <v>2016</v>
      </c>
      <c r="AF1" s="20"/>
      <c r="AG1" s="20"/>
      <c r="AH1" s="20"/>
      <c r="AI1" s="20"/>
      <c r="AJ1" s="20"/>
      <c r="AK1" s="20"/>
      <c r="AO1" s="20">
        <v>2015</v>
      </c>
      <c r="AP1" s="20"/>
      <c r="AQ1" s="20"/>
      <c r="AR1" s="20"/>
      <c r="AS1" s="20"/>
      <c r="AT1" s="20"/>
      <c r="AU1" s="20"/>
    </row>
    <row r="2" spans="1:47" x14ac:dyDescent="0.2">
      <c r="A2" s="3" t="s">
        <v>148</v>
      </c>
      <c r="B2" t="s">
        <v>857</v>
      </c>
      <c r="C2">
        <v>30</v>
      </c>
      <c r="D2" s="18">
        <v>123815766</v>
      </c>
      <c r="E2" s="18">
        <v>4127192</v>
      </c>
      <c r="F2" s="18">
        <v>-8149350</v>
      </c>
      <c r="G2" s="19">
        <v>-6.2E-2</v>
      </c>
      <c r="K2" s="3" t="s">
        <v>148</v>
      </c>
      <c r="L2" t="s">
        <v>857</v>
      </c>
      <c r="M2">
        <v>30</v>
      </c>
      <c r="N2" s="18">
        <v>131965116</v>
      </c>
      <c r="O2" s="18">
        <v>4398837</v>
      </c>
      <c r="P2" s="18">
        <v>38844916</v>
      </c>
      <c r="Q2" s="19">
        <v>0.41699999999999998</v>
      </c>
      <c r="U2" s="3" t="s">
        <v>148</v>
      </c>
      <c r="V2" t="s">
        <v>857</v>
      </c>
      <c r="W2">
        <v>28</v>
      </c>
      <c r="X2" s="18">
        <v>93120200</v>
      </c>
      <c r="Y2" s="18">
        <v>3325721</v>
      </c>
      <c r="Z2" s="18">
        <v>-5052483</v>
      </c>
      <c r="AA2" s="19">
        <v>-5.0999999999999997E-2</v>
      </c>
      <c r="AE2" s="3" t="s">
        <v>148</v>
      </c>
      <c r="AF2" t="s">
        <v>857</v>
      </c>
      <c r="AG2">
        <v>29</v>
      </c>
      <c r="AH2" s="18">
        <v>98172683</v>
      </c>
      <c r="AI2" s="18">
        <v>3385265</v>
      </c>
      <c r="AJ2" s="18">
        <v>9985683</v>
      </c>
      <c r="AK2" s="19">
        <v>0.113</v>
      </c>
      <c r="AO2" s="3" t="s">
        <v>148</v>
      </c>
      <c r="AP2" t="s">
        <v>857</v>
      </c>
      <c r="AQ2">
        <v>34</v>
      </c>
      <c r="AR2" s="18">
        <v>88187000</v>
      </c>
      <c r="AS2" s="18">
        <v>2593735</v>
      </c>
      <c r="AT2" s="18">
        <v>-24128500</v>
      </c>
      <c r="AU2" s="19">
        <v>-0.215</v>
      </c>
    </row>
    <row r="3" spans="1:47" x14ac:dyDescent="0.2">
      <c r="A3" s="3" t="s">
        <v>70</v>
      </c>
      <c r="B3" t="s">
        <v>858</v>
      </c>
      <c r="C3">
        <v>31</v>
      </c>
      <c r="D3" s="18">
        <v>128247089</v>
      </c>
      <c r="E3" s="18">
        <v>4137003</v>
      </c>
      <c r="F3" s="18">
        <v>9962238</v>
      </c>
      <c r="G3" s="19">
        <v>8.4000000000000005E-2</v>
      </c>
      <c r="K3" s="3" t="s">
        <v>70</v>
      </c>
      <c r="L3" t="s">
        <v>858</v>
      </c>
      <c r="M3">
        <v>31</v>
      </c>
      <c r="N3" s="18">
        <v>118284851</v>
      </c>
      <c r="O3" s="18">
        <v>3815640</v>
      </c>
      <c r="P3" s="18">
        <v>-4318203</v>
      </c>
      <c r="Q3" s="19">
        <v>-3.5000000000000003E-2</v>
      </c>
      <c r="U3" s="3" t="s">
        <v>70</v>
      </c>
      <c r="V3" t="s">
        <v>858</v>
      </c>
      <c r="W3">
        <v>32</v>
      </c>
      <c r="X3" s="18">
        <v>122603054</v>
      </c>
      <c r="Y3" s="18">
        <v>3831345</v>
      </c>
      <c r="Z3" s="18">
        <v>36022262</v>
      </c>
      <c r="AA3" s="19">
        <v>0.41599999999999998</v>
      </c>
      <c r="AE3" s="3" t="s">
        <v>70</v>
      </c>
      <c r="AF3" t="s">
        <v>858</v>
      </c>
      <c r="AG3">
        <v>36</v>
      </c>
      <c r="AH3" s="18">
        <v>86580792</v>
      </c>
      <c r="AI3" s="18">
        <v>2405022</v>
      </c>
      <c r="AJ3" s="18">
        <v>-10862812</v>
      </c>
      <c r="AK3" s="19">
        <v>-0.111</v>
      </c>
      <c r="AO3" s="3" t="s">
        <v>70</v>
      </c>
      <c r="AP3" t="s">
        <v>858</v>
      </c>
      <c r="AQ3">
        <v>33</v>
      </c>
      <c r="AR3" s="18">
        <v>97443604</v>
      </c>
      <c r="AS3" s="18">
        <v>2952836</v>
      </c>
      <c r="AT3" s="18">
        <v>-15422270</v>
      </c>
      <c r="AU3" s="19">
        <v>-0.13700000000000001</v>
      </c>
    </row>
    <row r="4" spans="1:47" x14ac:dyDescent="0.2">
      <c r="A4" s="3" t="s">
        <v>286</v>
      </c>
      <c r="B4" t="s">
        <v>859</v>
      </c>
      <c r="C4">
        <v>29</v>
      </c>
      <c r="D4" s="18">
        <v>80814882</v>
      </c>
      <c r="E4" s="18">
        <v>2786720</v>
      </c>
      <c r="F4" s="18">
        <v>-67759733</v>
      </c>
      <c r="G4" s="19">
        <v>-0.45600000000000002</v>
      </c>
      <c r="K4" s="3" t="s">
        <v>286</v>
      </c>
      <c r="L4" t="s">
        <v>859</v>
      </c>
      <c r="M4">
        <v>29</v>
      </c>
      <c r="N4" s="18">
        <v>148574615</v>
      </c>
      <c r="O4" s="18">
        <v>5123263</v>
      </c>
      <c r="P4" s="18">
        <v>-15751557</v>
      </c>
      <c r="Q4" s="19">
        <v>-9.6000000000000002E-2</v>
      </c>
      <c r="U4" s="3" t="s">
        <v>286</v>
      </c>
      <c r="V4" t="s">
        <v>859</v>
      </c>
      <c r="W4">
        <v>30</v>
      </c>
      <c r="X4" s="18">
        <v>164326172</v>
      </c>
      <c r="Y4" s="18">
        <v>5477539</v>
      </c>
      <c r="Z4" s="18">
        <v>16632458</v>
      </c>
      <c r="AA4" s="19">
        <v>0.113</v>
      </c>
      <c r="AE4" s="3" t="s">
        <v>286</v>
      </c>
      <c r="AF4" t="s">
        <v>859</v>
      </c>
      <c r="AG4">
        <v>29</v>
      </c>
      <c r="AH4" s="18">
        <v>147693714</v>
      </c>
      <c r="AI4" s="18">
        <v>5092887</v>
      </c>
      <c r="AJ4" s="18">
        <v>28717881</v>
      </c>
      <c r="AK4" s="19">
        <v>0.24099999999999999</v>
      </c>
      <c r="AO4" s="3" t="s">
        <v>286</v>
      </c>
      <c r="AP4" t="s">
        <v>859</v>
      </c>
      <c r="AQ4">
        <v>29</v>
      </c>
      <c r="AR4" s="18">
        <v>118975833</v>
      </c>
      <c r="AS4" s="18">
        <v>4102615</v>
      </c>
      <c r="AT4" s="18">
        <v>10999679</v>
      </c>
      <c r="AU4" s="19">
        <v>0.10199999999999999</v>
      </c>
    </row>
    <row r="5" spans="1:47" x14ac:dyDescent="0.2">
      <c r="A5" s="3" t="s">
        <v>158</v>
      </c>
      <c r="B5" t="s">
        <v>860</v>
      </c>
      <c r="C5">
        <v>31</v>
      </c>
      <c r="D5" s="18">
        <v>236171428</v>
      </c>
      <c r="E5" s="18">
        <v>7618433</v>
      </c>
      <c r="F5" s="18">
        <v>2971000</v>
      </c>
      <c r="G5" s="19">
        <v>1.2999999999999999E-2</v>
      </c>
      <c r="K5" s="3" t="s">
        <v>158</v>
      </c>
      <c r="L5" t="s">
        <v>860</v>
      </c>
      <c r="M5">
        <v>33</v>
      </c>
      <c r="N5" s="18">
        <v>233200428</v>
      </c>
      <c r="O5" s="18">
        <v>7066680</v>
      </c>
      <c r="P5" s="18">
        <v>36159249</v>
      </c>
      <c r="Q5" s="19">
        <v>0.184</v>
      </c>
      <c r="U5" s="3" t="s">
        <v>158</v>
      </c>
      <c r="V5" t="s">
        <v>860</v>
      </c>
      <c r="W5">
        <v>33</v>
      </c>
      <c r="X5" s="18">
        <v>197041179</v>
      </c>
      <c r="Y5" s="18">
        <v>5970945</v>
      </c>
      <c r="Z5" s="18">
        <v>-858500</v>
      </c>
      <c r="AA5" s="19">
        <v>-4.0000000000000001E-3</v>
      </c>
      <c r="AE5" s="3" t="s">
        <v>158</v>
      </c>
      <c r="AF5" t="s">
        <v>860</v>
      </c>
      <c r="AG5">
        <v>30</v>
      </c>
      <c r="AH5" s="18">
        <v>197899679</v>
      </c>
      <c r="AI5" s="18">
        <v>6596656</v>
      </c>
      <c r="AJ5" s="18">
        <v>17120350</v>
      </c>
      <c r="AK5" s="19">
        <v>9.5000000000000001E-2</v>
      </c>
      <c r="AO5" s="3" t="s">
        <v>158</v>
      </c>
      <c r="AP5" t="s">
        <v>860</v>
      </c>
      <c r="AQ5">
        <v>30</v>
      </c>
      <c r="AR5" s="18">
        <v>180779329</v>
      </c>
      <c r="AS5" s="18">
        <v>6025978</v>
      </c>
      <c r="AT5" s="18">
        <v>17364333</v>
      </c>
      <c r="AU5" s="19">
        <v>0.106</v>
      </c>
    </row>
    <row r="6" spans="1:47" x14ac:dyDescent="0.2">
      <c r="A6" s="3" t="s">
        <v>166</v>
      </c>
      <c r="B6" t="s">
        <v>861</v>
      </c>
      <c r="C6">
        <v>32</v>
      </c>
      <c r="D6" s="18">
        <v>214246988</v>
      </c>
      <c r="E6" s="18">
        <v>6695218</v>
      </c>
      <c r="F6" s="18">
        <v>31090849</v>
      </c>
      <c r="G6" s="19">
        <v>0.17</v>
      </c>
      <c r="K6" s="3" t="s">
        <v>166</v>
      </c>
      <c r="L6" t="s">
        <v>861</v>
      </c>
      <c r="M6">
        <v>27</v>
      </c>
      <c r="N6" s="18">
        <v>183156139</v>
      </c>
      <c r="O6" s="18">
        <v>6783561</v>
      </c>
      <c r="P6" s="18">
        <v>10956258</v>
      </c>
      <c r="Q6" s="19">
        <v>6.4000000000000001E-2</v>
      </c>
      <c r="U6" s="3" t="s">
        <v>166</v>
      </c>
      <c r="V6" t="s">
        <v>861</v>
      </c>
      <c r="W6">
        <v>26</v>
      </c>
      <c r="X6" s="18">
        <v>172199881</v>
      </c>
      <c r="Y6" s="18">
        <v>6623072</v>
      </c>
      <c r="Z6" s="18">
        <v>588049</v>
      </c>
      <c r="AA6" s="19">
        <v>3.0000000000000001E-3</v>
      </c>
      <c r="AE6" s="3" t="s">
        <v>166</v>
      </c>
      <c r="AF6" t="s">
        <v>861</v>
      </c>
      <c r="AG6">
        <v>34</v>
      </c>
      <c r="AH6" s="18">
        <v>171611832</v>
      </c>
      <c r="AI6" s="18">
        <v>5047407</v>
      </c>
      <c r="AJ6" s="18">
        <v>51274447</v>
      </c>
      <c r="AK6" s="19">
        <v>0.42599999999999999</v>
      </c>
      <c r="AO6" s="3" t="s">
        <v>166</v>
      </c>
      <c r="AP6" t="s">
        <v>861</v>
      </c>
      <c r="AQ6">
        <v>32</v>
      </c>
      <c r="AR6" s="18">
        <v>120337385</v>
      </c>
      <c r="AS6" s="18">
        <v>3760543</v>
      </c>
      <c r="AT6" s="18">
        <v>27660017</v>
      </c>
      <c r="AU6" s="19">
        <v>0.29799999999999999</v>
      </c>
    </row>
    <row r="7" spans="1:47" x14ac:dyDescent="0.2">
      <c r="A7" s="3" t="s">
        <v>212</v>
      </c>
      <c r="B7" t="s">
        <v>862</v>
      </c>
      <c r="C7">
        <v>28</v>
      </c>
      <c r="D7" s="18">
        <v>88902000</v>
      </c>
      <c r="E7" s="18">
        <v>3175071</v>
      </c>
      <c r="F7" s="18">
        <v>17685000</v>
      </c>
      <c r="G7" s="19">
        <v>0.248</v>
      </c>
      <c r="K7" s="3" t="s">
        <v>212</v>
      </c>
      <c r="L7" t="s">
        <v>862</v>
      </c>
      <c r="M7">
        <v>27</v>
      </c>
      <c r="N7" s="18">
        <v>71217000</v>
      </c>
      <c r="O7" s="18">
        <v>2637667</v>
      </c>
      <c r="P7" s="18">
        <v>-26606271</v>
      </c>
      <c r="Q7" s="19">
        <v>-0.27200000000000002</v>
      </c>
      <c r="U7" s="3" t="s">
        <v>212</v>
      </c>
      <c r="V7" t="s">
        <v>862</v>
      </c>
      <c r="W7">
        <v>29</v>
      </c>
      <c r="X7" s="18">
        <v>97823271</v>
      </c>
      <c r="Y7" s="18">
        <v>3373216</v>
      </c>
      <c r="Z7" s="18">
        <v>-16675396</v>
      </c>
      <c r="AA7" s="19">
        <v>-0.14599999999999999</v>
      </c>
      <c r="AE7" s="3" t="s">
        <v>212</v>
      </c>
      <c r="AF7" t="s">
        <v>862</v>
      </c>
      <c r="AG7">
        <v>26</v>
      </c>
      <c r="AH7" s="18">
        <v>114498667</v>
      </c>
      <c r="AI7" s="18">
        <v>4403795</v>
      </c>
      <c r="AJ7" s="18">
        <v>-4120510</v>
      </c>
      <c r="AK7" s="19">
        <v>-3.5000000000000003E-2</v>
      </c>
      <c r="AO7" s="3" t="s">
        <v>212</v>
      </c>
      <c r="AP7" t="s">
        <v>862</v>
      </c>
      <c r="AQ7">
        <v>31</v>
      </c>
      <c r="AR7" s="18">
        <v>118619177</v>
      </c>
      <c r="AS7" s="18">
        <v>3826425</v>
      </c>
      <c r="AT7" s="18">
        <v>28556519</v>
      </c>
      <c r="AU7" s="19">
        <v>0.317</v>
      </c>
    </row>
    <row r="8" spans="1:47" x14ac:dyDescent="0.2">
      <c r="A8" s="3" t="s">
        <v>204</v>
      </c>
      <c r="B8" t="s">
        <v>863</v>
      </c>
      <c r="C8">
        <v>29</v>
      </c>
      <c r="D8" s="18">
        <v>127218214</v>
      </c>
      <c r="E8" s="18">
        <v>4386835</v>
      </c>
      <c r="F8" s="18">
        <v>25880714</v>
      </c>
      <c r="G8" s="19">
        <v>0.255</v>
      </c>
      <c r="K8" s="3" t="s">
        <v>204</v>
      </c>
      <c r="L8" t="s">
        <v>863</v>
      </c>
      <c r="M8">
        <v>32</v>
      </c>
      <c r="N8" s="18">
        <v>101337500</v>
      </c>
      <c r="O8" s="18">
        <v>3166797</v>
      </c>
      <c r="P8" s="18">
        <v>5961714</v>
      </c>
      <c r="Q8" s="19">
        <v>6.3E-2</v>
      </c>
      <c r="U8" s="3" t="s">
        <v>204</v>
      </c>
      <c r="V8" t="s">
        <v>863</v>
      </c>
      <c r="W8">
        <v>32</v>
      </c>
      <c r="X8" s="18">
        <v>95375786</v>
      </c>
      <c r="Y8" s="18">
        <v>2980493</v>
      </c>
      <c r="Z8" s="18">
        <v>4959558</v>
      </c>
      <c r="AA8" s="19">
        <v>5.5E-2</v>
      </c>
      <c r="AE8" s="3" t="s">
        <v>204</v>
      </c>
      <c r="AF8" t="s">
        <v>863</v>
      </c>
      <c r="AG8">
        <v>32</v>
      </c>
      <c r="AH8" s="18">
        <v>90416228</v>
      </c>
      <c r="AI8" s="18">
        <v>2825507</v>
      </c>
      <c r="AJ8" s="18">
        <v>-24957725</v>
      </c>
      <c r="AK8" s="19">
        <v>-0.216</v>
      </c>
      <c r="AO8" s="3" t="s">
        <v>204</v>
      </c>
      <c r="AP8" t="s">
        <v>863</v>
      </c>
      <c r="AQ8">
        <v>29</v>
      </c>
      <c r="AR8" s="18">
        <v>115373953</v>
      </c>
      <c r="AS8" s="18">
        <v>3978412</v>
      </c>
      <c r="AT8" s="18">
        <v>-10771</v>
      </c>
      <c r="AU8" s="19">
        <v>0</v>
      </c>
    </row>
    <row r="9" spans="1:47" x14ac:dyDescent="0.2">
      <c r="A9" s="3" t="s">
        <v>110</v>
      </c>
      <c r="B9" t="s">
        <v>864</v>
      </c>
      <c r="C9">
        <v>29</v>
      </c>
      <c r="D9" s="18">
        <v>119575034</v>
      </c>
      <c r="E9" s="18">
        <v>4123277</v>
      </c>
      <c r="F9" s="18">
        <v>-15276532</v>
      </c>
      <c r="G9" s="19">
        <v>-0.113</v>
      </c>
      <c r="K9" s="3" t="s">
        <v>110</v>
      </c>
      <c r="L9" t="s">
        <v>864</v>
      </c>
      <c r="M9">
        <v>30</v>
      </c>
      <c r="N9" s="18">
        <v>134851566</v>
      </c>
      <c r="O9" s="18">
        <v>4495052</v>
      </c>
      <c r="P9" s="18">
        <v>10735400</v>
      </c>
      <c r="Q9" s="19">
        <v>8.5999999999999993E-2</v>
      </c>
      <c r="U9" s="3" t="s">
        <v>110</v>
      </c>
      <c r="V9" t="s">
        <v>864</v>
      </c>
      <c r="W9">
        <v>29</v>
      </c>
      <c r="X9" s="18">
        <v>124116166</v>
      </c>
      <c r="Y9" s="18">
        <v>4279868</v>
      </c>
      <c r="Z9" s="18">
        <v>27811766</v>
      </c>
      <c r="AA9" s="19">
        <v>0.28899999999999998</v>
      </c>
      <c r="AE9" s="3" t="s">
        <v>110</v>
      </c>
      <c r="AF9" t="s">
        <v>864</v>
      </c>
      <c r="AG9">
        <v>30</v>
      </c>
      <c r="AH9" s="18">
        <v>96304400</v>
      </c>
      <c r="AI9" s="18">
        <v>3210147</v>
      </c>
      <c r="AJ9" s="18">
        <v>8307299</v>
      </c>
      <c r="AK9" s="19">
        <v>9.4E-2</v>
      </c>
      <c r="AO9" s="3" t="s">
        <v>110</v>
      </c>
      <c r="AP9" t="s">
        <v>864</v>
      </c>
      <c r="AQ9">
        <v>29</v>
      </c>
      <c r="AR9" s="18">
        <v>87997101</v>
      </c>
      <c r="AS9" s="18">
        <v>3034383</v>
      </c>
      <c r="AT9" s="18">
        <v>1080866</v>
      </c>
      <c r="AU9" s="19">
        <v>1.2E-2</v>
      </c>
    </row>
    <row r="10" spans="1:47" x14ac:dyDescent="0.2">
      <c r="A10" s="3" t="s">
        <v>232</v>
      </c>
      <c r="B10" t="s">
        <v>865</v>
      </c>
      <c r="C10">
        <v>27</v>
      </c>
      <c r="D10" s="18">
        <v>145248500</v>
      </c>
      <c r="E10" s="18">
        <v>5379574</v>
      </c>
      <c r="F10" s="18">
        <v>8295000</v>
      </c>
      <c r="G10" s="19">
        <v>6.0999999999999999E-2</v>
      </c>
      <c r="K10" s="3" t="s">
        <v>232</v>
      </c>
      <c r="L10" t="s">
        <v>865</v>
      </c>
      <c r="M10">
        <v>29</v>
      </c>
      <c r="N10" s="18">
        <v>136953500</v>
      </c>
      <c r="O10" s="18">
        <v>4722534</v>
      </c>
      <c r="P10" s="18">
        <v>9124929</v>
      </c>
      <c r="Q10" s="19">
        <v>7.0999999999999994E-2</v>
      </c>
      <c r="U10" s="3" t="s">
        <v>232</v>
      </c>
      <c r="V10" t="s">
        <v>865</v>
      </c>
      <c r="W10">
        <v>34</v>
      </c>
      <c r="X10" s="18">
        <v>127828571</v>
      </c>
      <c r="Y10" s="18">
        <v>3759664</v>
      </c>
      <c r="Z10" s="18">
        <v>15183500</v>
      </c>
      <c r="AA10" s="19">
        <v>0.13500000000000001</v>
      </c>
      <c r="AE10" s="3" t="s">
        <v>232</v>
      </c>
      <c r="AF10" t="s">
        <v>865</v>
      </c>
      <c r="AG10">
        <v>33</v>
      </c>
      <c r="AH10" s="18">
        <v>112645071</v>
      </c>
      <c r="AI10" s="18">
        <v>3413487</v>
      </c>
      <c r="AJ10" s="18">
        <v>15575441</v>
      </c>
      <c r="AK10" s="19">
        <v>0.16</v>
      </c>
      <c r="AO10" s="3" t="s">
        <v>232</v>
      </c>
      <c r="AP10" t="s">
        <v>865</v>
      </c>
      <c r="AQ10">
        <v>26</v>
      </c>
      <c r="AR10" s="18">
        <v>97069630</v>
      </c>
      <c r="AS10" s="18">
        <v>3733447</v>
      </c>
      <c r="AT10" s="18">
        <v>3488559</v>
      </c>
      <c r="AU10" s="19">
        <v>3.6999999999999998E-2</v>
      </c>
    </row>
    <row r="11" spans="1:47" x14ac:dyDescent="0.2">
      <c r="A11" s="3" t="s">
        <v>294</v>
      </c>
      <c r="B11" t="s">
        <v>866</v>
      </c>
      <c r="C11">
        <v>30</v>
      </c>
      <c r="D11" s="18">
        <v>115673500</v>
      </c>
      <c r="E11" s="18">
        <v>3855783</v>
      </c>
      <c r="F11" s="18">
        <v>-9612500</v>
      </c>
      <c r="G11" s="19">
        <v>-7.6999999999999999E-2</v>
      </c>
      <c r="K11" s="3" t="s">
        <v>294</v>
      </c>
      <c r="L11" t="s">
        <v>866</v>
      </c>
      <c r="M11">
        <v>29</v>
      </c>
      <c r="N11" s="18">
        <v>125286000</v>
      </c>
      <c r="O11" s="18">
        <v>4320207</v>
      </c>
      <c r="P11" s="18">
        <v>-74464600</v>
      </c>
      <c r="Q11" s="19">
        <v>-0.373</v>
      </c>
      <c r="U11" s="3" t="s">
        <v>294</v>
      </c>
      <c r="V11" t="s">
        <v>866</v>
      </c>
      <c r="W11">
        <v>29</v>
      </c>
      <c r="X11" s="18">
        <v>199750600</v>
      </c>
      <c r="Y11" s="18">
        <v>6887952</v>
      </c>
      <c r="Z11" s="18">
        <v>1157600</v>
      </c>
      <c r="AA11" s="19">
        <v>6.0000000000000001E-3</v>
      </c>
      <c r="AE11" s="3" t="s">
        <v>294</v>
      </c>
      <c r="AF11" t="s">
        <v>866</v>
      </c>
      <c r="AG11">
        <v>32</v>
      </c>
      <c r="AH11" s="18">
        <v>198593000</v>
      </c>
      <c r="AI11" s="18">
        <v>6206031</v>
      </c>
      <c r="AJ11" s="18">
        <v>25800750</v>
      </c>
      <c r="AK11" s="19">
        <v>0.14899999999999999</v>
      </c>
      <c r="AO11" s="3" t="s">
        <v>294</v>
      </c>
      <c r="AP11" t="s">
        <v>866</v>
      </c>
      <c r="AQ11">
        <v>26</v>
      </c>
      <c r="AR11" s="18">
        <v>172792250</v>
      </c>
      <c r="AS11" s="18">
        <v>6645856</v>
      </c>
      <c r="AT11" s="18">
        <v>9156750</v>
      </c>
      <c r="AU11" s="19">
        <v>5.6000000000000001E-2</v>
      </c>
    </row>
    <row r="12" spans="1:47" x14ac:dyDescent="0.2">
      <c r="A12" s="3" t="s">
        <v>23</v>
      </c>
      <c r="B12" t="s">
        <v>867</v>
      </c>
      <c r="C12">
        <v>27</v>
      </c>
      <c r="D12" s="18">
        <v>158043000</v>
      </c>
      <c r="E12" s="18">
        <v>5853444</v>
      </c>
      <c r="F12" s="18">
        <v>-2350900</v>
      </c>
      <c r="G12" s="19">
        <v>-1.4999999999999999E-2</v>
      </c>
      <c r="K12" s="3" t="s">
        <v>23</v>
      </c>
      <c r="L12" t="s">
        <v>867</v>
      </c>
      <c r="M12">
        <v>30</v>
      </c>
      <c r="N12" s="18">
        <v>160393900</v>
      </c>
      <c r="O12" s="18">
        <v>5346463</v>
      </c>
      <c r="P12" s="18">
        <v>36050000</v>
      </c>
      <c r="Q12" s="19">
        <v>0.28999999999999998</v>
      </c>
      <c r="U12" s="3" t="s">
        <v>23</v>
      </c>
      <c r="V12" t="s">
        <v>867</v>
      </c>
      <c r="W12">
        <v>28</v>
      </c>
      <c r="X12" s="18">
        <v>124343900</v>
      </c>
      <c r="Y12" s="18">
        <v>4440854</v>
      </c>
      <c r="Z12" s="18">
        <v>25550200</v>
      </c>
      <c r="AA12" s="19">
        <v>0.25900000000000001</v>
      </c>
      <c r="AE12" s="3" t="s">
        <v>23</v>
      </c>
      <c r="AF12" t="s">
        <v>867</v>
      </c>
      <c r="AG12">
        <v>30</v>
      </c>
      <c r="AH12" s="18">
        <v>98793700</v>
      </c>
      <c r="AI12" s="18">
        <v>3293123</v>
      </c>
      <c r="AJ12" s="18">
        <v>26329500</v>
      </c>
      <c r="AK12" s="19">
        <v>0.36299999999999999</v>
      </c>
      <c r="AO12" s="3" t="s">
        <v>23</v>
      </c>
      <c r="AP12" t="s">
        <v>867</v>
      </c>
      <c r="AQ12">
        <v>29</v>
      </c>
      <c r="AR12" s="18">
        <v>72464200</v>
      </c>
      <c r="AS12" s="18">
        <v>2498766</v>
      </c>
      <c r="AT12" s="18">
        <v>20478400</v>
      </c>
      <c r="AU12" s="19">
        <v>0.39400000000000002</v>
      </c>
    </row>
    <row r="13" spans="1:47" x14ac:dyDescent="0.2">
      <c r="A13" s="3" t="s">
        <v>269</v>
      </c>
      <c r="B13" t="s">
        <v>868</v>
      </c>
      <c r="C13">
        <v>30</v>
      </c>
      <c r="D13" s="18">
        <v>96470066</v>
      </c>
      <c r="E13" s="18">
        <v>3215669</v>
      </c>
      <c r="F13" s="18">
        <v>-28263051</v>
      </c>
      <c r="G13" s="19">
        <v>-0.22700000000000001</v>
      </c>
      <c r="K13" s="3" t="s">
        <v>269</v>
      </c>
      <c r="L13" t="s">
        <v>868</v>
      </c>
      <c r="M13">
        <v>35</v>
      </c>
      <c r="N13" s="18">
        <v>124733117</v>
      </c>
      <c r="O13" s="18">
        <v>3563803</v>
      </c>
      <c r="P13" s="18">
        <v>-14822700</v>
      </c>
      <c r="Q13" s="19">
        <v>-0.106</v>
      </c>
      <c r="U13" s="3" t="s">
        <v>269</v>
      </c>
      <c r="V13" t="s">
        <v>868</v>
      </c>
      <c r="W13">
        <v>28</v>
      </c>
      <c r="X13" s="18">
        <v>139555817</v>
      </c>
      <c r="Y13" s="18">
        <v>4984136</v>
      </c>
      <c r="Z13" s="18">
        <v>8068692</v>
      </c>
      <c r="AA13" s="19">
        <v>6.0999999999999999E-2</v>
      </c>
      <c r="AE13" s="3" t="s">
        <v>269</v>
      </c>
      <c r="AF13" t="s">
        <v>868</v>
      </c>
      <c r="AG13">
        <v>29</v>
      </c>
      <c r="AH13" s="18">
        <v>131487125</v>
      </c>
      <c r="AI13" s="18">
        <v>4534039</v>
      </c>
      <c r="AJ13" s="18">
        <v>18630100</v>
      </c>
      <c r="AK13" s="19">
        <v>0.16500000000000001</v>
      </c>
      <c r="AO13" s="3" t="s">
        <v>269</v>
      </c>
      <c r="AP13" t="s">
        <v>868</v>
      </c>
      <c r="AQ13">
        <v>27</v>
      </c>
      <c r="AR13" s="18">
        <v>112857025</v>
      </c>
      <c r="AS13" s="18">
        <v>4179890</v>
      </c>
      <c r="AT13" s="18">
        <v>20671504</v>
      </c>
      <c r="AU13" s="19">
        <v>0.224</v>
      </c>
    </row>
    <row r="14" spans="1:47" x14ac:dyDescent="0.2">
      <c r="A14" s="3" t="s">
        <v>222</v>
      </c>
      <c r="B14" t="s">
        <v>869</v>
      </c>
      <c r="C14">
        <v>33</v>
      </c>
      <c r="D14" s="18">
        <v>158878583</v>
      </c>
      <c r="E14" s="18">
        <v>4814503</v>
      </c>
      <c r="F14" s="18">
        <v>-7771416</v>
      </c>
      <c r="G14" s="19">
        <v>-4.7E-2</v>
      </c>
      <c r="K14" s="3" t="s">
        <v>222</v>
      </c>
      <c r="L14" t="s">
        <v>869</v>
      </c>
      <c r="M14">
        <v>27</v>
      </c>
      <c r="N14" s="18">
        <v>166649999</v>
      </c>
      <c r="O14" s="18">
        <v>6172222</v>
      </c>
      <c r="P14" s="18">
        <v>274166</v>
      </c>
      <c r="Q14" s="19">
        <v>2E-3</v>
      </c>
      <c r="U14" s="3" t="s">
        <v>222</v>
      </c>
      <c r="V14" t="s">
        <v>869</v>
      </c>
      <c r="W14">
        <v>31</v>
      </c>
      <c r="X14" s="18">
        <v>166375833</v>
      </c>
      <c r="Y14" s="18">
        <v>5366962</v>
      </c>
      <c r="Z14" s="18">
        <v>1702500</v>
      </c>
      <c r="AA14" s="19">
        <v>0.01</v>
      </c>
      <c r="AE14" s="3" t="s">
        <v>222</v>
      </c>
      <c r="AF14" t="s">
        <v>869</v>
      </c>
      <c r="AG14">
        <v>28</v>
      </c>
      <c r="AH14" s="18">
        <v>164673333</v>
      </c>
      <c r="AI14" s="18">
        <v>5881190</v>
      </c>
      <c r="AJ14" s="18">
        <v>23023001</v>
      </c>
      <c r="AK14" s="19">
        <v>0.16300000000000001</v>
      </c>
      <c r="AO14" s="3" t="s">
        <v>222</v>
      </c>
      <c r="AP14" t="s">
        <v>869</v>
      </c>
      <c r="AQ14">
        <v>28</v>
      </c>
      <c r="AR14" s="18">
        <v>141650332</v>
      </c>
      <c r="AS14" s="18">
        <v>5058940</v>
      </c>
      <c r="AT14" s="18">
        <v>-16539025</v>
      </c>
      <c r="AU14" s="19">
        <v>-0.105</v>
      </c>
    </row>
    <row r="15" spans="1:47" x14ac:dyDescent="0.2">
      <c r="A15" s="3" t="s">
        <v>36</v>
      </c>
      <c r="B15" t="s">
        <v>870</v>
      </c>
      <c r="C15">
        <v>35</v>
      </c>
      <c r="D15" s="18">
        <v>196279677</v>
      </c>
      <c r="E15" s="18">
        <v>5607991</v>
      </c>
      <c r="F15" s="18">
        <v>10058962</v>
      </c>
      <c r="G15" s="19">
        <v>5.3999999999999999E-2</v>
      </c>
      <c r="K15" s="3" t="s">
        <v>36</v>
      </c>
      <c r="L15" t="s">
        <v>870</v>
      </c>
      <c r="M15">
        <v>34</v>
      </c>
      <c r="N15" s="18">
        <v>186220715</v>
      </c>
      <c r="O15" s="18">
        <v>5477080</v>
      </c>
      <c r="P15" s="18">
        <v>-54928454</v>
      </c>
      <c r="Q15" s="19">
        <v>-0.22800000000000001</v>
      </c>
      <c r="U15" s="3" t="s">
        <v>36</v>
      </c>
      <c r="V15" t="s">
        <v>870</v>
      </c>
      <c r="W15">
        <v>38</v>
      </c>
      <c r="X15" s="18">
        <v>241149169</v>
      </c>
      <c r="Y15" s="18">
        <v>6346031</v>
      </c>
      <c r="Z15" s="18">
        <v>-8882500</v>
      </c>
      <c r="AA15" s="19">
        <v>-3.5999999999999997E-2</v>
      </c>
      <c r="AE15" s="3" t="s">
        <v>36</v>
      </c>
      <c r="AF15" t="s">
        <v>870</v>
      </c>
      <c r="AG15">
        <v>43</v>
      </c>
      <c r="AH15" s="18">
        <v>250031669</v>
      </c>
      <c r="AI15" s="18">
        <v>5814690</v>
      </c>
      <c r="AJ15" s="18">
        <v>-32143627</v>
      </c>
      <c r="AK15" s="19">
        <v>-0.114</v>
      </c>
      <c r="AO15" s="3" t="s">
        <v>36</v>
      </c>
      <c r="AP15" t="s">
        <v>870</v>
      </c>
      <c r="AQ15">
        <v>38</v>
      </c>
      <c r="AR15" s="18">
        <v>282175296</v>
      </c>
      <c r="AS15" s="18">
        <v>7425666</v>
      </c>
      <c r="AT15" s="18">
        <v>45975362</v>
      </c>
      <c r="AU15" s="19">
        <v>0.19500000000000001</v>
      </c>
    </row>
    <row r="16" spans="1:47" x14ac:dyDescent="0.2">
      <c r="A16" s="3" t="s">
        <v>276</v>
      </c>
      <c r="B16" t="s">
        <v>871</v>
      </c>
      <c r="C16">
        <v>28</v>
      </c>
      <c r="D16" s="18">
        <v>71903319</v>
      </c>
      <c r="E16" s="18">
        <v>2567976</v>
      </c>
      <c r="F16" s="18">
        <v>-27606824</v>
      </c>
      <c r="G16" s="19">
        <v>-0.27700000000000002</v>
      </c>
      <c r="K16" s="3" t="s">
        <v>276</v>
      </c>
      <c r="L16" t="s">
        <v>871</v>
      </c>
      <c r="M16">
        <v>33</v>
      </c>
      <c r="N16" s="18">
        <v>99510143</v>
      </c>
      <c r="O16" s="18">
        <v>3015459</v>
      </c>
      <c r="P16" s="18">
        <v>-15895958</v>
      </c>
      <c r="Q16" s="19">
        <v>-0.13800000000000001</v>
      </c>
      <c r="U16" s="3" t="s">
        <v>276</v>
      </c>
      <c r="V16" t="s">
        <v>871</v>
      </c>
      <c r="W16">
        <v>29</v>
      </c>
      <c r="X16" s="18">
        <v>115406101</v>
      </c>
      <c r="Y16" s="18">
        <v>3979521</v>
      </c>
      <c r="Z16" s="18">
        <v>41041601</v>
      </c>
      <c r="AA16" s="19">
        <v>0.55200000000000005</v>
      </c>
      <c r="AE16" s="3" t="s">
        <v>276</v>
      </c>
      <c r="AF16" t="s">
        <v>871</v>
      </c>
      <c r="AG16">
        <v>29</v>
      </c>
      <c r="AH16" s="18">
        <v>74364500</v>
      </c>
      <c r="AI16" s="18">
        <v>2564293</v>
      </c>
      <c r="AJ16" s="18">
        <v>5333000</v>
      </c>
      <c r="AK16" s="19">
        <v>7.6999999999999999E-2</v>
      </c>
      <c r="AO16" s="3" t="s">
        <v>276</v>
      </c>
      <c r="AP16" t="s">
        <v>871</v>
      </c>
      <c r="AQ16">
        <v>25</v>
      </c>
      <c r="AR16" s="18">
        <v>69031500</v>
      </c>
      <c r="AS16" s="18">
        <v>2761260</v>
      </c>
      <c r="AT16" s="18">
        <v>23206100</v>
      </c>
      <c r="AU16" s="19">
        <v>0.50600000000000001</v>
      </c>
    </row>
    <row r="17" spans="1:47" x14ac:dyDescent="0.2">
      <c r="A17" s="3" t="s">
        <v>126</v>
      </c>
      <c r="B17" t="s">
        <v>872</v>
      </c>
      <c r="C17">
        <v>31</v>
      </c>
      <c r="D17" s="18">
        <v>123430400</v>
      </c>
      <c r="E17" s="18">
        <v>3981626</v>
      </c>
      <c r="F17" s="18">
        <v>32465829</v>
      </c>
      <c r="G17" s="19">
        <v>0.35699999999999998</v>
      </c>
      <c r="K17" s="3" t="s">
        <v>126</v>
      </c>
      <c r="L17" t="s">
        <v>872</v>
      </c>
      <c r="M17">
        <v>29</v>
      </c>
      <c r="N17" s="18">
        <v>90964571</v>
      </c>
      <c r="O17" s="18">
        <v>3136709</v>
      </c>
      <c r="P17" s="18">
        <v>27903271</v>
      </c>
      <c r="Q17" s="19">
        <v>0.442</v>
      </c>
      <c r="U17" s="3" t="s">
        <v>126</v>
      </c>
      <c r="V17" t="s">
        <v>872</v>
      </c>
      <c r="W17">
        <v>27</v>
      </c>
      <c r="X17" s="18">
        <v>63061300</v>
      </c>
      <c r="Y17" s="18">
        <v>2335604</v>
      </c>
      <c r="Z17" s="18">
        <v>-847000</v>
      </c>
      <c r="AA17" s="19">
        <v>-1.2999999999999999E-2</v>
      </c>
      <c r="AE17" s="3" t="s">
        <v>126</v>
      </c>
      <c r="AF17" t="s">
        <v>872</v>
      </c>
      <c r="AG17">
        <v>31</v>
      </c>
      <c r="AH17" s="18">
        <v>63908300</v>
      </c>
      <c r="AI17" s="18">
        <v>2061558</v>
      </c>
      <c r="AJ17" s="18">
        <v>-40328700</v>
      </c>
      <c r="AK17" s="19">
        <v>-0.38700000000000001</v>
      </c>
      <c r="AO17" s="3" t="s">
        <v>126</v>
      </c>
      <c r="AP17" t="s">
        <v>872</v>
      </c>
      <c r="AQ17">
        <v>28</v>
      </c>
      <c r="AR17" s="18">
        <v>104237000</v>
      </c>
      <c r="AS17" s="18">
        <v>3722750</v>
      </c>
      <c r="AT17" s="18">
        <v>539033</v>
      </c>
      <c r="AU17" s="19">
        <v>5.0000000000000001E-3</v>
      </c>
    </row>
    <row r="18" spans="1:47" x14ac:dyDescent="0.2">
      <c r="A18" s="3" t="s">
        <v>59</v>
      </c>
      <c r="B18" t="s">
        <v>873</v>
      </c>
      <c r="C18">
        <v>30</v>
      </c>
      <c r="D18" s="18">
        <v>119651933</v>
      </c>
      <c r="E18" s="18">
        <v>3988398</v>
      </c>
      <c r="F18" s="18">
        <v>-9061293</v>
      </c>
      <c r="G18" s="19">
        <v>-7.0000000000000007E-2</v>
      </c>
      <c r="K18" s="3" t="s">
        <v>59</v>
      </c>
      <c r="L18" t="s">
        <v>873</v>
      </c>
      <c r="M18">
        <v>31</v>
      </c>
      <c r="N18" s="18">
        <v>128713226</v>
      </c>
      <c r="O18" s="18">
        <v>4152040</v>
      </c>
      <c r="P18" s="18">
        <v>20610726</v>
      </c>
      <c r="Q18" s="19">
        <v>0.191</v>
      </c>
      <c r="U18" s="3" t="s">
        <v>59</v>
      </c>
      <c r="V18" t="s">
        <v>873</v>
      </c>
      <c r="W18">
        <v>32</v>
      </c>
      <c r="X18" s="18">
        <v>108102500</v>
      </c>
      <c r="Y18" s="18">
        <v>3378203</v>
      </c>
      <c r="Z18" s="18">
        <v>2768800</v>
      </c>
      <c r="AA18" s="19">
        <v>2.5999999999999999E-2</v>
      </c>
      <c r="AE18" s="3" t="s">
        <v>59</v>
      </c>
      <c r="AF18" t="s">
        <v>873</v>
      </c>
      <c r="AG18">
        <v>25</v>
      </c>
      <c r="AH18" s="18">
        <v>105333700</v>
      </c>
      <c r="AI18" s="18">
        <v>4213348</v>
      </c>
      <c r="AJ18" s="18">
        <v>-2928800</v>
      </c>
      <c r="AK18" s="19">
        <v>-2.7E-2</v>
      </c>
      <c r="AO18" s="3" t="s">
        <v>59</v>
      </c>
      <c r="AP18" t="s">
        <v>873</v>
      </c>
      <c r="AQ18">
        <v>26</v>
      </c>
      <c r="AR18" s="18">
        <v>108262500</v>
      </c>
      <c r="AS18" s="18">
        <v>4163942</v>
      </c>
      <c r="AT18" s="18">
        <v>15387664</v>
      </c>
      <c r="AU18" s="19">
        <v>0.16600000000000001</v>
      </c>
    </row>
    <row r="19" spans="1:47" x14ac:dyDescent="0.2">
      <c r="A19" s="3" t="s">
        <v>137</v>
      </c>
      <c r="B19" t="s">
        <v>874</v>
      </c>
      <c r="C19">
        <v>30</v>
      </c>
      <c r="D19" s="18">
        <v>157052231</v>
      </c>
      <c r="E19" s="18">
        <v>5235074</v>
      </c>
      <c r="F19" s="18">
        <v>6493387</v>
      </c>
      <c r="G19" s="19">
        <v>4.2999999999999997E-2</v>
      </c>
      <c r="K19" s="3" t="s">
        <v>137</v>
      </c>
      <c r="L19" t="s">
        <v>874</v>
      </c>
      <c r="M19">
        <v>30</v>
      </c>
      <c r="N19" s="18">
        <v>150558844</v>
      </c>
      <c r="O19" s="18">
        <v>5018628</v>
      </c>
      <c r="P19" s="18">
        <v>-3878616</v>
      </c>
      <c r="Q19" s="19">
        <v>-2.5000000000000001E-2</v>
      </c>
      <c r="U19" s="3" t="s">
        <v>137</v>
      </c>
      <c r="V19" t="s">
        <v>874</v>
      </c>
      <c r="W19">
        <v>31</v>
      </c>
      <c r="X19" s="18">
        <v>154437460</v>
      </c>
      <c r="Y19" s="18">
        <v>4981854</v>
      </c>
      <c r="Z19" s="18">
        <v>19249375</v>
      </c>
      <c r="AA19" s="19">
        <v>0.14199999999999999</v>
      </c>
      <c r="AE19" s="3" t="s">
        <v>137</v>
      </c>
      <c r="AF19" t="s">
        <v>874</v>
      </c>
      <c r="AG19">
        <v>28</v>
      </c>
      <c r="AH19" s="18">
        <v>135188085</v>
      </c>
      <c r="AI19" s="18">
        <v>4828146</v>
      </c>
      <c r="AJ19" s="18">
        <v>33843802</v>
      </c>
      <c r="AK19" s="19">
        <v>0.33400000000000002</v>
      </c>
      <c r="AO19" s="3" t="s">
        <v>137</v>
      </c>
      <c r="AP19" t="s">
        <v>874</v>
      </c>
      <c r="AQ19">
        <v>30</v>
      </c>
      <c r="AR19" s="18">
        <v>101344283</v>
      </c>
      <c r="AS19" s="18">
        <v>3378143</v>
      </c>
      <c r="AT19" s="18">
        <v>16392918</v>
      </c>
      <c r="AU19" s="19">
        <v>0.193</v>
      </c>
    </row>
    <row r="20" spans="1:47" x14ac:dyDescent="0.2">
      <c r="A20" s="3" t="s">
        <v>47</v>
      </c>
      <c r="B20" t="s">
        <v>875</v>
      </c>
      <c r="C20">
        <v>32</v>
      </c>
      <c r="D20" s="18">
        <v>203897446</v>
      </c>
      <c r="E20" s="18">
        <v>6371795</v>
      </c>
      <c r="F20" s="18">
        <v>37785814</v>
      </c>
      <c r="G20" s="19">
        <v>0.22700000000000001</v>
      </c>
      <c r="K20" s="3" t="s">
        <v>47</v>
      </c>
      <c r="L20" t="s">
        <v>875</v>
      </c>
      <c r="M20">
        <v>30</v>
      </c>
      <c r="N20" s="18">
        <v>166111632</v>
      </c>
      <c r="O20" s="18">
        <v>5537054</v>
      </c>
      <c r="P20" s="18">
        <v>-30278068</v>
      </c>
      <c r="Q20" s="19">
        <v>-0.154</v>
      </c>
      <c r="U20" s="3" t="s">
        <v>47</v>
      </c>
      <c r="V20" t="s">
        <v>875</v>
      </c>
      <c r="W20">
        <v>29</v>
      </c>
      <c r="X20" s="18">
        <v>196389700</v>
      </c>
      <c r="Y20" s="18">
        <v>6772059</v>
      </c>
      <c r="Z20" s="18">
        <v>-31464650</v>
      </c>
      <c r="AA20" s="19">
        <v>-0.13800000000000001</v>
      </c>
      <c r="AE20" s="3" t="s">
        <v>47</v>
      </c>
      <c r="AF20" t="s">
        <v>875</v>
      </c>
      <c r="AG20">
        <v>30</v>
      </c>
      <c r="AH20" s="18">
        <v>227854350</v>
      </c>
      <c r="AI20" s="18">
        <v>7595145</v>
      </c>
      <c r="AJ20" s="18">
        <v>10095779</v>
      </c>
      <c r="AK20" s="19">
        <v>4.5999999999999999E-2</v>
      </c>
      <c r="AO20" s="3" t="s">
        <v>47</v>
      </c>
      <c r="AP20" t="s">
        <v>875</v>
      </c>
      <c r="AQ20">
        <v>30</v>
      </c>
      <c r="AR20" s="18">
        <v>217758571</v>
      </c>
      <c r="AS20" s="18">
        <v>7258619</v>
      </c>
      <c r="AT20" s="18">
        <v>19242247</v>
      </c>
      <c r="AU20" s="19">
        <v>9.7000000000000003E-2</v>
      </c>
    </row>
    <row r="21" spans="1:47" x14ac:dyDescent="0.2">
      <c r="A21" s="3" t="s">
        <v>81</v>
      </c>
      <c r="B21" t="s">
        <v>876</v>
      </c>
      <c r="C21">
        <v>33</v>
      </c>
      <c r="D21" s="18">
        <v>89135833</v>
      </c>
      <c r="E21" s="18">
        <v>2701086</v>
      </c>
      <c r="F21" s="18">
        <v>23150000</v>
      </c>
      <c r="G21" s="19">
        <v>0.35099999999999998</v>
      </c>
      <c r="K21" s="3" t="s">
        <v>81</v>
      </c>
      <c r="L21" t="s">
        <v>876</v>
      </c>
      <c r="M21">
        <v>31</v>
      </c>
      <c r="N21" s="18">
        <v>65985833</v>
      </c>
      <c r="O21" s="18">
        <v>2128575</v>
      </c>
      <c r="P21" s="18">
        <v>-15752500</v>
      </c>
      <c r="Q21" s="19">
        <v>-0.193</v>
      </c>
      <c r="U21" s="3" t="s">
        <v>81</v>
      </c>
      <c r="V21" t="s">
        <v>876</v>
      </c>
      <c r="W21">
        <v>31</v>
      </c>
      <c r="X21" s="18">
        <v>81738333</v>
      </c>
      <c r="Y21" s="18">
        <v>2636720</v>
      </c>
      <c r="Z21" s="18">
        <v>-5067901</v>
      </c>
      <c r="AA21" s="19">
        <v>-5.8000000000000003E-2</v>
      </c>
      <c r="AE21" s="3" t="s">
        <v>81</v>
      </c>
      <c r="AF21" t="s">
        <v>876</v>
      </c>
      <c r="AG21">
        <v>30</v>
      </c>
      <c r="AH21" s="18">
        <v>86806234</v>
      </c>
      <c r="AI21" s="18">
        <v>2893541</v>
      </c>
      <c r="AJ21" s="18">
        <v>4417067</v>
      </c>
      <c r="AK21" s="19">
        <v>5.3999999999999999E-2</v>
      </c>
      <c r="AO21" s="3" t="s">
        <v>81</v>
      </c>
      <c r="AP21" t="s">
        <v>876</v>
      </c>
      <c r="AQ21">
        <v>32</v>
      </c>
      <c r="AR21" s="18">
        <v>82389167</v>
      </c>
      <c r="AS21" s="18">
        <v>2574661</v>
      </c>
      <c r="AT21" s="18">
        <v>-56733</v>
      </c>
      <c r="AU21" s="19">
        <v>-1E-3</v>
      </c>
    </row>
    <row r="22" spans="1:47" x14ac:dyDescent="0.2">
      <c r="A22" s="3" t="s">
        <v>177</v>
      </c>
      <c r="B22" t="s">
        <v>877</v>
      </c>
      <c r="C22">
        <v>27</v>
      </c>
      <c r="D22" s="18">
        <v>140611962</v>
      </c>
      <c r="E22" s="18">
        <v>5207850</v>
      </c>
      <c r="F22" s="18">
        <v>45341661</v>
      </c>
      <c r="G22" s="19">
        <v>0.47599999999999998</v>
      </c>
      <c r="K22" s="3" t="s">
        <v>177</v>
      </c>
      <c r="L22" t="s">
        <v>877</v>
      </c>
      <c r="M22">
        <v>31</v>
      </c>
      <c r="N22" s="18">
        <v>95270301</v>
      </c>
      <c r="O22" s="18">
        <v>3073236</v>
      </c>
      <c r="P22" s="18">
        <v>-4770699</v>
      </c>
      <c r="Q22" s="19">
        <v>-4.8000000000000001E-2</v>
      </c>
      <c r="U22" s="3" t="s">
        <v>177</v>
      </c>
      <c r="V22" t="s">
        <v>877</v>
      </c>
      <c r="W22">
        <v>26</v>
      </c>
      <c r="X22" s="18">
        <v>100041000</v>
      </c>
      <c r="Y22" s="18">
        <v>3847731</v>
      </c>
      <c r="Z22" s="18">
        <v>4194333</v>
      </c>
      <c r="AA22" s="19">
        <v>4.3999999999999997E-2</v>
      </c>
      <c r="AE22" s="3" t="s">
        <v>177</v>
      </c>
      <c r="AF22" t="s">
        <v>877</v>
      </c>
      <c r="AG22">
        <v>32</v>
      </c>
      <c r="AH22" s="18">
        <v>95846667</v>
      </c>
      <c r="AI22" s="18">
        <v>2995208</v>
      </c>
      <c r="AJ22" s="18">
        <v>-52042999</v>
      </c>
      <c r="AK22" s="19">
        <v>-0.35199999999999998</v>
      </c>
      <c r="AO22" s="3" t="s">
        <v>177</v>
      </c>
      <c r="AP22" t="s">
        <v>877</v>
      </c>
      <c r="AQ22">
        <v>33</v>
      </c>
      <c r="AR22" s="18">
        <v>147889666</v>
      </c>
      <c r="AS22" s="18">
        <v>4481505</v>
      </c>
      <c r="AT22" s="18">
        <v>-30840301</v>
      </c>
      <c r="AU22" s="19">
        <v>-0.17299999999999999</v>
      </c>
    </row>
    <row r="23" spans="1:47" x14ac:dyDescent="0.2">
      <c r="A23" s="3" t="s">
        <v>250</v>
      </c>
      <c r="B23" t="s">
        <v>878</v>
      </c>
      <c r="C23">
        <v>33</v>
      </c>
      <c r="D23" s="18">
        <v>74808000</v>
      </c>
      <c r="E23" s="18">
        <v>2266909</v>
      </c>
      <c r="F23" s="18">
        <v>-11532001</v>
      </c>
      <c r="G23" s="19">
        <v>-0.13400000000000001</v>
      </c>
      <c r="K23" s="3" t="s">
        <v>250</v>
      </c>
      <c r="L23" t="s">
        <v>878</v>
      </c>
      <c r="M23">
        <v>31</v>
      </c>
      <c r="N23" s="18">
        <v>86340001</v>
      </c>
      <c r="O23" s="18">
        <v>2785161</v>
      </c>
      <c r="P23" s="18">
        <v>-9467003</v>
      </c>
      <c r="Q23" s="19">
        <v>-9.9000000000000005E-2</v>
      </c>
      <c r="U23" s="3" t="s">
        <v>250</v>
      </c>
      <c r="V23" t="s">
        <v>878</v>
      </c>
      <c r="W23">
        <v>27</v>
      </c>
      <c r="X23" s="18">
        <v>95807004</v>
      </c>
      <c r="Y23" s="18">
        <v>3548408</v>
      </c>
      <c r="Z23" s="18">
        <v>-4138496</v>
      </c>
      <c r="AA23" s="19">
        <v>-4.1000000000000002E-2</v>
      </c>
      <c r="AE23" s="3" t="s">
        <v>250</v>
      </c>
      <c r="AF23" t="s">
        <v>878</v>
      </c>
      <c r="AG23">
        <v>28</v>
      </c>
      <c r="AH23" s="18">
        <v>99945500</v>
      </c>
      <c r="AI23" s="18">
        <v>3569482</v>
      </c>
      <c r="AJ23" s="18">
        <v>9642500</v>
      </c>
      <c r="AK23" s="19">
        <v>0.107</v>
      </c>
      <c r="AO23" s="3" t="s">
        <v>250</v>
      </c>
      <c r="AP23" t="s">
        <v>878</v>
      </c>
      <c r="AQ23">
        <v>31</v>
      </c>
      <c r="AR23" s="18">
        <v>90303000</v>
      </c>
      <c r="AS23" s="18">
        <v>2913000</v>
      </c>
      <c r="AT23" s="18">
        <v>18373667</v>
      </c>
      <c r="AU23" s="19">
        <v>0.255</v>
      </c>
    </row>
    <row r="24" spans="1:47" x14ac:dyDescent="0.2">
      <c r="A24" s="3" t="s">
        <v>241</v>
      </c>
      <c r="B24" t="s">
        <v>879</v>
      </c>
      <c r="C24">
        <v>38</v>
      </c>
      <c r="D24" s="18">
        <v>100804100</v>
      </c>
      <c r="E24" s="18">
        <v>2652739</v>
      </c>
      <c r="F24" s="18">
        <v>6766367</v>
      </c>
      <c r="G24" s="19">
        <v>7.1999999999999995E-2</v>
      </c>
      <c r="K24" s="3" t="s">
        <v>241</v>
      </c>
      <c r="L24" t="s">
        <v>879</v>
      </c>
      <c r="M24">
        <v>34</v>
      </c>
      <c r="N24" s="18">
        <v>94037733</v>
      </c>
      <c r="O24" s="18">
        <v>2765816</v>
      </c>
      <c r="P24" s="18">
        <v>26413333</v>
      </c>
      <c r="Q24" s="19">
        <v>0.39100000000000001</v>
      </c>
      <c r="U24" s="3" t="s">
        <v>241</v>
      </c>
      <c r="V24" t="s">
        <v>879</v>
      </c>
      <c r="W24">
        <v>34</v>
      </c>
      <c r="X24" s="18">
        <v>67624400</v>
      </c>
      <c r="Y24" s="18">
        <v>1988953</v>
      </c>
      <c r="Z24" s="18">
        <v>-32885100</v>
      </c>
      <c r="AA24" s="19">
        <v>-0.32700000000000001</v>
      </c>
      <c r="AE24" s="3" t="s">
        <v>241</v>
      </c>
      <c r="AF24" t="s">
        <v>879</v>
      </c>
      <c r="AG24">
        <v>28</v>
      </c>
      <c r="AH24" s="18">
        <v>100509500</v>
      </c>
      <c r="AI24" s="18">
        <v>3589625</v>
      </c>
      <c r="AJ24" s="18">
        <v>-7877533</v>
      </c>
      <c r="AK24" s="19">
        <v>-7.2999999999999995E-2</v>
      </c>
      <c r="AO24" s="3" t="s">
        <v>241</v>
      </c>
      <c r="AP24" t="s">
        <v>879</v>
      </c>
      <c r="AQ24">
        <v>29</v>
      </c>
      <c r="AR24" s="18">
        <v>108387033</v>
      </c>
      <c r="AS24" s="18">
        <v>3737484</v>
      </c>
      <c r="AT24" s="18">
        <v>17750433</v>
      </c>
      <c r="AU24" s="19">
        <v>0.19600000000000001</v>
      </c>
    </row>
    <row r="25" spans="1:47" x14ac:dyDescent="0.2">
      <c r="A25" s="3" t="s">
        <v>194</v>
      </c>
      <c r="B25" t="s">
        <v>880</v>
      </c>
      <c r="C25">
        <v>26</v>
      </c>
      <c r="D25" s="18">
        <v>170179653</v>
      </c>
      <c r="E25" s="18">
        <v>6545371</v>
      </c>
      <c r="F25" s="18">
        <v>-30325625</v>
      </c>
      <c r="G25" s="19">
        <v>-0.151</v>
      </c>
      <c r="K25" s="3" t="s">
        <v>194</v>
      </c>
      <c r="L25" t="s">
        <v>880</v>
      </c>
      <c r="M25">
        <v>30</v>
      </c>
      <c r="N25" s="18">
        <v>200505278</v>
      </c>
      <c r="O25" s="18">
        <v>6683509</v>
      </c>
      <c r="P25" s="18">
        <v>19682667</v>
      </c>
      <c r="Q25" s="19">
        <v>0.109</v>
      </c>
      <c r="U25" s="3" t="s">
        <v>194</v>
      </c>
      <c r="V25" t="s">
        <v>880</v>
      </c>
      <c r="W25">
        <v>27</v>
      </c>
      <c r="X25" s="18">
        <v>180822611</v>
      </c>
      <c r="Y25" s="18">
        <v>6697134</v>
      </c>
      <c r="Z25" s="18">
        <v>8736000</v>
      </c>
      <c r="AA25" s="19">
        <v>5.0999999999999997E-2</v>
      </c>
      <c r="AE25" s="3" t="s">
        <v>194</v>
      </c>
      <c r="AF25" t="s">
        <v>880</v>
      </c>
      <c r="AG25">
        <v>25</v>
      </c>
      <c r="AH25" s="18">
        <v>172086611</v>
      </c>
      <c r="AI25" s="18">
        <v>6883464</v>
      </c>
      <c r="AJ25" s="18">
        <v>-1092666</v>
      </c>
      <c r="AK25" s="19">
        <v>-6.0000000000000001E-3</v>
      </c>
      <c r="AO25" s="3" t="s">
        <v>194</v>
      </c>
      <c r="AP25" t="s">
        <v>880</v>
      </c>
      <c r="AQ25">
        <v>30</v>
      </c>
      <c r="AR25" s="18">
        <v>173179277</v>
      </c>
      <c r="AS25" s="18">
        <v>5772643</v>
      </c>
      <c r="AT25" s="18">
        <v>23739803</v>
      </c>
      <c r="AU25" s="19">
        <v>0.159</v>
      </c>
    </row>
    <row r="26" spans="1:47" x14ac:dyDescent="0.2">
      <c r="A26" s="3" t="s">
        <v>257</v>
      </c>
      <c r="B26" t="s">
        <v>881</v>
      </c>
      <c r="C26">
        <v>33</v>
      </c>
      <c r="D26" s="18">
        <v>146498473</v>
      </c>
      <c r="E26" s="18">
        <v>4439348</v>
      </c>
      <c r="F26" s="18">
        <v>-11405470</v>
      </c>
      <c r="G26" s="19">
        <v>-7.1999999999999995E-2</v>
      </c>
      <c r="K26" s="3" t="s">
        <v>257</v>
      </c>
      <c r="L26" t="s">
        <v>881</v>
      </c>
      <c r="M26">
        <v>28</v>
      </c>
      <c r="N26" s="18">
        <v>157903943</v>
      </c>
      <c r="O26" s="18">
        <v>5639427</v>
      </c>
      <c r="P26" s="18">
        <v>3585100</v>
      </c>
      <c r="Q26" s="19">
        <v>2.3E-2</v>
      </c>
      <c r="U26" s="3" t="s">
        <v>257</v>
      </c>
      <c r="V26" t="s">
        <v>881</v>
      </c>
      <c r="W26">
        <v>31</v>
      </c>
      <c r="X26" s="18">
        <v>154318843</v>
      </c>
      <c r="Y26" s="18">
        <v>4978027</v>
      </c>
      <c r="Z26" s="18">
        <v>11988650</v>
      </c>
      <c r="AA26" s="19">
        <v>8.4000000000000005E-2</v>
      </c>
      <c r="AE26" s="3" t="s">
        <v>257</v>
      </c>
      <c r="AF26" t="s">
        <v>881</v>
      </c>
      <c r="AG26">
        <v>30</v>
      </c>
      <c r="AH26" s="18">
        <v>142330193</v>
      </c>
      <c r="AI26" s="18">
        <v>4744340</v>
      </c>
      <c r="AJ26" s="18">
        <v>19104350</v>
      </c>
      <c r="AK26" s="19">
        <v>0.155</v>
      </c>
      <c r="AO26" s="3" t="s">
        <v>257</v>
      </c>
      <c r="AP26" t="s">
        <v>881</v>
      </c>
      <c r="AQ26">
        <v>27</v>
      </c>
      <c r="AR26" s="18">
        <v>123225843</v>
      </c>
      <c r="AS26" s="18">
        <v>4563920</v>
      </c>
      <c r="AT26" s="18">
        <v>32986200</v>
      </c>
      <c r="AU26" s="19">
        <v>0.36599999999999999</v>
      </c>
    </row>
    <row r="27" spans="1:47" x14ac:dyDescent="0.2">
      <c r="A27" s="3" t="s">
        <v>119</v>
      </c>
      <c r="B27" t="s">
        <v>882</v>
      </c>
      <c r="C27">
        <v>31</v>
      </c>
      <c r="D27" s="18">
        <v>162620267</v>
      </c>
      <c r="E27" s="18">
        <v>5245815</v>
      </c>
      <c r="F27" s="18">
        <v>2921600</v>
      </c>
      <c r="G27" s="19">
        <v>1.7999999999999999E-2</v>
      </c>
      <c r="K27" s="3" t="s">
        <v>119</v>
      </c>
      <c r="L27" t="s">
        <v>882</v>
      </c>
      <c r="M27">
        <v>30</v>
      </c>
      <c r="N27" s="18">
        <v>159698667</v>
      </c>
      <c r="O27" s="18">
        <v>5323289</v>
      </c>
      <c r="P27" s="18">
        <v>9545734</v>
      </c>
      <c r="Q27" s="19">
        <v>6.4000000000000001E-2</v>
      </c>
      <c r="U27" s="3" t="s">
        <v>119</v>
      </c>
      <c r="V27" t="s">
        <v>882</v>
      </c>
      <c r="W27">
        <v>31</v>
      </c>
      <c r="X27" s="18">
        <v>150152933</v>
      </c>
      <c r="Y27" s="18">
        <v>4843643</v>
      </c>
      <c r="Z27" s="18">
        <v>4599433</v>
      </c>
      <c r="AA27" s="19">
        <v>3.2000000000000001E-2</v>
      </c>
      <c r="AE27" s="3" t="s">
        <v>119</v>
      </c>
      <c r="AF27" t="s">
        <v>882</v>
      </c>
      <c r="AG27">
        <v>32</v>
      </c>
      <c r="AH27" s="18">
        <v>145553500</v>
      </c>
      <c r="AI27" s="18">
        <v>4548547</v>
      </c>
      <c r="AJ27" s="18">
        <v>23487000</v>
      </c>
      <c r="AK27" s="19">
        <v>0.192</v>
      </c>
      <c r="AO27" s="3" t="s">
        <v>119</v>
      </c>
      <c r="AP27" t="s">
        <v>882</v>
      </c>
      <c r="AQ27">
        <v>27</v>
      </c>
      <c r="AR27" s="18">
        <v>122066500</v>
      </c>
      <c r="AS27" s="18">
        <v>4520981</v>
      </c>
      <c r="AT27" s="18">
        <v>10816500</v>
      </c>
      <c r="AU27" s="19">
        <v>9.7000000000000003E-2</v>
      </c>
    </row>
    <row r="28" spans="1:47" x14ac:dyDescent="0.2">
      <c r="A28" s="3" t="s">
        <v>91</v>
      </c>
      <c r="B28" t="s">
        <v>883</v>
      </c>
      <c r="C28">
        <v>30</v>
      </c>
      <c r="D28" s="18">
        <v>60084133</v>
      </c>
      <c r="E28" s="18">
        <v>2002804</v>
      </c>
      <c r="F28" s="18">
        <v>-15923363</v>
      </c>
      <c r="G28" s="19">
        <v>-0.20899999999999999</v>
      </c>
      <c r="K28" s="3" t="s">
        <v>91</v>
      </c>
      <c r="L28" t="s">
        <v>883</v>
      </c>
      <c r="M28">
        <v>29</v>
      </c>
      <c r="N28" s="18">
        <v>76007496</v>
      </c>
      <c r="O28" s="18">
        <v>2620948</v>
      </c>
      <c r="P28" s="18">
        <v>5394696</v>
      </c>
      <c r="Q28" s="19">
        <v>7.5999999999999998E-2</v>
      </c>
      <c r="U28" s="3" t="s">
        <v>91</v>
      </c>
      <c r="V28" t="s">
        <v>883</v>
      </c>
      <c r="W28">
        <v>33</v>
      </c>
      <c r="X28" s="18">
        <v>70612800</v>
      </c>
      <c r="Y28" s="18">
        <v>2139782</v>
      </c>
      <c r="Z28" s="18">
        <v>3930809</v>
      </c>
      <c r="AA28" s="19">
        <v>5.8999999999999997E-2</v>
      </c>
      <c r="AE28" s="3" t="s">
        <v>91</v>
      </c>
      <c r="AF28" t="s">
        <v>883</v>
      </c>
      <c r="AG28">
        <v>30</v>
      </c>
      <c r="AH28" s="18">
        <v>66681991</v>
      </c>
      <c r="AI28" s="18">
        <v>2222733</v>
      </c>
      <c r="AJ28" s="18">
        <v>-10612243</v>
      </c>
      <c r="AK28" s="19">
        <v>-0.13700000000000001</v>
      </c>
      <c r="AO28" s="3" t="s">
        <v>91</v>
      </c>
      <c r="AP28" t="s">
        <v>883</v>
      </c>
      <c r="AQ28">
        <v>32</v>
      </c>
      <c r="AR28" s="18">
        <v>77294234</v>
      </c>
      <c r="AS28" s="18">
        <v>2415445</v>
      </c>
      <c r="AT28" s="18">
        <v>421851</v>
      </c>
      <c r="AU28" s="19">
        <v>5.0000000000000001E-3</v>
      </c>
    </row>
    <row r="29" spans="1:47" x14ac:dyDescent="0.2">
      <c r="A29" s="3" t="s">
        <v>186</v>
      </c>
      <c r="B29" t="s">
        <v>884</v>
      </c>
      <c r="C29">
        <v>31</v>
      </c>
      <c r="D29" s="18">
        <v>118274435</v>
      </c>
      <c r="E29" s="18">
        <v>3815304</v>
      </c>
      <c r="F29" s="18">
        <v>-14863191</v>
      </c>
      <c r="G29" s="19">
        <v>-0.112</v>
      </c>
      <c r="K29" s="3" t="s">
        <v>186</v>
      </c>
      <c r="L29" t="s">
        <v>884</v>
      </c>
      <c r="M29">
        <v>31</v>
      </c>
      <c r="N29" s="18">
        <v>133137626</v>
      </c>
      <c r="O29" s="18">
        <v>4294762</v>
      </c>
      <c r="P29" s="18">
        <v>-32210437</v>
      </c>
      <c r="Q29" s="19">
        <v>-0.19500000000000001</v>
      </c>
      <c r="U29" s="3" t="s">
        <v>186</v>
      </c>
      <c r="V29" t="s">
        <v>884</v>
      </c>
      <c r="W29">
        <v>35</v>
      </c>
      <c r="X29" s="18">
        <v>165348063</v>
      </c>
      <c r="Y29" s="18">
        <v>4724230</v>
      </c>
      <c r="Z29" s="18">
        <v>14392673</v>
      </c>
      <c r="AA29" s="19">
        <v>9.5000000000000001E-2</v>
      </c>
      <c r="AE29" s="3" t="s">
        <v>186</v>
      </c>
      <c r="AF29" t="s">
        <v>884</v>
      </c>
      <c r="AG29">
        <v>30</v>
      </c>
      <c r="AH29" s="18">
        <v>150955390</v>
      </c>
      <c r="AI29" s="18">
        <v>5031846</v>
      </c>
      <c r="AJ29" s="18">
        <v>7221850</v>
      </c>
      <c r="AK29" s="19">
        <v>0.05</v>
      </c>
      <c r="AO29" s="3" t="s">
        <v>186</v>
      </c>
      <c r="AP29" t="s">
        <v>884</v>
      </c>
      <c r="AQ29">
        <v>34</v>
      </c>
      <c r="AR29" s="18">
        <v>143733540</v>
      </c>
      <c r="AS29" s="18">
        <v>4227457</v>
      </c>
      <c r="AT29" s="18">
        <v>10207601</v>
      </c>
      <c r="AU29" s="19">
        <v>7.5999999999999998E-2</v>
      </c>
    </row>
    <row r="30" spans="1:47" x14ac:dyDescent="0.2">
      <c r="A30" s="3" t="s">
        <v>264</v>
      </c>
      <c r="B30" t="s">
        <v>885</v>
      </c>
      <c r="C30">
        <v>35</v>
      </c>
      <c r="D30" s="18">
        <v>117546171</v>
      </c>
      <c r="E30" s="18">
        <v>3358462</v>
      </c>
      <c r="F30" s="18">
        <v>-44491052</v>
      </c>
      <c r="G30" s="19">
        <v>-0.27500000000000002</v>
      </c>
      <c r="K30" s="3" t="s">
        <v>264</v>
      </c>
      <c r="L30" t="s">
        <v>885</v>
      </c>
      <c r="M30">
        <v>28</v>
      </c>
      <c r="N30" s="18">
        <v>162037223</v>
      </c>
      <c r="O30" s="18">
        <v>5787044</v>
      </c>
      <c r="P30" s="18">
        <v>-1344714</v>
      </c>
      <c r="Q30" s="19">
        <v>-8.0000000000000002E-3</v>
      </c>
      <c r="U30" s="3" t="s">
        <v>264</v>
      </c>
      <c r="V30" t="s">
        <v>885</v>
      </c>
      <c r="W30">
        <v>31</v>
      </c>
      <c r="X30" s="18">
        <v>163381937</v>
      </c>
      <c r="Y30" s="18">
        <v>5270385</v>
      </c>
      <c r="Z30" s="18">
        <v>26599910</v>
      </c>
      <c r="AA30" s="19">
        <v>0.19400000000000001</v>
      </c>
      <c r="AE30" s="3" t="s">
        <v>264</v>
      </c>
      <c r="AF30" t="s">
        <v>885</v>
      </c>
      <c r="AG30">
        <v>30</v>
      </c>
      <c r="AH30" s="18">
        <v>136782027</v>
      </c>
      <c r="AI30" s="18">
        <v>4559401</v>
      </c>
      <c r="AJ30" s="18">
        <v>10866227</v>
      </c>
      <c r="AK30" s="19">
        <v>8.5999999999999993E-2</v>
      </c>
      <c r="AO30" s="3" t="s">
        <v>264</v>
      </c>
      <c r="AP30" t="s">
        <v>885</v>
      </c>
      <c r="AQ30">
        <v>30</v>
      </c>
      <c r="AR30" s="18">
        <v>125915800</v>
      </c>
      <c r="AS30" s="18">
        <v>4197193</v>
      </c>
      <c r="AT30" s="18">
        <v>-11261900</v>
      </c>
      <c r="AU30" s="19">
        <v>-8.2000000000000003E-2</v>
      </c>
    </row>
    <row r="31" spans="1:47" x14ac:dyDescent="0.2">
      <c r="A31" s="3" t="s">
        <v>100</v>
      </c>
      <c r="B31" t="s">
        <v>886</v>
      </c>
      <c r="C31">
        <v>29</v>
      </c>
      <c r="D31" s="18">
        <v>197203691</v>
      </c>
      <c r="E31" s="18">
        <v>6800127</v>
      </c>
      <c r="F31" s="18">
        <v>16354635</v>
      </c>
      <c r="G31" s="19">
        <v>0.09</v>
      </c>
      <c r="K31" s="3" t="s">
        <v>100</v>
      </c>
      <c r="L31" t="s">
        <v>886</v>
      </c>
      <c r="M31">
        <v>29</v>
      </c>
      <c r="N31" s="18">
        <v>180849056</v>
      </c>
      <c r="O31" s="18">
        <v>6236174</v>
      </c>
      <c r="P31" s="18">
        <v>16513612</v>
      </c>
      <c r="Q31" s="19">
        <v>0.1</v>
      </c>
      <c r="U31" s="3" t="s">
        <v>100</v>
      </c>
      <c r="V31" t="s">
        <v>886</v>
      </c>
      <c r="W31">
        <v>27</v>
      </c>
      <c r="X31" s="18">
        <v>164335444</v>
      </c>
      <c r="Y31" s="18">
        <v>6086498</v>
      </c>
      <c r="Z31" s="18">
        <v>19156558</v>
      </c>
      <c r="AA31" s="19">
        <v>0.13200000000000001</v>
      </c>
      <c r="AE31" s="3" t="s">
        <v>100</v>
      </c>
      <c r="AF31" t="s">
        <v>886</v>
      </c>
      <c r="AG31">
        <v>28</v>
      </c>
      <c r="AH31" s="18">
        <v>145178886</v>
      </c>
      <c r="AI31" s="18">
        <v>5184960</v>
      </c>
      <c r="AJ31" s="18">
        <v>-16835673</v>
      </c>
      <c r="AK31" s="19">
        <v>-0.104</v>
      </c>
      <c r="AO31" s="3" t="s">
        <v>100</v>
      </c>
      <c r="AP31" t="s">
        <v>886</v>
      </c>
      <c r="AQ31">
        <v>32</v>
      </c>
      <c r="AR31" s="18">
        <v>162014559</v>
      </c>
      <c r="AS31" s="18">
        <v>5062955</v>
      </c>
      <c r="AT31" s="18">
        <v>24657980</v>
      </c>
      <c r="AU31" s="19">
        <v>0.18</v>
      </c>
    </row>
  </sheetData>
  <sortState xmlns:xlrd2="http://schemas.microsoft.com/office/spreadsheetml/2017/richdata2" ref="A2:A31">
    <sortCondition ref="A2"/>
  </sortState>
  <mergeCells count="5">
    <mergeCell ref="A1:G1"/>
    <mergeCell ref="K1:Q1"/>
    <mergeCell ref="U1:AA1"/>
    <mergeCell ref="AE1:AK1"/>
    <mergeCell ref="AO1:AU1"/>
  </mergeCells>
  <hyperlinks>
    <hyperlink ref="A12" r:id="rId1" tooltip="Houston Astros" display="https://www.baseball-reference.com/teams/HOU/2019.shtml" xr:uid="{C8A25332-5A2D-D248-B592-0FE9C4C3E58C}"/>
    <hyperlink ref="A15" r:id="rId2" tooltip="Los Angeles Dodgers" display="https://www.baseball-reference.com/teams/LAD/2019.shtml" xr:uid="{A62C1604-08AD-F64B-BCE0-B9F47944AAF3}"/>
    <hyperlink ref="A20" r:id="rId3" tooltip="New York Yankees" display="https://www.baseball-reference.com/teams/NYY/2019.shtml" xr:uid="{CDDCDED2-DDE2-5943-B165-8DAB368376E6}"/>
    <hyperlink ref="A18" r:id="rId4" tooltip="Minnesota Twins" display="https://www.baseball-reference.com/teams/MIN/2019.shtml" xr:uid="{32B968D9-594D-AE44-BEB4-037EA60652B7}"/>
    <hyperlink ref="A3" r:id="rId5" tooltip="Atlanta Braves" display="https://www.baseball-reference.com/teams/ATL/2019.shtml" xr:uid="{E9B2E365-D583-344E-9484-F6469F0CB79F}"/>
    <hyperlink ref="A21" r:id="rId6" tooltip="Oakland Athletics" display="https://www.baseball-reference.com/teams/OAK/2019.shtml" xr:uid="{E823A90D-4E6E-B44D-B200-355658B81BCA}"/>
    <hyperlink ref="A28" r:id="rId7" tooltip="Tampa Bay Rays" display="https://www.baseball-reference.com/teams/TBR/2019.shtml" xr:uid="{FEB868F9-8CE2-C643-A419-8C1C789C8BCF}"/>
    <hyperlink ref="A31" r:id="rId8" tooltip="Washington Nationals" display="https://www.baseball-reference.com/teams/WSN/2019.shtml" xr:uid="{DFE2E57C-4083-F64E-BE37-F59DF2E4A39F}"/>
    <hyperlink ref="A9" r:id="rId9" tooltip="Cleveland Indians" display="https://www.baseball-reference.com/teams/CLE/2019.shtml" xr:uid="{7DBE3CF2-0B5C-4B4A-8C95-C80F10A31F6B}"/>
    <hyperlink ref="A27" r:id="rId10" tooltip="St. Louis Cardinals" display="https://www.baseball-reference.com/teams/STL/2019.shtml" xr:uid="{E1631B55-6503-8240-980C-A742673DA75A}"/>
    <hyperlink ref="A17" r:id="rId11" tooltip="Milwaukee Brewers" display="https://www.baseball-reference.com/teams/MIL/2019.shtml" xr:uid="{5FE6C259-A221-5448-9D1D-0C240F3983B3}"/>
    <hyperlink ref="A19" r:id="rId12" tooltip="New York Mets" display="https://www.baseball-reference.com/teams/NYM/2019.shtml" xr:uid="{FA740667-1D2A-284F-993C-B44B7EC2BB75}"/>
    <hyperlink ref="A2" r:id="rId13" tooltip="Arizona Diamondbacks" display="https://www.baseball-reference.com/teams/ARI/2019.shtml" xr:uid="{3CB35D77-9820-2440-837E-058209EE06A0}"/>
    <hyperlink ref="A5" r:id="rId14" tooltip="Boston Red Sox" display="https://www.baseball-reference.com/teams/BOS/2019.shtml" xr:uid="{C22912E9-2E0C-D84D-A738-88FBA1506510}"/>
    <hyperlink ref="A6" r:id="rId15" tooltip="Chicago Cubs" display="https://www.baseball-reference.com/teams/CHC/2019.shtml" xr:uid="{BBB79AE8-F385-9B46-91C8-C96A48F46412}"/>
    <hyperlink ref="A22" r:id="rId16" tooltip="Philadelphia Phillies" display="https://www.baseball-reference.com/teams/PHI/2019.shtml" xr:uid="{83F6A204-CE0F-6B40-97C1-7CB40777406A}"/>
    <hyperlink ref="A29" r:id="rId17" tooltip="Texas Rangers" display="https://www.baseball-reference.com/teams/TEX/2019.shtml" xr:uid="{849CDC74-83BB-294A-9B77-3A598838B899}"/>
    <hyperlink ref="A26" r:id="rId18" tooltip="San Francisco Giants" display="https://www.baseball-reference.com/teams/SFG/2019.shtml" xr:uid="{236C3496-182E-534E-864F-9222A876FB72}"/>
    <hyperlink ref="A8" r:id="rId19" tooltip="Cincinnati Reds" display="https://www.baseball-reference.com/teams/CIN/2019.shtml" xr:uid="{758884A9-7DC2-0A48-9FF4-279B248D2250}"/>
    <hyperlink ref="A7" r:id="rId20" tooltip="Chicago White Sox" display="https://www.baseball-reference.com/teams/CHW/2019.shtml" xr:uid="{C890B169-0358-FF46-A77F-E1D02DADF301}"/>
    <hyperlink ref="A14" r:id="rId21" tooltip="Los Angeles Angels" display="https://www.baseball-reference.com/teams/LAA/2019.shtml" xr:uid="{5D3DA70C-3179-6146-B53D-155DD79C114A}"/>
    <hyperlink ref="A10" r:id="rId22" tooltip="Colorado Rockies" display="https://www.baseball-reference.com/teams/COL/2019.shtml" xr:uid="{DF3D1C58-E53F-1549-9E49-0F179E915D33}"/>
    <hyperlink ref="A24" r:id="rId23" tooltip="San Diego Padres" display="https://www.baseball-reference.com/teams/SDP/2019.shtml" xr:uid="{3A442274-3195-2448-AA50-598FA9FA781C}"/>
    <hyperlink ref="A23" r:id="rId24" tooltip="Pittsburgh Pirates" display="https://www.baseball-reference.com/teams/PIT/2019.shtml" xr:uid="{2C6B8B2E-055E-A441-B7CB-E14FCE6FCF53}"/>
    <hyperlink ref="A25" r:id="rId25" tooltip="Seattle Mariners" display="https://www.baseball-reference.com/teams/SEA/2019.shtml" xr:uid="{115F51B2-79C6-F34C-B3BA-9849690D0F8B}"/>
    <hyperlink ref="A30" r:id="rId26" tooltip="Toronto Blue Jays" display="https://www.baseball-reference.com/teams/TOR/2019.shtml" xr:uid="{3FDE27FA-71AE-ED47-82F4-D6072BFB8DEE}"/>
    <hyperlink ref="A13" r:id="rId27" tooltip="Kansas City Royals" display="https://www.baseball-reference.com/teams/KCR/2019.shtml" xr:uid="{21C5E597-07C1-0047-8DAA-C6DE045B4802}"/>
    <hyperlink ref="A16" r:id="rId28" tooltip="Miami Marlins" display="https://www.baseball-reference.com/teams/MIA/2019.shtml" xr:uid="{4ADA00CD-E945-4644-AB25-22BB6E44F398}"/>
    <hyperlink ref="A4" r:id="rId29" tooltip="Baltimore Orioles" display="https://www.baseball-reference.com/teams/BAL/2019.shtml" xr:uid="{97520411-620E-7D47-A7B3-35520F48DB5C}"/>
    <hyperlink ref="A11" r:id="rId30" tooltip="Detroit Tigers" display="https://www.baseball-reference.com/teams/DET/2019.shtml" xr:uid="{695BEA76-A9F6-8943-9854-CFEF61AAA0F6}"/>
    <hyperlink ref="K12" r:id="rId31" tooltip="Houston Astros" display="https://www.baseball-reference.com/teams/HOU/2019.shtml" xr:uid="{80F0E858-18B5-364F-9DE4-58BADF10FE07}"/>
    <hyperlink ref="K15" r:id="rId32" tooltip="Los Angeles Dodgers" display="https://www.baseball-reference.com/teams/LAD/2019.shtml" xr:uid="{EEED5ECF-AB30-3944-9453-936E6561A64F}"/>
    <hyperlink ref="K20" r:id="rId33" tooltip="New York Yankees" display="https://www.baseball-reference.com/teams/NYY/2019.shtml" xr:uid="{2E718603-D60D-6A42-BD03-1A5BECAAD186}"/>
    <hyperlink ref="K18" r:id="rId34" tooltip="Minnesota Twins" display="https://www.baseball-reference.com/teams/MIN/2019.shtml" xr:uid="{33ECD425-19B4-CA4D-B509-F4E1B51FBB0B}"/>
    <hyperlink ref="K3" r:id="rId35" tooltip="Atlanta Braves" display="https://www.baseball-reference.com/teams/ATL/2019.shtml" xr:uid="{BD3DCA87-F6CB-F24F-861E-6BB03744FCBC}"/>
    <hyperlink ref="K21" r:id="rId36" tooltip="Oakland Athletics" display="https://www.baseball-reference.com/teams/OAK/2019.shtml" xr:uid="{4932BFFC-09F8-9B4F-8138-535B99CDF127}"/>
    <hyperlink ref="K28" r:id="rId37" tooltip="Tampa Bay Rays" display="https://www.baseball-reference.com/teams/TBR/2019.shtml" xr:uid="{1FB6FF01-6F88-B04A-8E92-81115237D4B0}"/>
    <hyperlink ref="K31" r:id="rId38" tooltip="Washington Nationals" display="https://www.baseball-reference.com/teams/WSN/2019.shtml" xr:uid="{EB8D4140-2159-DE4D-8BF4-21FF612319E5}"/>
    <hyperlink ref="K9" r:id="rId39" tooltip="Cleveland Indians" display="https://www.baseball-reference.com/teams/CLE/2019.shtml" xr:uid="{A5EBE607-EEEA-524C-9E67-D93CF7BAD94C}"/>
    <hyperlink ref="K27" r:id="rId40" tooltip="St. Louis Cardinals" display="https://www.baseball-reference.com/teams/STL/2019.shtml" xr:uid="{8690F587-4AB0-7E4C-9FAC-6E2728F51B95}"/>
    <hyperlink ref="K17" r:id="rId41" tooltip="Milwaukee Brewers" display="https://www.baseball-reference.com/teams/MIL/2019.shtml" xr:uid="{B08888A2-035F-B644-847B-688CCCC40704}"/>
    <hyperlink ref="K19" r:id="rId42" tooltip="New York Mets" display="https://www.baseball-reference.com/teams/NYM/2019.shtml" xr:uid="{5ADF3995-66F5-654A-A9C9-51D75D321302}"/>
    <hyperlink ref="K2" r:id="rId43" tooltip="Arizona Diamondbacks" display="https://www.baseball-reference.com/teams/ARI/2019.shtml" xr:uid="{19597726-BF7B-5A4B-8D74-67AD5A6FC472}"/>
    <hyperlink ref="K5" r:id="rId44" tooltip="Boston Red Sox" display="https://www.baseball-reference.com/teams/BOS/2019.shtml" xr:uid="{8A7B6BA5-E05A-7D43-8BF2-12F6F90439FA}"/>
    <hyperlink ref="K6" r:id="rId45" tooltip="Chicago Cubs" display="https://www.baseball-reference.com/teams/CHC/2019.shtml" xr:uid="{8AE580B5-25AC-7648-8A62-056B2ABC2DE3}"/>
    <hyperlink ref="K22" r:id="rId46" tooltip="Philadelphia Phillies" display="https://www.baseball-reference.com/teams/PHI/2019.shtml" xr:uid="{C260CF20-7184-984B-B8C7-D1EEC2A47663}"/>
    <hyperlink ref="K29" r:id="rId47" tooltip="Texas Rangers" display="https://www.baseball-reference.com/teams/TEX/2019.shtml" xr:uid="{7E841F87-155D-5848-A03D-C26336FA514A}"/>
    <hyperlink ref="K26" r:id="rId48" tooltip="San Francisco Giants" display="https://www.baseball-reference.com/teams/SFG/2019.shtml" xr:uid="{F9197050-0E34-2F46-AF50-38EAB7C22C48}"/>
    <hyperlink ref="K8" r:id="rId49" tooltip="Cincinnati Reds" display="https://www.baseball-reference.com/teams/CIN/2019.shtml" xr:uid="{47BDD1F1-BB67-E542-A9D3-E0E142CFD0F0}"/>
    <hyperlink ref="K7" r:id="rId50" tooltip="Chicago White Sox" display="https://www.baseball-reference.com/teams/CHW/2019.shtml" xr:uid="{8E557837-A8A4-D448-85AC-3FF422B62E5A}"/>
    <hyperlink ref="K14" r:id="rId51" tooltip="Los Angeles Angels" display="https://www.baseball-reference.com/teams/LAA/2019.shtml" xr:uid="{82AAECBF-93F3-5E48-A291-EB65D3DFA1EB}"/>
    <hyperlink ref="K10" r:id="rId52" tooltip="Colorado Rockies" display="https://www.baseball-reference.com/teams/COL/2019.shtml" xr:uid="{A7AC579D-FE3B-534E-98A6-498B1BAA346C}"/>
    <hyperlink ref="K24" r:id="rId53" tooltip="San Diego Padres" display="https://www.baseball-reference.com/teams/SDP/2019.shtml" xr:uid="{54A2899C-1B30-3541-A03A-E51741BE687C}"/>
    <hyperlink ref="K23" r:id="rId54" tooltip="Pittsburgh Pirates" display="https://www.baseball-reference.com/teams/PIT/2019.shtml" xr:uid="{CF24BA6E-8566-7F4A-8E47-07E943145B8E}"/>
    <hyperlink ref="K25" r:id="rId55" tooltip="Seattle Mariners" display="https://www.baseball-reference.com/teams/SEA/2019.shtml" xr:uid="{0EA3B3EF-68AB-0C40-97B2-393C253BBEBD}"/>
    <hyperlink ref="K30" r:id="rId56" tooltip="Toronto Blue Jays" display="https://www.baseball-reference.com/teams/TOR/2019.shtml" xr:uid="{AF16A710-DCEF-5F48-BEB5-9DB018D2A40F}"/>
    <hyperlink ref="K13" r:id="rId57" tooltip="Kansas City Royals" display="https://www.baseball-reference.com/teams/KCR/2019.shtml" xr:uid="{6E13D748-D623-944D-AA0F-832A5354B519}"/>
    <hyperlink ref="K16" r:id="rId58" tooltip="Miami Marlins" display="https://www.baseball-reference.com/teams/MIA/2019.shtml" xr:uid="{AD4AFE3C-07D0-CE4C-AC7C-9355AB2E35EB}"/>
    <hyperlink ref="K4" r:id="rId59" tooltip="Baltimore Orioles" display="https://www.baseball-reference.com/teams/BAL/2019.shtml" xr:uid="{6240069E-22A2-9B46-A918-F45A6F72EEFA}"/>
    <hyperlink ref="K11" r:id="rId60" tooltip="Detroit Tigers" display="https://www.baseball-reference.com/teams/DET/2019.shtml" xr:uid="{3A5C813F-9FF4-8B4A-8EFA-02CAE9C89DF4}"/>
    <hyperlink ref="U12" r:id="rId61" tooltip="Houston Astros" display="https://www.baseball-reference.com/teams/HOU/2019.shtml" xr:uid="{254D3C31-7BF5-9449-9AE4-28A3CC797C98}"/>
    <hyperlink ref="U15" r:id="rId62" tooltip="Los Angeles Dodgers" display="https://www.baseball-reference.com/teams/LAD/2019.shtml" xr:uid="{267F8DD6-3406-8D46-80FC-A13FC82A903D}"/>
    <hyperlink ref="U20" r:id="rId63" tooltip="New York Yankees" display="https://www.baseball-reference.com/teams/NYY/2019.shtml" xr:uid="{4277C3F5-4926-CA4A-A728-6041F11F9069}"/>
    <hyperlink ref="U18" r:id="rId64" tooltip="Minnesota Twins" display="https://www.baseball-reference.com/teams/MIN/2019.shtml" xr:uid="{9B3EB5D2-E957-3C45-BEC5-E0A544EBE9F8}"/>
    <hyperlink ref="U3" r:id="rId65" tooltip="Atlanta Braves" display="https://www.baseball-reference.com/teams/ATL/2019.shtml" xr:uid="{4E871F01-124E-604E-B3D2-A1D481228AEC}"/>
    <hyperlink ref="U21" r:id="rId66" tooltip="Oakland Athletics" display="https://www.baseball-reference.com/teams/OAK/2019.shtml" xr:uid="{6BB571C8-E755-284B-BE09-97512F9C6111}"/>
    <hyperlink ref="U28" r:id="rId67" tooltip="Tampa Bay Rays" display="https://www.baseball-reference.com/teams/TBR/2019.shtml" xr:uid="{9EEE374B-512C-2240-A928-AD7804097CFC}"/>
    <hyperlink ref="U31" r:id="rId68" tooltip="Washington Nationals" display="https://www.baseball-reference.com/teams/WSN/2019.shtml" xr:uid="{4AE36C5A-B664-1440-BBB2-4B71AD6E67DA}"/>
    <hyperlink ref="U9" r:id="rId69" tooltip="Cleveland Indians" display="https://www.baseball-reference.com/teams/CLE/2019.shtml" xr:uid="{242B14BC-682D-8445-8D53-1BBFAE09DED9}"/>
    <hyperlink ref="U27" r:id="rId70" tooltip="St. Louis Cardinals" display="https://www.baseball-reference.com/teams/STL/2019.shtml" xr:uid="{D6DB71FB-23A9-B54D-9860-BE78268F4291}"/>
    <hyperlink ref="U17" r:id="rId71" tooltip="Milwaukee Brewers" display="https://www.baseball-reference.com/teams/MIL/2019.shtml" xr:uid="{228B1D5D-89CB-7547-B512-0FAE50F26164}"/>
    <hyperlink ref="U19" r:id="rId72" tooltip="New York Mets" display="https://www.baseball-reference.com/teams/NYM/2019.shtml" xr:uid="{F6094562-56DE-4B43-9F7E-6C767BCC1CCE}"/>
    <hyperlink ref="U2" r:id="rId73" tooltip="Arizona Diamondbacks" display="https://www.baseball-reference.com/teams/ARI/2019.shtml" xr:uid="{5EB12525-9A8F-EB40-BDED-29C400F16893}"/>
    <hyperlink ref="U5" r:id="rId74" tooltip="Boston Red Sox" display="https://www.baseball-reference.com/teams/BOS/2019.shtml" xr:uid="{F3760FF7-FA58-8C4F-8BCB-89E6ED6485B6}"/>
    <hyperlink ref="U6" r:id="rId75" tooltip="Chicago Cubs" display="https://www.baseball-reference.com/teams/CHC/2019.shtml" xr:uid="{1A5CC4D8-18DC-7949-9508-46FE3BCCF285}"/>
    <hyperlink ref="U22" r:id="rId76" tooltip="Philadelphia Phillies" display="https://www.baseball-reference.com/teams/PHI/2019.shtml" xr:uid="{52679D74-D1F5-1F41-9CC7-EB2359039A7A}"/>
    <hyperlink ref="U29" r:id="rId77" tooltip="Texas Rangers" display="https://www.baseball-reference.com/teams/TEX/2019.shtml" xr:uid="{18A73156-479A-6E47-81A8-BAFC83898D14}"/>
    <hyperlink ref="U26" r:id="rId78" tooltip="San Francisco Giants" display="https://www.baseball-reference.com/teams/SFG/2019.shtml" xr:uid="{775D3E7D-FD5E-8640-A21D-B3CC8735E8F7}"/>
    <hyperlink ref="U8" r:id="rId79" tooltip="Cincinnati Reds" display="https://www.baseball-reference.com/teams/CIN/2019.shtml" xr:uid="{C86E5F1F-252B-2344-A8AA-137DF7DE45DB}"/>
    <hyperlink ref="U7" r:id="rId80" tooltip="Chicago White Sox" display="https://www.baseball-reference.com/teams/CHW/2019.shtml" xr:uid="{2043C8E4-6901-D944-BD19-F447F0388B59}"/>
    <hyperlink ref="U14" r:id="rId81" tooltip="Los Angeles Angels" display="https://www.baseball-reference.com/teams/LAA/2019.shtml" xr:uid="{D9EE8005-B363-AD44-9A77-05C4069905A9}"/>
    <hyperlink ref="U10" r:id="rId82" tooltip="Colorado Rockies" display="https://www.baseball-reference.com/teams/COL/2019.shtml" xr:uid="{95F503A4-E035-474B-BE1B-D79CC2AAAA7C}"/>
    <hyperlink ref="U24" r:id="rId83" tooltip="San Diego Padres" display="https://www.baseball-reference.com/teams/SDP/2019.shtml" xr:uid="{7779735E-5925-7F4E-806B-C60F874B3D9B}"/>
    <hyperlink ref="U23" r:id="rId84" tooltip="Pittsburgh Pirates" display="https://www.baseball-reference.com/teams/PIT/2019.shtml" xr:uid="{013557A3-DA53-4B48-A27E-519F26676DF0}"/>
    <hyperlink ref="U25" r:id="rId85" tooltip="Seattle Mariners" display="https://www.baseball-reference.com/teams/SEA/2019.shtml" xr:uid="{63840A25-7F45-2E4A-AD78-6D0E520C0C91}"/>
    <hyperlink ref="U30" r:id="rId86" tooltip="Toronto Blue Jays" display="https://www.baseball-reference.com/teams/TOR/2019.shtml" xr:uid="{C3BCD2E1-361D-AD47-A168-6127B1A68A38}"/>
    <hyperlink ref="U13" r:id="rId87" tooltip="Kansas City Royals" display="https://www.baseball-reference.com/teams/KCR/2019.shtml" xr:uid="{7893B92C-F1AB-B74A-A384-C95F33E7FD52}"/>
    <hyperlink ref="U16" r:id="rId88" tooltip="Miami Marlins" display="https://www.baseball-reference.com/teams/MIA/2019.shtml" xr:uid="{EE6A80FF-AAA6-4A4D-9F48-6E6B638BAABF}"/>
    <hyperlink ref="U4" r:id="rId89" tooltip="Baltimore Orioles" display="https://www.baseball-reference.com/teams/BAL/2019.shtml" xr:uid="{D2851747-EA9B-DB4B-8DBE-A8C209944866}"/>
    <hyperlink ref="U11" r:id="rId90" tooltip="Detroit Tigers" display="https://www.baseball-reference.com/teams/DET/2019.shtml" xr:uid="{AE033ABC-0705-384F-AE56-BC4668851340}"/>
    <hyperlink ref="AE12" r:id="rId91" tooltip="Houston Astros" display="https://www.baseball-reference.com/teams/HOU/2019.shtml" xr:uid="{741738EE-FB2A-0344-AB1B-EB65C47C41DD}"/>
    <hyperlink ref="AE15" r:id="rId92" tooltip="Los Angeles Dodgers" display="https://www.baseball-reference.com/teams/LAD/2019.shtml" xr:uid="{87600D8D-3D3E-4542-AE80-20C24B4BB90A}"/>
    <hyperlink ref="AE20" r:id="rId93" tooltip="New York Yankees" display="https://www.baseball-reference.com/teams/NYY/2019.shtml" xr:uid="{08D8464B-702C-5B4D-8E95-3FEE003B4C07}"/>
    <hyperlink ref="AE18" r:id="rId94" tooltip="Minnesota Twins" display="https://www.baseball-reference.com/teams/MIN/2019.shtml" xr:uid="{CB8B93AA-FC11-FA42-9F1F-B97A3BD9F4A6}"/>
    <hyperlink ref="AE3" r:id="rId95" tooltip="Atlanta Braves" display="https://www.baseball-reference.com/teams/ATL/2019.shtml" xr:uid="{29FF7E8F-7172-BF47-AD22-6B86D920EADB}"/>
    <hyperlink ref="AE21" r:id="rId96" tooltip="Oakland Athletics" display="https://www.baseball-reference.com/teams/OAK/2019.shtml" xr:uid="{D72B37A1-7DC8-0943-A4C1-A0AB7D585EFC}"/>
    <hyperlink ref="AE28" r:id="rId97" tooltip="Tampa Bay Rays" display="https://www.baseball-reference.com/teams/TBR/2019.shtml" xr:uid="{D7B55B1C-B388-204C-B429-30560D60264E}"/>
    <hyperlink ref="AE31" r:id="rId98" tooltip="Washington Nationals" display="https://www.baseball-reference.com/teams/WSN/2019.shtml" xr:uid="{A1922341-2DAE-5845-B3C2-958F28E5C0C4}"/>
    <hyperlink ref="AE9" r:id="rId99" tooltip="Cleveland Indians" display="https://www.baseball-reference.com/teams/CLE/2019.shtml" xr:uid="{2BD4A83F-AFCB-6A44-9A82-AFFD1872794A}"/>
    <hyperlink ref="AE27" r:id="rId100" tooltip="St. Louis Cardinals" display="https://www.baseball-reference.com/teams/STL/2019.shtml" xr:uid="{C337A87B-B2F8-0C43-8441-1DA7FD7B1CB4}"/>
    <hyperlink ref="AE17" r:id="rId101" tooltip="Milwaukee Brewers" display="https://www.baseball-reference.com/teams/MIL/2019.shtml" xr:uid="{AE0E56AC-E7A7-6644-AA52-88046ED3234C}"/>
    <hyperlink ref="AE19" r:id="rId102" tooltip="New York Mets" display="https://www.baseball-reference.com/teams/NYM/2019.shtml" xr:uid="{4FBBC841-CCDC-4F4A-97DD-93F2A98FC6E1}"/>
    <hyperlink ref="AE2" r:id="rId103" tooltip="Arizona Diamondbacks" display="https://www.baseball-reference.com/teams/ARI/2019.shtml" xr:uid="{CC0BBF51-F4A8-A843-9B91-632958DA3D80}"/>
    <hyperlink ref="AE5" r:id="rId104" tooltip="Boston Red Sox" display="https://www.baseball-reference.com/teams/BOS/2019.shtml" xr:uid="{5702AD7F-6375-DA45-BD73-E54D558124E6}"/>
    <hyperlink ref="AE6" r:id="rId105" tooltip="Chicago Cubs" display="https://www.baseball-reference.com/teams/CHC/2019.shtml" xr:uid="{6AA3B9D0-9F69-2B4A-AA3E-1DE95CFF3CC1}"/>
    <hyperlink ref="AE22" r:id="rId106" tooltip="Philadelphia Phillies" display="https://www.baseball-reference.com/teams/PHI/2019.shtml" xr:uid="{99341605-7EF8-A24C-80B7-7DAD0F84606A}"/>
    <hyperlink ref="AE29" r:id="rId107" tooltip="Texas Rangers" display="https://www.baseball-reference.com/teams/TEX/2019.shtml" xr:uid="{1635A7FE-FC07-364C-8C69-2EB590C6C139}"/>
    <hyperlink ref="AE26" r:id="rId108" tooltip="San Francisco Giants" display="https://www.baseball-reference.com/teams/SFG/2019.shtml" xr:uid="{02AABE73-7CCE-2849-A924-58FEC3B9F4C2}"/>
    <hyperlink ref="AE8" r:id="rId109" tooltip="Cincinnati Reds" display="https://www.baseball-reference.com/teams/CIN/2019.shtml" xr:uid="{C531113D-8D5A-044E-91C0-DD012CA30804}"/>
    <hyperlink ref="AE7" r:id="rId110" tooltip="Chicago White Sox" display="https://www.baseball-reference.com/teams/CHW/2019.shtml" xr:uid="{3EE09FF4-CD4E-384D-9D85-57FFB011DA85}"/>
    <hyperlink ref="AE14" r:id="rId111" tooltip="Los Angeles Angels" display="https://www.baseball-reference.com/teams/LAA/2019.shtml" xr:uid="{733C571C-6C51-8A4D-AE35-06D22D5F5CB6}"/>
    <hyperlink ref="AE10" r:id="rId112" tooltip="Colorado Rockies" display="https://www.baseball-reference.com/teams/COL/2019.shtml" xr:uid="{BCE63293-CBB4-1548-B593-2DB987DB1413}"/>
    <hyperlink ref="AE24" r:id="rId113" tooltip="San Diego Padres" display="https://www.baseball-reference.com/teams/SDP/2019.shtml" xr:uid="{1BC80AD3-7207-7644-820B-33ACC093793D}"/>
    <hyperlink ref="AE23" r:id="rId114" tooltip="Pittsburgh Pirates" display="https://www.baseball-reference.com/teams/PIT/2019.shtml" xr:uid="{2EAF97F7-DE97-4A46-B3BE-EEEA7289BBF8}"/>
    <hyperlink ref="AE25" r:id="rId115" tooltip="Seattle Mariners" display="https://www.baseball-reference.com/teams/SEA/2019.shtml" xr:uid="{00CA2CB4-1D9B-F546-9C0B-E4155FA6B14B}"/>
    <hyperlink ref="AE30" r:id="rId116" tooltip="Toronto Blue Jays" display="https://www.baseball-reference.com/teams/TOR/2019.shtml" xr:uid="{C328C3C9-F743-834E-B6B3-9214D2DDF95F}"/>
    <hyperlink ref="AE13" r:id="rId117" tooltip="Kansas City Royals" display="https://www.baseball-reference.com/teams/KCR/2019.shtml" xr:uid="{05A5D584-5E78-F54D-9642-6B62C848BA91}"/>
    <hyperlink ref="AE16" r:id="rId118" tooltip="Miami Marlins" display="https://www.baseball-reference.com/teams/MIA/2019.shtml" xr:uid="{02ADCA47-2BD6-1241-A9CC-02E6ECFDD3BD}"/>
    <hyperlink ref="AE4" r:id="rId119" tooltip="Baltimore Orioles" display="https://www.baseball-reference.com/teams/BAL/2019.shtml" xr:uid="{06482967-2EC2-E34D-BD6B-F154BED6AF26}"/>
    <hyperlink ref="AE11" r:id="rId120" tooltip="Detroit Tigers" display="https://www.baseball-reference.com/teams/DET/2019.shtml" xr:uid="{66BDF367-95FA-654F-956F-5620C3DF9B2B}"/>
    <hyperlink ref="AO12" r:id="rId121" tooltip="Houston Astros" display="https://www.baseball-reference.com/teams/HOU/2019.shtml" xr:uid="{B1005733-0E7D-4E4D-8C22-86FA3CBE9111}"/>
    <hyperlink ref="AO15" r:id="rId122" tooltip="Los Angeles Dodgers" display="https://www.baseball-reference.com/teams/LAD/2019.shtml" xr:uid="{EB7CA207-2E80-5840-A624-6E5C9524F573}"/>
    <hyperlink ref="AO20" r:id="rId123" tooltip="New York Yankees" display="https://www.baseball-reference.com/teams/NYY/2019.shtml" xr:uid="{1B2D3A1A-7888-924A-A58B-A53E0E32B309}"/>
    <hyperlink ref="AO18" r:id="rId124" tooltip="Minnesota Twins" display="https://www.baseball-reference.com/teams/MIN/2019.shtml" xr:uid="{724E128A-5150-6B4C-BA89-25201B7D5946}"/>
    <hyperlink ref="AO3" r:id="rId125" tooltip="Atlanta Braves" display="https://www.baseball-reference.com/teams/ATL/2019.shtml" xr:uid="{E0A9080A-FD3D-774F-BA2E-8D9FC797C94D}"/>
    <hyperlink ref="AO21" r:id="rId126" tooltip="Oakland Athletics" display="https://www.baseball-reference.com/teams/OAK/2019.shtml" xr:uid="{85DCEC0B-7AAC-AC42-8CB9-E0246766521D}"/>
    <hyperlink ref="AO28" r:id="rId127" tooltip="Tampa Bay Rays" display="https://www.baseball-reference.com/teams/TBR/2019.shtml" xr:uid="{98485701-9F47-774A-9FEB-0DF104F84B7E}"/>
    <hyperlink ref="AO31" r:id="rId128" tooltip="Washington Nationals" display="https://www.baseball-reference.com/teams/WSN/2019.shtml" xr:uid="{86641919-4C54-C946-A292-7C73C3051F7A}"/>
    <hyperlink ref="AO9" r:id="rId129" tooltip="Cleveland Indians" display="https://www.baseball-reference.com/teams/CLE/2019.shtml" xr:uid="{99B2A268-912F-8E4E-BB3B-D55E135AB994}"/>
    <hyperlink ref="AO27" r:id="rId130" tooltip="St. Louis Cardinals" display="https://www.baseball-reference.com/teams/STL/2019.shtml" xr:uid="{D346643E-8F17-DD45-8D67-BF960C880870}"/>
    <hyperlink ref="AO17" r:id="rId131" tooltip="Milwaukee Brewers" display="https://www.baseball-reference.com/teams/MIL/2019.shtml" xr:uid="{61CE930F-2790-3743-B9D4-4E045332C71B}"/>
    <hyperlink ref="AO19" r:id="rId132" tooltip="New York Mets" display="https://www.baseball-reference.com/teams/NYM/2019.shtml" xr:uid="{4821C109-D4F5-E147-8AE9-CF0A35705178}"/>
    <hyperlink ref="AO2" r:id="rId133" tooltip="Arizona Diamondbacks" display="https://www.baseball-reference.com/teams/ARI/2019.shtml" xr:uid="{253061DA-558F-054E-9EEB-5CB0CE697943}"/>
    <hyperlink ref="AO5" r:id="rId134" tooltip="Boston Red Sox" display="https://www.baseball-reference.com/teams/BOS/2019.shtml" xr:uid="{137380CD-DD23-C34F-997D-CE2057B6A961}"/>
    <hyperlink ref="AO6" r:id="rId135" tooltip="Chicago Cubs" display="https://www.baseball-reference.com/teams/CHC/2019.shtml" xr:uid="{AB367A24-1887-324B-9D37-02F42D7D6ABB}"/>
    <hyperlink ref="AO22" r:id="rId136" tooltip="Philadelphia Phillies" display="https://www.baseball-reference.com/teams/PHI/2019.shtml" xr:uid="{7C6777F7-0810-4E4D-BC7C-F3941372ECD5}"/>
    <hyperlink ref="AO29" r:id="rId137" tooltip="Texas Rangers" display="https://www.baseball-reference.com/teams/TEX/2019.shtml" xr:uid="{88BAA412-A069-C949-A7C1-E708C7A2D600}"/>
    <hyperlink ref="AO26" r:id="rId138" tooltip="San Francisco Giants" display="https://www.baseball-reference.com/teams/SFG/2019.shtml" xr:uid="{8B834C68-38DD-344E-9C3A-0505FC8C83FD}"/>
    <hyperlink ref="AO8" r:id="rId139" tooltip="Cincinnati Reds" display="https://www.baseball-reference.com/teams/CIN/2019.shtml" xr:uid="{8B23B760-53EA-C742-AB53-A8A3BBB9CEB1}"/>
    <hyperlink ref="AO7" r:id="rId140" tooltip="Chicago White Sox" display="https://www.baseball-reference.com/teams/CHW/2019.shtml" xr:uid="{D89DCA12-6664-D749-9D55-A50151004345}"/>
    <hyperlink ref="AO14" r:id="rId141" tooltip="Los Angeles Angels" display="https://www.baseball-reference.com/teams/LAA/2019.shtml" xr:uid="{D03D2CA0-AA48-244C-A4F8-C92591AEF178}"/>
    <hyperlink ref="AO10" r:id="rId142" tooltip="Colorado Rockies" display="https://www.baseball-reference.com/teams/COL/2019.shtml" xr:uid="{A2F0BFC6-E2F8-AB4B-B255-7BD15CC73780}"/>
    <hyperlink ref="AO24" r:id="rId143" tooltip="San Diego Padres" display="https://www.baseball-reference.com/teams/SDP/2019.shtml" xr:uid="{0CDD9CFA-44E9-DB4F-8646-A491DBED0D94}"/>
    <hyperlink ref="AO23" r:id="rId144" tooltip="Pittsburgh Pirates" display="https://www.baseball-reference.com/teams/PIT/2019.shtml" xr:uid="{A2818823-A131-9549-8018-E422D858F802}"/>
    <hyperlink ref="AO25" r:id="rId145" tooltip="Seattle Mariners" display="https://www.baseball-reference.com/teams/SEA/2019.shtml" xr:uid="{938BED71-9919-EF46-883F-FDE063F2FFD0}"/>
    <hyperlink ref="AO30" r:id="rId146" tooltip="Toronto Blue Jays" display="https://www.baseball-reference.com/teams/TOR/2019.shtml" xr:uid="{D88DD934-4587-FD4D-9185-C065B32C1356}"/>
    <hyperlink ref="AO13" r:id="rId147" tooltip="Kansas City Royals" display="https://www.baseball-reference.com/teams/KCR/2019.shtml" xr:uid="{B2A4871F-6265-034C-8C30-608FBEB8D660}"/>
    <hyperlink ref="AO16" r:id="rId148" tooltip="Miami Marlins" display="https://www.baseball-reference.com/teams/MIA/2019.shtml" xr:uid="{8AF3459A-21DA-CC43-8184-DC9504669F8B}"/>
    <hyperlink ref="AO4" r:id="rId149" tooltip="Baltimore Orioles" display="https://www.baseball-reference.com/teams/BAL/2019.shtml" xr:uid="{F4D23C13-9CE5-8147-8D8E-885266233B89}"/>
    <hyperlink ref="AO11" r:id="rId150" tooltip="Detroit Tigers" display="https://www.baseball-reference.com/teams/DET/2019.shtml" xr:uid="{3DC5EC50-5546-FF40-8A76-8AF70C6B6E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MLB Team Stats 2015-2019</vt:lpstr>
      <vt:lpstr>final_raw</vt:lpstr>
      <vt:lpstr>final</vt:lpstr>
      <vt:lpstr>Links</vt:lpstr>
      <vt:lpstr>2015-2019 Master</vt:lpstr>
      <vt:lpstr>Yearly Salary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Duncan</dc:creator>
  <cp:lastModifiedBy>Ethan Duncan</cp:lastModifiedBy>
  <dcterms:created xsi:type="dcterms:W3CDTF">2021-06-11T05:14:28Z</dcterms:created>
  <dcterms:modified xsi:type="dcterms:W3CDTF">2021-06-25T07:58:26Z</dcterms:modified>
</cp:coreProperties>
</file>