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D\Dropbox\SPORTS\NFL-Winner-Predection\"/>
    </mc:Choice>
  </mc:AlternateContent>
  <xr:revisionPtr revIDLastSave="0" documentId="13_ncr:1_{9B346793-3DE6-4D3A-9020-182409519DB3}" xr6:coauthVersionLast="40" xr6:coauthVersionMax="40" xr10:uidLastSave="{00000000-0000-0000-0000-000000000000}"/>
  <bookViews>
    <workbookView xWindow="0" yWindow="0" windowWidth="9588" windowHeight="0" activeTab="2" xr2:uid="{0C7E2343-60AE-4D01-A213-196DAD732CA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3" l="1"/>
  <c r="M13" i="3"/>
  <c r="E6" i="3"/>
  <c r="E17" i="3"/>
  <c r="E5" i="3"/>
  <c r="E18" i="3"/>
  <c r="E11" i="3"/>
  <c r="E12" i="3"/>
  <c r="E16" i="3"/>
  <c r="E10" i="3"/>
  <c r="E4" i="3"/>
  <c r="AA271" i="1"/>
  <c r="Z271" i="1"/>
  <c r="AB271" i="1" s="1"/>
  <c r="U271" i="1"/>
  <c r="T271" i="1"/>
  <c r="S271" i="1"/>
  <c r="R271" i="1"/>
  <c r="Q271" i="1"/>
  <c r="P271" i="1"/>
  <c r="O271" i="1"/>
  <c r="Z270" i="1"/>
  <c r="AA270" i="1" s="1"/>
  <c r="AB270" i="1" s="1"/>
  <c r="U270" i="1"/>
  <c r="T270" i="1"/>
  <c r="S270" i="1"/>
  <c r="R270" i="1"/>
  <c r="Q270" i="1"/>
  <c r="P270" i="1"/>
  <c r="O270" i="1"/>
  <c r="Z269" i="1"/>
  <c r="AA269" i="1" s="1"/>
  <c r="AB269" i="1" s="1"/>
  <c r="U269" i="1"/>
  <c r="T269" i="1"/>
  <c r="S269" i="1"/>
  <c r="R269" i="1"/>
  <c r="Q269" i="1"/>
  <c r="P269" i="1"/>
  <c r="O269" i="1"/>
  <c r="Z268" i="1"/>
  <c r="U268" i="1"/>
  <c r="T268" i="1"/>
  <c r="S268" i="1"/>
  <c r="R268" i="1"/>
  <c r="Q268" i="1"/>
  <c r="P268" i="1"/>
  <c r="O268" i="1"/>
  <c r="AA267" i="1"/>
  <c r="Z267" i="1"/>
  <c r="U267" i="1"/>
  <c r="T267" i="1"/>
  <c r="S267" i="1"/>
  <c r="R267" i="1"/>
  <c r="Q267" i="1"/>
  <c r="P267" i="1"/>
  <c r="O267" i="1"/>
  <c r="Z266" i="1"/>
  <c r="AA266" i="1" s="1"/>
  <c r="AB266" i="1" s="1"/>
  <c r="U266" i="1"/>
  <c r="T266" i="1"/>
  <c r="S266" i="1"/>
  <c r="R266" i="1"/>
  <c r="Q266" i="1"/>
  <c r="P266" i="1"/>
  <c r="O266" i="1"/>
  <c r="Z265" i="1"/>
  <c r="AA265" i="1" s="1"/>
  <c r="AB265" i="1" s="1"/>
  <c r="U265" i="1"/>
  <c r="T265" i="1"/>
  <c r="S265" i="1"/>
  <c r="R265" i="1"/>
  <c r="Q265" i="1"/>
  <c r="P265" i="1"/>
  <c r="O265" i="1"/>
  <c r="Z264" i="1"/>
  <c r="U264" i="1"/>
  <c r="T264" i="1"/>
  <c r="S264" i="1"/>
  <c r="R264" i="1"/>
  <c r="Q264" i="1"/>
  <c r="P264" i="1"/>
  <c r="O264" i="1"/>
  <c r="AA263" i="1"/>
  <c r="Z263" i="1"/>
  <c r="AB263" i="1" s="1"/>
  <c r="U263" i="1"/>
  <c r="T263" i="1"/>
  <c r="S263" i="1"/>
  <c r="R263" i="1"/>
  <c r="Q263" i="1"/>
  <c r="P263" i="1"/>
  <c r="O263" i="1"/>
  <c r="AA262" i="1"/>
  <c r="Z262" i="1"/>
  <c r="U262" i="1"/>
  <c r="T262" i="1"/>
  <c r="S262" i="1"/>
  <c r="R262" i="1"/>
  <c r="Q262" i="1"/>
  <c r="P262" i="1"/>
  <c r="O262" i="1"/>
  <c r="Z261" i="1"/>
  <c r="U261" i="1"/>
  <c r="T261" i="1"/>
  <c r="S261" i="1"/>
  <c r="R261" i="1"/>
  <c r="Q261" i="1"/>
  <c r="P261" i="1"/>
  <c r="O261" i="1"/>
  <c r="AB260" i="1"/>
  <c r="AA260" i="1"/>
  <c r="Z260" i="1"/>
  <c r="U260" i="1"/>
  <c r="T260" i="1"/>
  <c r="S260" i="1"/>
  <c r="R260" i="1"/>
  <c r="Q260" i="1"/>
  <c r="P260" i="1"/>
  <c r="O260" i="1"/>
  <c r="Z259" i="1"/>
  <c r="U259" i="1"/>
  <c r="T259" i="1"/>
  <c r="S259" i="1"/>
  <c r="R259" i="1"/>
  <c r="Q259" i="1"/>
  <c r="P259" i="1"/>
  <c r="O259" i="1"/>
  <c r="Z258" i="1"/>
  <c r="AA258" i="1" s="1"/>
  <c r="U258" i="1"/>
  <c r="T258" i="1"/>
  <c r="S258" i="1"/>
  <c r="R258" i="1"/>
  <c r="Q258" i="1"/>
  <c r="P258" i="1"/>
  <c r="O258" i="1"/>
  <c r="Z257" i="1"/>
  <c r="AA257" i="1" s="1"/>
  <c r="AB257" i="1" s="1"/>
  <c r="U257" i="1"/>
  <c r="T257" i="1"/>
  <c r="S257" i="1"/>
  <c r="R257" i="1"/>
  <c r="Q257" i="1"/>
  <c r="P257" i="1"/>
  <c r="O257" i="1"/>
  <c r="AB256" i="1"/>
  <c r="AA256" i="1"/>
  <c r="Z256" i="1"/>
  <c r="U256" i="1"/>
  <c r="T256" i="1"/>
  <c r="S256" i="1"/>
  <c r="R256" i="1"/>
  <c r="Q256" i="1"/>
  <c r="P256" i="1"/>
  <c r="O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56" i="1"/>
  <c r="X258" i="1" l="1"/>
  <c r="X261" i="1"/>
  <c r="X262" i="1"/>
  <c r="X256" i="1"/>
  <c r="X257" i="1"/>
  <c r="AB262" i="1"/>
  <c r="X259" i="1"/>
  <c r="X260" i="1"/>
  <c r="AB267" i="1"/>
  <c r="AB264" i="1"/>
  <c r="AB258" i="1"/>
  <c r="AA261" i="1"/>
  <c r="AB261" i="1" s="1"/>
  <c r="AA264" i="1"/>
  <c r="AA268" i="1"/>
  <c r="AB268" i="1" s="1"/>
  <c r="AA259" i="1"/>
  <c r="AB259" i="1" s="1"/>
  <c r="Z254" i="1"/>
  <c r="AB254" i="1" s="1"/>
  <c r="U254" i="1"/>
  <c r="T254" i="1"/>
  <c r="S254" i="1"/>
  <c r="R254" i="1"/>
  <c r="Q254" i="1"/>
  <c r="P254" i="1"/>
  <c r="O254" i="1"/>
  <c r="Z253" i="1"/>
  <c r="AA253" i="1" s="1"/>
  <c r="AB253" i="1" s="1"/>
  <c r="U253" i="1"/>
  <c r="T253" i="1"/>
  <c r="S253" i="1"/>
  <c r="R253" i="1"/>
  <c r="Q253" i="1"/>
  <c r="P253" i="1"/>
  <c r="O253" i="1"/>
  <c r="Z252" i="1"/>
  <c r="U252" i="1"/>
  <c r="T252" i="1"/>
  <c r="S252" i="1"/>
  <c r="R252" i="1"/>
  <c r="Q252" i="1"/>
  <c r="P252" i="1"/>
  <c r="O252" i="1"/>
  <c r="Z251" i="1"/>
  <c r="AA251" i="1" s="1"/>
  <c r="AB251" i="1" s="1"/>
  <c r="U251" i="1"/>
  <c r="T251" i="1"/>
  <c r="S251" i="1"/>
  <c r="R251" i="1"/>
  <c r="Q251" i="1"/>
  <c r="P251" i="1"/>
  <c r="O251" i="1"/>
  <c r="Z250" i="1"/>
  <c r="U250" i="1"/>
  <c r="T250" i="1"/>
  <c r="S250" i="1"/>
  <c r="R250" i="1"/>
  <c r="Q250" i="1"/>
  <c r="P250" i="1"/>
  <c r="O250" i="1"/>
  <c r="Z249" i="1"/>
  <c r="AA249" i="1" s="1"/>
  <c r="AB249" i="1" s="1"/>
  <c r="U249" i="1"/>
  <c r="T249" i="1"/>
  <c r="S249" i="1"/>
  <c r="R249" i="1"/>
  <c r="Q249" i="1"/>
  <c r="P249" i="1"/>
  <c r="O249" i="1"/>
  <c r="Z248" i="1"/>
  <c r="U248" i="1"/>
  <c r="T248" i="1"/>
  <c r="S248" i="1"/>
  <c r="R248" i="1"/>
  <c r="Q248" i="1"/>
  <c r="P248" i="1"/>
  <c r="O248" i="1"/>
  <c r="Z247" i="1"/>
  <c r="AA247" i="1" s="1"/>
  <c r="AB247" i="1" s="1"/>
  <c r="U247" i="1"/>
  <c r="T247" i="1"/>
  <c r="S247" i="1"/>
  <c r="R247" i="1"/>
  <c r="Q247" i="1"/>
  <c r="P247" i="1"/>
  <c r="O247" i="1"/>
  <c r="Z246" i="1"/>
  <c r="U246" i="1"/>
  <c r="T246" i="1"/>
  <c r="S246" i="1"/>
  <c r="R246" i="1"/>
  <c r="Q246" i="1"/>
  <c r="P246" i="1"/>
  <c r="O246" i="1"/>
  <c r="Z245" i="1"/>
  <c r="U245" i="1"/>
  <c r="T245" i="1"/>
  <c r="S245" i="1"/>
  <c r="R245" i="1"/>
  <c r="Q245" i="1"/>
  <c r="P245" i="1"/>
  <c r="O245" i="1"/>
  <c r="Z244" i="1"/>
  <c r="AA244" i="1" s="1"/>
  <c r="AB244" i="1" s="1"/>
  <c r="U244" i="1"/>
  <c r="T244" i="1"/>
  <c r="S244" i="1"/>
  <c r="R244" i="1"/>
  <c r="Q244" i="1"/>
  <c r="P244" i="1"/>
  <c r="O244" i="1"/>
  <c r="Z243" i="1"/>
  <c r="AB243" i="1" s="1"/>
  <c r="U243" i="1"/>
  <c r="T243" i="1"/>
  <c r="S243" i="1"/>
  <c r="R243" i="1"/>
  <c r="Q243" i="1"/>
  <c r="P243" i="1"/>
  <c r="O243" i="1"/>
  <c r="Z242" i="1"/>
  <c r="U242" i="1"/>
  <c r="T242" i="1"/>
  <c r="S242" i="1"/>
  <c r="R242" i="1"/>
  <c r="Q242" i="1"/>
  <c r="P242" i="1"/>
  <c r="O242" i="1"/>
  <c r="Z241" i="1"/>
  <c r="AA241" i="1" s="1"/>
  <c r="U241" i="1"/>
  <c r="T241" i="1"/>
  <c r="S241" i="1"/>
  <c r="R241" i="1"/>
  <c r="Q241" i="1"/>
  <c r="P241" i="1"/>
  <c r="O241" i="1"/>
  <c r="AA240" i="1"/>
  <c r="AB240" i="1" s="1"/>
  <c r="Z240" i="1"/>
  <c r="U240" i="1"/>
  <c r="T240" i="1"/>
  <c r="S240" i="1"/>
  <c r="R240" i="1"/>
  <c r="Q240" i="1"/>
  <c r="P240" i="1"/>
  <c r="O240" i="1"/>
  <c r="AA239" i="1"/>
  <c r="AB239" i="1" s="1"/>
  <c r="Z239" i="1"/>
  <c r="U239" i="1"/>
  <c r="T239" i="1"/>
  <c r="S239" i="1"/>
  <c r="R239" i="1"/>
  <c r="Q239" i="1"/>
  <c r="P239" i="1"/>
  <c r="O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39" i="1"/>
  <c r="X263" i="1" l="1"/>
  <c r="X240" i="1"/>
  <c r="X241" i="1"/>
  <c r="X239" i="1"/>
  <c r="X245" i="1"/>
  <c r="X242" i="1"/>
  <c r="X243" i="1"/>
  <c r="X244" i="1"/>
  <c r="AA243" i="1"/>
  <c r="AB241" i="1"/>
  <c r="AA248" i="1"/>
  <c r="AB248" i="1" s="1"/>
  <c r="AA252" i="1"/>
  <c r="AB252" i="1" s="1"/>
  <c r="AA242" i="1"/>
  <c r="AB242" i="1" s="1"/>
  <c r="AA245" i="1"/>
  <c r="AB245" i="1" s="1"/>
  <c r="AA246" i="1"/>
  <c r="AB246" i="1" s="1"/>
  <c r="AA250" i="1"/>
  <c r="AB250" i="1" s="1"/>
  <c r="AA254" i="1"/>
  <c r="Z236" i="1"/>
  <c r="AA236" i="1" s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Z225" i="1"/>
  <c r="AA225" i="1" s="1"/>
  <c r="Z226" i="1"/>
  <c r="AA226" i="1"/>
  <c r="AB226" i="1"/>
  <c r="Z227" i="1"/>
  <c r="AA227" i="1"/>
  <c r="Z228" i="1"/>
  <c r="AA228" i="1" s="1"/>
  <c r="Z229" i="1"/>
  <c r="AB229" i="1" s="1"/>
  <c r="AA229" i="1"/>
  <c r="Z230" i="1"/>
  <c r="AA230" i="1" s="1"/>
  <c r="Z231" i="1"/>
  <c r="AA231" i="1" s="1"/>
  <c r="AB231" i="1"/>
  <c r="Z232" i="1"/>
  <c r="AA232" i="1" s="1"/>
  <c r="Z233" i="1"/>
  <c r="AA233" i="1" s="1"/>
  <c r="Z234" i="1"/>
  <c r="AA234" i="1" s="1"/>
  <c r="Z235" i="1"/>
  <c r="AB235" i="1" s="1"/>
  <c r="AA235" i="1"/>
  <c r="Z237" i="1"/>
  <c r="AB237" i="1" s="1"/>
  <c r="AA237" i="1"/>
  <c r="Z224" i="1"/>
  <c r="AA224" i="1" s="1"/>
  <c r="U224" i="1"/>
  <c r="T224" i="1"/>
  <c r="S224" i="1"/>
  <c r="R224" i="1"/>
  <c r="Q224" i="1"/>
  <c r="P224" i="1"/>
  <c r="O224" i="1"/>
  <c r="AB223" i="1"/>
  <c r="AA223" i="1"/>
  <c r="Z223" i="1"/>
  <c r="U223" i="1"/>
  <c r="T223" i="1"/>
  <c r="S223" i="1"/>
  <c r="R223" i="1"/>
  <c r="Q223" i="1"/>
  <c r="P223" i="1"/>
  <c r="O223" i="1"/>
  <c r="AA222" i="1"/>
  <c r="Z222" i="1"/>
  <c r="AB222" i="1" s="1"/>
  <c r="U222" i="1"/>
  <c r="T222" i="1"/>
  <c r="S222" i="1"/>
  <c r="R222" i="1"/>
  <c r="Q222" i="1"/>
  <c r="P222" i="1"/>
  <c r="O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22" i="1"/>
  <c r="X246" i="1" l="1"/>
  <c r="AB227" i="1"/>
  <c r="X224" i="1"/>
  <c r="X228" i="1"/>
  <c r="X225" i="1"/>
  <c r="AB232" i="1"/>
  <c r="AB228" i="1"/>
  <c r="AB234" i="1"/>
  <c r="AB236" i="1"/>
  <c r="AB233" i="1"/>
  <c r="AB225" i="1"/>
  <c r="AB230" i="1"/>
  <c r="X222" i="1"/>
  <c r="X223" i="1"/>
  <c r="X226" i="1"/>
  <c r="X227" i="1"/>
  <c r="AB224" i="1"/>
  <c r="X188" i="1"/>
  <c r="AB220" i="1"/>
  <c r="AA220" i="1"/>
  <c r="Z220" i="1"/>
  <c r="Z219" i="1"/>
  <c r="Z218" i="1"/>
  <c r="Z217" i="1"/>
  <c r="AA217" i="1" s="1"/>
  <c r="AB217" i="1" s="1"/>
  <c r="AB216" i="1"/>
  <c r="AA216" i="1"/>
  <c r="Z216" i="1"/>
  <c r="Z215" i="1"/>
  <c r="Z214" i="1"/>
  <c r="AB213" i="1"/>
  <c r="Z213" i="1"/>
  <c r="AA213" i="1" s="1"/>
  <c r="AA212" i="1"/>
  <c r="AB212" i="1" s="1"/>
  <c r="Z212" i="1"/>
  <c r="AA211" i="1"/>
  <c r="AB211" i="1" s="1"/>
  <c r="Z211" i="1"/>
  <c r="AA210" i="1"/>
  <c r="AB210" i="1" s="1"/>
  <c r="Z210" i="1"/>
  <c r="AA209" i="1"/>
  <c r="AB209" i="1" s="1"/>
  <c r="Z209" i="1"/>
  <c r="AB208" i="1"/>
  <c r="AA208" i="1"/>
  <c r="Z208" i="1"/>
  <c r="AA207" i="1"/>
  <c r="AB207" i="1" s="1"/>
  <c r="Z207" i="1"/>
  <c r="AA206" i="1"/>
  <c r="AB206" i="1" s="1"/>
  <c r="Z206" i="1"/>
  <c r="AA205" i="1"/>
  <c r="AB205" i="1" s="1"/>
  <c r="Z205" i="1"/>
  <c r="X195" i="1"/>
  <c r="X194" i="1"/>
  <c r="X193" i="1"/>
  <c r="X192" i="1"/>
  <c r="X191" i="1"/>
  <c r="X190" i="1"/>
  <c r="X189" i="1"/>
  <c r="Z202" i="1"/>
  <c r="Z201" i="1"/>
  <c r="AA201" i="1" s="1"/>
  <c r="AB201" i="1" s="1"/>
  <c r="AA200" i="1"/>
  <c r="AB200" i="1" s="1"/>
  <c r="Z200" i="1"/>
  <c r="Z199" i="1"/>
  <c r="Z198" i="1"/>
  <c r="Z197" i="1"/>
  <c r="AA197" i="1" s="1"/>
  <c r="AB197" i="1" s="1"/>
  <c r="AA196" i="1"/>
  <c r="AB196" i="1" s="1"/>
  <c r="Z196" i="1"/>
  <c r="Z195" i="1"/>
  <c r="AA195" i="1" s="1"/>
  <c r="Z194" i="1"/>
  <c r="Z193" i="1"/>
  <c r="AA193" i="1" s="1"/>
  <c r="Z192" i="1"/>
  <c r="Z191" i="1"/>
  <c r="AB191" i="1" s="1"/>
  <c r="Z190" i="1"/>
  <c r="Z189" i="1"/>
  <c r="AA189" i="1" s="1"/>
  <c r="Z188" i="1"/>
  <c r="Z185" i="1"/>
  <c r="AA185" i="1" s="1"/>
  <c r="Z186" i="1"/>
  <c r="AA186" i="1" s="1"/>
  <c r="X178" i="1"/>
  <c r="X177" i="1"/>
  <c r="X176" i="1"/>
  <c r="X174" i="1"/>
  <c r="X172" i="1"/>
  <c r="X173" i="1"/>
  <c r="AA184" i="1"/>
  <c r="AB184" i="1" s="1"/>
  <c r="Z184" i="1"/>
  <c r="AB183" i="1"/>
  <c r="AA183" i="1"/>
  <c r="Z183" i="1"/>
  <c r="Z182" i="1"/>
  <c r="Z181" i="1"/>
  <c r="AB181" i="1" s="1"/>
  <c r="AB180" i="1"/>
  <c r="AA180" i="1"/>
  <c r="Z180" i="1"/>
  <c r="Z179" i="1"/>
  <c r="AA179" i="1" s="1"/>
  <c r="AB178" i="1"/>
  <c r="AA178" i="1"/>
  <c r="Z178" i="1"/>
  <c r="Z177" i="1"/>
  <c r="AA177" i="1" s="1"/>
  <c r="Z176" i="1"/>
  <c r="AA176" i="1" s="1"/>
  <c r="AB176" i="1" s="1"/>
  <c r="Z175" i="1"/>
  <c r="AA175" i="1" s="1"/>
  <c r="X175" i="1"/>
  <c r="Z174" i="1"/>
  <c r="AA174" i="1" s="1"/>
  <c r="AB174" i="1" s="1"/>
  <c r="Z173" i="1"/>
  <c r="AA173" i="1" s="1"/>
  <c r="Z172" i="1"/>
  <c r="AA172" i="1" s="1"/>
  <c r="AB172" i="1" s="1"/>
  <c r="Z203" i="1"/>
  <c r="AA203" i="1" s="1"/>
  <c r="U220" i="1"/>
  <c r="T220" i="1"/>
  <c r="S220" i="1"/>
  <c r="R220" i="1"/>
  <c r="Q220" i="1"/>
  <c r="P220" i="1"/>
  <c r="O220" i="1"/>
  <c r="U219" i="1"/>
  <c r="T219" i="1"/>
  <c r="S219" i="1"/>
  <c r="R219" i="1"/>
  <c r="Q219" i="1"/>
  <c r="P219" i="1"/>
  <c r="O219" i="1"/>
  <c r="U218" i="1"/>
  <c r="T218" i="1"/>
  <c r="S218" i="1"/>
  <c r="R218" i="1"/>
  <c r="Q218" i="1"/>
  <c r="P218" i="1"/>
  <c r="O218" i="1"/>
  <c r="U217" i="1"/>
  <c r="T217" i="1"/>
  <c r="S217" i="1"/>
  <c r="R217" i="1"/>
  <c r="Q217" i="1"/>
  <c r="P217" i="1"/>
  <c r="O217" i="1"/>
  <c r="U216" i="1"/>
  <c r="T216" i="1"/>
  <c r="S216" i="1"/>
  <c r="R216" i="1"/>
  <c r="Q216" i="1"/>
  <c r="P216" i="1"/>
  <c r="O216" i="1"/>
  <c r="U215" i="1"/>
  <c r="T215" i="1"/>
  <c r="S215" i="1"/>
  <c r="R215" i="1"/>
  <c r="Q215" i="1"/>
  <c r="P215" i="1"/>
  <c r="O215" i="1"/>
  <c r="U214" i="1"/>
  <c r="T214" i="1"/>
  <c r="S214" i="1"/>
  <c r="R214" i="1"/>
  <c r="Q214" i="1"/>
  <c r="P214" i="1"/>
  <c r="O214" i="1"/>
  <c r="U213" i="1"/>
  <c r="T213" i="1"/>
  <c r="S213" i="1"/>
  <c r="R213" i="1"/>
  <c r="Q213" i="1"/>
  <c r="P213" i="1"/>
  <c r="O213" i="1"/>
  <c r="U212" i="1"/>
  <c r="T212" i="1"/>
  <c r="S212" i="1"/>
  <c r="R212" i="1"/>
  <c r="Q212" i="1"/>
  <c r="P212" i="1"/>
  <c r="O212" i="1"/>
  <c r="U211" i="1"/>
  <c r="T211" i="1"/>
  <c r="S211" i="1"/>
  <c r="R211" i="1"/>
  <c r="Q211" i="1"/>
  <c r="P211" i="1"/>
  <c r="O211" i="1"/>
  <c r="U210" i="1"/>
  <c r="T210" i="1"/>
  <c r="S210" i="1"/>
  <c r="R210" i="1"/>
  <c r="Q210" i="1"/>
  <c r="P210" i="1"/>
  <c r="O210" i="1"/>
  <c r="U209" i="1"/>
  <c r="T209" i="1"/>
  <c r="S209" i="1"/>
  <c r="R209" i="1"/>
  <c r="Q209" i="1"/>
  <c r="P209" i="1"/>
  <c r="O209" i="1"/>
  <c r="U208" i="1"/>
  <c r="T208" i="1"/>
  <c r="S208" i="1"/>
  <c r="R208" i="1"/>
  <c r="Q208" i="1"/>
  <c r="P208" i="1"/>
  <c r="O208" i="1"/>
  <c r="U207" i="1"/>
  <c r="T207" i="1"/>
  <c r="S207" i="1"/>
  <c r="R207" i="1"/>
  <c r="Q207" i="1"/>
  <c r="P207" i="1"/>
  <c r="O207" i="1"/>
  <c r="U206" i="1"/>
  <c r="T206" i="1"/>
  <c r="S206" i="1"/>
  <c r="R206" i="1"/>
  <c r="Q206" i="1"/>
  <c r="P206" i="1"/>
  <c r="O206" i="1"/>
  <c r="U205" i="1"/>
  <c r="T205" i="1"/>
  <c r="S205" i="1"/>
  <c r="R205" i="1"/>
  <c r="Q205" i="1"/>
  <c r="P205" i="1"/>
  <c r="O205" i="1"/>
  <c r="O203" i="1"/>
  <c r="P203" i="1"/>
  <c r="Q203" i="1"/>
  <c r="R203" i="1"/>
  <c r="S203" i="1"/>
  <c r="T203" i="1"/>
  <c r="U203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05" i="1"/>
  <c r="X229" i="1" l="1"/>
  <c r="X206" i="1"/>
  <c r="X207" i="1"/>
  <c r="X208" i="1"/>
  <c r="X209" i="1"/>
  <c r="X205" i="1"/>
  <c r="X210" i="1"/>
  <c r="X211" i="1"/>
  <c r="AA215" i="1"/>
  <c r="AB215" i="1" s="1"/>
  <c r="AA218" i="1"/>
  <c r="AB218" i="1" s="1"/>
  <c r="AA219" i="1"/>
  <c r="AB219" i="1" s="1"/>
  <c r="AA214" i="1"/>
  <c r="AB214" i="1" s="1"/>
  <c r="AB202" i="1"/>
  <c r="AA191" i="1"/>
  <c r="AB189" i="1"/>
  <c r="AB193" i="1"/>
  <c r="AB195" i="1"/>
  <c r="AA198" i="1"/>
  <c r="AB198" i="1" s="1"/>
  <c r="AA188" i="1"/>
  <c r="AB188" i="1" s="1"/>
  <c r="AA190" i="1"/>
  <c r="AB190" i="1" s="1"/>
  <c r="AA192" i="1"/>
  <c r="AB192" i="1" s="1"/>
  <c r="AA194" i="1"/>
  <c r="AB194" i="1" s="1"/>
  <c r="AA199" i="1"/>
  <c r="AB199" i="1" s="1"/>
  <c r="AA202" i="1"/>
  <c r="AB186" i="1"/>
  <c r="AB185" i="1"/>
  <c r="X179" i="1" s="1"/>
  <c r="AB182" i="1"/>
  <c r="AB173" i="1"/>
  <c r="AB175" i="1"/>
  <c r="AB177" i="1"/>
  <c r="AB179" i="1"/>
  <c r="AA182" i="1"/>
  <c r="AA181" i="1"/>
  <c r="AB203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U188" i="1"/>
  <c r="T188" i="1"/>
  <c r="S188" i="1"/>
  <c r="R188" i="1"/>
  <c r="Q188" i="1"/>
  <c r="P188" i="1"/>
  <c r="O188" i="1"/>
  <c r="X212" i="1" l="1"/>
  <c r="E203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88" i="1"/>
  <c r="O186" i="1" l="1"/>
  <c r="P186" i="1"/>
  <c r="Q186" i="1"/>
  <c r="R186" i="1"/>
  <c r="S186" i="1"/>
  <c r="T186" i="1"/>
  <c r="U186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Z169" i="1"/>
  <c r="AA169" i="1" s="1"/>
  <c r="Z170" i="1"/>
  <c r="AA170" i="1" s="1"/>
  <c r="O170" i="1"/>
  <c r="P170" i="1"/>
  <c r="Q170" i="1"/>
  <c r="R170" i="1"/>
  <c r="S170" i="1"/>
  <c r="T170" i="1"/>
  <c r="U170" i="1"/>
  <c r="O169" i="1"/>
  <c r="P169" i="1"/>
  <c r="Q169" i="1"/>
  <c r="R169" i="1"/>
  <c r="S169" i="1"/>
  <c r="T169" i="1"/>
  <c r="U169" i="1"/>
  <c r="AB169" i="1" l="1"/>
  <c r="AB170" i="1"/>
  <c r="U181" i="1"/>
  <c r="T181" i="1"/>
  <c r="S181" i="1"/>
  <c r="R181" i="1"/>
  <c r="Q181" i="1"/>
  <c r="P181" i="1"/>
  <c r="O181" i="1"/>
  <c r="U180" i="1"/>
  <c r="T180" i="1"/>
  <c r="S180" i="1"/>
  <c r="R180" i="1"/>
  <c r="Q180" i="1"/>
  <c r="P180" i="1"/>
  <c r="O180" i="1"/>
  <c r="U179" i="1"/>
  <c r="T179" i="1"/>
  <c r="S179" i="1"/>
  <c r="R179" i="1"/>
  <c r="Q179" i="1"/>
  <c r="P179" i="1"/>
  <c r="O179" i="1"/>
  <c r="U178" i="1"/>
  <c r="T178" i="1"/>
  <c r="S178" i="1"/>
  <c r="R178" i="1"/>
  <c r="Q178" i="1"/>
  <c r="P178" i="1"/>
  <c r="O178" i="1"/>
  <c r="U177" i="1"/>
  <c r="T177" i="1"/>
  <c r="S177" i="1"/>
  <c r="R177" i="1"/>
  <c r="Q177" i="1"/>
  <c r="P177" i="1"/>
  <c r="O177" i="1"/>
  <c r="U176" i="1"/>
  <c r="T176" i="1"/>
  <c r="S176" i="1"/>
  <c r="R176" i="1"/>
  <c r="Q176" i="1"/>
  <c r="P176" i="1"/>
  <c r="O176" i="1"/>
  <c r="U175" i="1"/>
  <c r="T175" i="1"/>
  <c r="S175" i="1"/>
  <c r="R175" i="1"/>
  <c r="Q175" i="1"/>
  <c r="P175" i="1"/>
  <c r="O175" i="1"/>
  <c r="U174" i="1"/>
  <c r="T174" i="1"/>
  <c r="S174" i="1"/>
  <c r="R174" i="1"/>
  <c r="Q174" i="1"/>
  <c r="P174" i="1"/>
  <c r="O174" i="1"/>
  <c r="U173" i="1"/>
  <c r="T173" i="1"/>
  <c r="S173" i="1"/>
  <c r="R173" i="1"/>
  <c r="Q173" i="1"/>
  <c r="P173" i="1"/>
  <c r="O173" i="1"/>
  <c r="U172" i="1"/>
  <c r="T172" i="1"/>
  <c r="S172" i="1"/>
  <c r="R172" i="1"/>
  <c r="Q172" i="1"/>
  <c r="P172" i="1"/>
  <c r="O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72" i="1"/>
  <c r="X165" i="1" l="1"/>
  <c r="X164" i="1"/>
  <c r="X163" i="1"/>
  <c r="X162" i="1"/>
  <c r="X160" i="1"/>
  <c r="X159" i="1"/>
  <c r="X158" i="1"/>
  <c r="Z156" i="1"/>
  <c r="AA156" i="1" s="1"/>
  <c r="AA168" i="1"/>
  <c r="Z168" i="1"/>
  <c r="AB168" i="1" s="1"/>
  <c r="U168" i="1"/>
  <c r="T168" i="1"/>
  <c r="S168" i="1"/>
  <c r="R168" i="1"/>
  <c r="Q168" i="1"/>
  <c r="P168" i="1"/>
  <c r="O168" i="1"/>
  <c r="Z167" i="1"/>
  <c r="U167" i="1"/>
  <c r="T167" i="1"/>
  <c r="S167" i="1"/>
  <c r="R167" i="1"/>
  <c r="Q167" i="1"/>
  <c r="P167" i="1"/>
  <c r="O167" i="1"/>
  <c r="AB166" i="1"/>
  <c r="AA166" i="1"/>
  <c r="Z166" i="1"/>
  <c r="U166" i="1"/>
  <c r="T166" i="1"/>
  <c r="S166" i="1"/>
  <c r="R166" i="1"/>
  <c r="Q166" i="1"/>
  <c r="P166" i="1"/>
  <c r="O166" i="1"/>
  <c r="Z165" i="1"/>
  <c r="U165" i="1"/>
  <c r="T165" i="1"/>
  <c r="S165" i="1"/>
  <c r="R165" i="1"/>
  <c r="Q165" i="1"/>
  <c r="P165" i="1"/>
  <c r="O165" i="1"/>
  <c r="Z164" i="1"/>
  <c r="AA164" i="1" s="1"/>
  <c r="AB164" i="1" s="1"/>
  <c r="U164" i="1"/>
  <c r="T164" i="1"/>
  <c r="S164" i="1"/>
  <c r="R164" i="1"/>
  <c r="Q164" i="1"/>
  <c r="P164" i="1"/>
  <c r="O164" i="1"/>
  <c r="AB163" i="1"/>
  <c r="AA163" i="1"/>
  <c r="Z163" i="1"/>
  <c r="U163" i="1"/>
  <c r="T163" i="1"/>
  <c r="S163" i="1"/>
  <c r="R163" i="1"/>
  <c r="Q163" i="1"/>
  <c r="P163" i="1"/>
  <c r="O163" i="1"/>
  <c r="Z162" i="1"/>
  <c r="AB162" i="1" s="1"/>
  <c r="U162" i="1"/>
  <c r="T162" i="1"/>
  <c r="S162" i="1"/>
  <c r="R162" i="1"/>
  <c r="Q162" i="1"/>
  <c r="P162" i="1"/>
  <c r="O162" i="1"/>
  <c r="Z161" i="1"/>
  <c r="U161" i="1"/>
  <c r="T161" i="1"/>
  <c r="S161" i="1"/>
  <c r="R161" i="1"/>
  <c r="Q161" i="1"/>
  <c r="P161" i="1"/>
  <c r="O161" i="1"/>
  <c r="AB160" i="1"/>
  <c r="AA160" i="1"/>
  <c r="Z160" i="1"/>
  <c r="U160" i="1"/>
  <c r="T160" i="1"/>
  <c r="S160" i="1"/>
  <c r="R160" i="1"/>
  <c r="Q160" i="1"/>
  <c r="P160" i="1"/>
  <c r="O160" i="1"/>
  <c r="AA159" i="1"/>
  <c r="AB159" i="1" s="1"/>
  <c r="Z159" i="1"/>
  <c r="U159" i="1"/>
  <c r="T159" i="1"/>
  <c r="X161" i="1" s="1"/>
  <c r="S159" i="1"/>
  <c r="R159" i="1"/>
  <c r="Q159" i="1"/>
  <c r="P159" i="1"/>
  <c r="O159" i="1"/>
  <c r="Z158" i="1"/>
  <c r="AA158" i="1" s="1"/>
  <c r="U158" i="1"/>
  <c r="T158" i="1"/>
  <c r="S158" i="1"/>
  <c r="R158" i="1"/>
  <c r="Q158" i="1"/>
  <c r="P158" i="1"/>
  <c r="O158" i="1"/>
  <c r="O156" i="1"/>
  <c r="P156" i="1"/>
  <c r="Q156" i="1"/>
  <c r="R156" i="1"/>
  <c r="S156" i="1"/>
  <c r="T156" i="1"/>
  <c r="U156" i="1"/>
  <c r="AB156" i="1" l="1"/>
  <c r="AA167" i="1"/>
  <c r="AB167" i="1" s="1"/>
  <c r="AA161" i="1"/>
  <c r="AB161" i="1" s="1"/>
  <c r="AB158" i="1"/>
  <c r="AA162" i="1"/>
  <c r="AA165" i="1"/>
  <c r="AB165" i="1" s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58" i="1"/>
  <c r="U155" i="1" l="1"/>
  <c r="T155" i="1"/>
  <c r="S155" i="1"/>
  <c r="R155" i="1"/>
  <c r="Q155" i="1"/>
  <c r="O155" i="1"/>
  <c r="U154" i="1"/>
  <c r="T154" i="1"/>
  <c r="S154" i="1"/>
  <c r="R154" i="1"/>
  <c r="Q154" i="1"/>
  <c r="O154" i="1"/>
  <c r="U153" i="1"/>
  <c r="T153" i="1"/>
  <c r="S153" i="1"/>
  <c r="R153" i="1"/>
  <c r="Q153" i="1"/>
  <c r="O153" i="1"/>
  <c r="U152" i="1"/>
  <c r="T152" i="1"/>
  <c r="S152" i="1"/>
  <c r="R152" i="1"/>
  <c r="Q152" i="1"/>
  <c r="O152" i="1"/>
  <c r="U151" i="1"/>
  <c r="T151" i="1"/>
  <c r="S151" i="1"/>
  <c r="R151" i="1"/>
  <c r="Q151" i="1"/>
  <c r="O151" i="1"/>
  <c r="U150" i="1"/>
  <c r="T150" i="1"/>
  <c r="S150" i="1"/>
  <c r="R150" i="1"/>
  <c r="Q150" i="1"/>
  <c r="O150" i="1"/>
  <c r="U149" i="1"/>
  <c r="T149" i="1"/>
  <c r="S149" i="1"/>
  <c r="R149" i="1"/>
  <c r="Q149" i="1"/>
  <c r="O149" i="1"/>
  <c r="U148" i="1"/>
  <c r="T148" i="1"/>
  <c r="S148" i="1"/>
  <c r="R148" i="1"/>
  <c r="Q148" i="1"/>
  <c r="O148" i="1"/>
  <c r="U147" i="1"/>
  <c r="T147" i="1"/>
  <c r="S147" i="1"/>
  <c r="R147" i="1"/>
  <c r="Q147" i="1"/>
  <c r="O147" i="1"/>
  <c r="U146" i="1"/>
  <c r="T146" i="1"/>
  <c r="S146" i="1"/>
  <c r="R146" i="1"/>
  <c r="Q146" i="1"/>
  <c r="O146" i="1"/>
  <c r="U145" i="1"/>
  <c r="T145" i="1"/>
  <c r="S145" i="1"/>
  <c r="R145" i="1"/>
  <c r="Q145" i="1"/>
  <c r="O145" i="1"/>
  <c r="U144" i="1"/>
  <c r="T144" i="1"/>
  <c r="S144" i="1"/>
  <c r="R144" i="1"/>
  <c r="Q144" i="1"/>
  <c r="O144" i="1"/>
  <c r="U143" i="1"/>
  <c r="T143" i="1"/>
  <c r="S143" i="1"/>
  <c r="R143" i="1"/>
  <c r="Q143" i="1"/>
  <c r="O143" i="1"/>
  <c r="E144" i="1"/>
  <c r="P144" i="1" s="1"/>
  <c r="E145" i="1"/>
  <c r="Z145" i="1" s="1"/>
  <c r="E146" i="1"/>
  <c r="Z146" i="1" s="1"/>
  <c r="E147" i="1"/>
  <c r="Z147" i="1" s="1"/>
  <c r="AA147" i="1" s="1"/>
  <c r="AB147" i="1" s="1"/>
  <c r="E148" i="1"/>
  <c r="Z148" i="1" s="1"/>
  <c r="AA148" i="1" s="1"/>
  <c r="AB148" i="1" s="1"/>
  <c r="E149" i="1"/>
  <c r="Z149" i="1" s="1"/>
  <c r="E150" i="1"/>
  <c r="P150" i="1" s="1"/>
  <c r="E151" i="1"/>
  <c r="P151" i="1" s="1"/>
  <c r="E152" i="1"/>
  <c r="Z152" i="1" s="1"/>
  <c r="AA152" i="1" s="1"/>
  <c r="AB152" i="1" s="1"/>
  <c r="E153" i="1"/>
  <c r="Z153" i="1" s="1"/>
  <c r="E154" i="1"/>
  <c r="Z154" i="1" s="1"/>
  <c r="E155" i="1"/>
  <c r="Z155" i="1" s="1"/>
  <c r="AA155" i="1" s="1"/>
  <c r="E156" i="1"/>
  <c r="E143" i="1"/>
  <c r="P143" i="1" s="1"/>
  <c r="P145" i="1" l="1"/>
  <c r="P149" i="1"/>
  <c r="P153" i="1"/>
  <c r="Z143" i="1"/>
  <c r="AA143" i="1" s="1"/>
  <c r="AB143" i="1" s="1"/>
  <c r="Z150" i="1"/>
  <c r="Z151" i="1"/>
  <c r="AA151" i="1" s="1"/>
  <c r="AB151" i="1" s="1"/>
  <c r="P147" i="1"/>
  <c r="P155" i="1"/>
  <c r="Z144" i="1"/>
  <c r="AA144" i="1" s="1"/>
  <c r="AB144" i="1" s="1"/>
  <c r="P146" i="1"/>
  <c r="P154" i="1"/>
  <c r="P152" i="1"/>
  <c r="P148" i="1"/>
  <c r="AB155" i="1"/>
  <c r="X149" i="1"/>
  <c r="X147" i="1"/>
  <c r="X144" i="1"/>
  <c r="X145" i="1"/>
  <c r="X146" i="1"/>
  <c r="X143" i="1"/>
  <c r="AA150" i="1"/>
  <c r="AB150" i="1" s="1"/>
  <c r="AA145" i="1"/>
  <c r="AB145" i="1" s="1"/>
  <c r="AA153" i="1"/>
  <c r="AB153" i="1" s="1"/>
  <c r="AA146" i="1"/>
  <c r="AB146" i="1" s="1"/>
  <c r="AA154" i="1"/>
  <c r="AB154" i="1" s="1"/>
  <c r="AA149" i="1"/>
  <c r="AB149" i="1" s="1"/>
  <c r="O141" i="1"/>
  <c r="Q141" i="1"/>
  <c r="R141" i="1"/>
  <c r="S141" i="1"/>
  <c r="T141" i="1"/>
  <c r="U141" i="1"/>
  <c r="X148" i="1" l="1"/>
  <c r="X150" i="1"/>
  <c r="O140" i="1"/>
  <c r="Q140" i="1"/>
  <c r="R140" i="1"/>
  <c r="S140" i="1"/>
  <c r="T140" i="1"/>
  <c r="U140" i="1"/>
  <c r="O139" i="1"/>
  <c r="Q139" i="1"/>
  <c r="R139" i="1"/>
  <c r="S139" i="1"/>
  <c r="T139" i="1"/>
  <c r="U139" i="1"/>
  <c r="O138" i="1"/>
  <c r="Q138" i="1"/>
  <c r="R138" i="1"/>
  <c r="S138" i="1"/>
  <c r="T138" i="1"/>
  <c r="U138" i="1"/>
  <c r="O137" i="1"/>
  <c r="Q137" i="1"/>
  <c r="R137" i="1"/>
  <c r="S137" i="1"/>
  <c r="T137" i="1"/>
  <c r="U137" i="1"/>
  <c r="O130" i="1"/>
  <c r="Q130" i="1"/>
  <c r="R130" i="1"/>
  <c r="S130" i="1"/>
  <c r="T130" i="1"/>
  <c r="U130" i="1"/>
  <c r="O131" i="1"/>
  <c r="Q131" i="1"/>
  <c r="R131" i="1"/>
  <c r="S131" i="1"/>
  <c r="T131" i="1"/>
  <c r="U131" i="1"/>
  <c r="O132" i="1"/>
  <c r="Q132" i="1"/>
  <c r="R132" i="1"/>
  <c r="S132" i="1"/>
  <c r="T132" i="1"/>
  <c r="U132" i="1"/>
  <c r="O133" i="1"/>
  <c r="Q133" i="1"/>
  <c r="R133" i="1"/>
  <c r="S133" i="1"/>
  <c r="T133" i="1"/>
  <c r="U133" i="1"/>
  <c r="O134" i="1"/>
  <c r="Q134" i="1"/>
  <c r="R134" i="1"/>
  <c r="S134" i="1"/>
  <c r="T134" i="1"/>
  <c r="U134" i="1"/>
  <c r="O135" i="1"/>
  <c r="Q135" i="1"/>
  <c r="R135" i="1"/>
  <c r="S135" i="1"/>
  <c r="T135" i="1"/>
  <c r="U135" i="1"/>
  <c r="O136" i="1"/>
  <c r="Q136" i="1"/>
  <c r="R136" i="1"/>
  <c r="S136" i="1"/>
  <c r="T136" i="1"/>
  <c r="U136" i="1"/>
  <c r="U129" i="1"/>
  <c r="T129" i="1"/>
  <c r="S129" i="1"/>
  <c r="R129" i="1"/>
  <c r="Q129" i="1"/>
  <c r="O129" i="1"/>
  <c r="X135" i="1" l="1"/>
  <c r="X131" i="1"/>
  <c r="X133" i="1"/>
  <c r="X129" i="1"/>
  <c r="X130" i="1"/>
  <c r="X132" i="1"/>
  <c r="U121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29" i="1"/>
  <c r="Z137" i="1" l="1"/>
  <c r="P137" i="1"/>
  <c r="P138" i="1"/>
  <c r="Z138" i="1"/>
  <c r="Z130" i="1"/>
  <c r="P130" i="1"/>
  <c r="Z136" i="1"/>
  <c r="AA136" i="1" s="1"/>
  <c r="AB136" i="1" s="1"/>
  <c r="P136" i="1"/>
  <c r="Z135" i="1"/>
  <c r="AA135" i="1" s="1"/>
  <c r="AB135" i="1" s="1"/>
  <c r="P135" i="1"/>
  <c r="P129" i="1"/>
  <c r="Z129" i="1"/>
  <c r="AA129" i="1" s="1"/>
  <c r="AB129" i="1" s="1"/>
  <c r="P134" i="1"/>
  <c r="Z134" i="1"/>
  <c r="P141" i="1"/>
  <c r="Z141" i="1"/>
  <c r="AA141" i="1" s="1"/>
  <c r="AB141" i="1" s="1"/>
  <c r="P133" i="1"/>
  <c r="Z133" i="1"/>
  <c r="AA133" i="1" s="1"/>
  <c r="AB133" i="1" s="1"/>
  <c r="Z140" i="1"/>
  <c r="P140" i="1"/>
  <c r="P132" i="1"/>
  <c r="Z132" i="1"/>
  <c r="AA132" i="1" s="1"/>
  <c r="AB132" i="1" s="1"/>
  <c r="Z139" i="1"/>
  <c r="P139" i="1"/>
  <c r="X134" i="1" s="1"/>
  <c r="Z131" i="1"/>
  <c r="P131" i="1"/>
  <c r="O127" i="1"/>
  <c r="Q127" i="1"/>
  <c r="R127" i="1"/>
  <c r="S127" i="1"/>
  <c r="T127" i="1"/>
  <c r="U127" i="1"/>
  <c r="AB140" i="1" l="1"/>
  <c r="AA140" i="1"/>
  <c r="AA139" i="1"/>
  <c r="AB139" i="1"/>
  <c r="AA134" i="1"/>
  <c r="AB134" i="1"/>
  <c r="AA130" i="1"/>
  <c r="AB130" i="1" s="1"/>
  <c r="AA138" i="1"/>
  <c r="AB138" i="1" s="1"/>
  <c r="AA131" i="1"/>
  <c r="AB131" i="1" s="1"/>
  <c r="AA137" i="1"/>
  <c r="AB137" i="1"/>
  <c r="O125" i="1"/>
  <c r="Q125" i="1"/>
  <c r="R125" i="1"/>
  <c r="S125" i="1"/>
  <c r="T125" i="1"/>
  <c r="U125" i="1"/>
  <c r="O122" i="1"/>
  <c r="Q122" i="1"/>
  <c r="R122" i="1"/>
  <c r="S122" i="1"/>
  <c r="T122" i="1"/>
  <c r="U122" i="1"/>
  <c r="O123" i="1"/>
  <c r="Q123" i="1"/>
  <c r="R123" i="1"/>
  <c r="S123" i="1"/>
  <c r="T123" i="1"/>
  <c r="U123" i="1"/>
  <c r="O124" i="1"/>
  <c r="Q124" i="1"/>
  <c r="R124" i="1"/>
  <c r="S124" i="1"/>
  <c r="T124" i="1"/>
  <c r="U124" i="1"/>
  <c r="Z123" i="1"/>
  <c r="AA123" i="1" s="1"/>
  <c r="O116" i="1"/>
  <c r="Q116" i="1"/>
  <c r="R116" i="1"/>
  <c r="S116" i="1"/>
  <c r="T116" i="1"/>
  <c r="U116" i="1"/>
  <c r="O117" i="1"/>
  <c r="Q117" i="1"/>
  <c r="R117" i="1"/>
  <c r="S117" i="1"/>
  <c r="T117" i="1"/>
  <c r="U117" i="1"/>
  <c r="O118" i="1"/>
  <c r="Q118" i="1"/>
  <c r="R118" i="1"/>
  <c r="S118" i="1"/>
  <c r="T118" i="1"/>
  <c r="U118" i="1"/>
  <c r="O119" i="1"/>
  <c r="Q119" i="1"/>
  <c r="R119" i="1"/>
  <c r="S119" i="1"/>
  <c r="T119" i="1"/>
  <c r="U119" i="1"/>
  <c r="O120" i="1"/>
  <c r="Q120" i="1"/>
  <c r="R120" i="1"/>
  <c r="S120" i="1"/>
  <c r="T120" i="1"/>
  <c r="U120" i="1"/>
  <c r="O121" i="1"/>
  <c r="Q121" i="1"/>
  <c r="R121" i="1"/>
  <c r="S121" i="1"/>
  <c r="T121" i="1"/>
  <c r="O115" i="1"/>
  <c r="Q115" i="1"/>
  <c r="R115" i="1"/>
  <c r="S115" i="1"/>
  <c r="T115" i="1"/>
  <c r="U115" i="1"/>
  <c r="U126" i="1"/>
  <c r="T126" i="1"/>
  <c r="S126" i="1"/>
  <c r="R126" i="1"/>
  <c r="Q126" i="1"/>
  <c r="O126" i="1"/>
  <c r="U114" i="1"/>
  <c r="T114" i="1"/>
  <c r="S114" i="1"/>
  <c r="R114" i="1"/>
  <c r="Q114" i="1"/>
  <c r="O114" i="1"/>
  <c r="O100" i="1"/>
  <c r="E115" i="1"/>
  <c r="Z115" i="1" s="1"/>
  <c r="AA115" i="1" s="1"/>
  <c r="E116" i="1"/>
  <c r="Z116" i="1" s="1"/>
  <c r="AA116" i="1" s="1"/>
  <c r="E117" i="1"/>
  <c r="Z117" i="1" s="1"/>
  <c r="AA117" i="1" s="1"/>
  <c r="AB117" i="1" s="1"/>
  <c r="E118" i="1"/>
  <c r="P118" i="1" s="1"/>
  <c r="E119" i="1"/>
  <c r="P119" i="1" s="1"/>
  <c r="E120" i="1"/>
  <c r="P120" i="1" s="1"/>
  <c r="E121" i="1"/>
  <c r="Z121" i="1" s="1"/>
  <c r="E122" i="1"/>
  <c r="P122" i="1" s="1"/>
  <c r="E123" i="1"/>
  <c r="P123" i="1" s="1"/>
  <c r="E124" i="1"/>
  <c r="P124" i="1" s="1"/>
  <c r="E125" i="1"/>
  <c r="P125" i="1" s="1"/>
  <c r="E126" i="1"/>
  <c r="Z126" i="1" s="1"/>
  <c r="AA126" i="1" s="1"/>
  <c r="AB126" i="1" s="1"/>
  <c r="E127" i="1"/>
  <c r="E114" i="1"/>
  <c r="P114" i="1" s="1"/>
  <c r="O112" i="1"/>
  <c r="Q112" i="1"/>
  <c r="R112" i="1"/>
  <c r="S112" i="1"/>
  <c r="T112" i="1"/>
  <c r="U112" i="1"/>
  <c r="Z122" i="1" l="1"/>
  <c r="AA122" i="1" s="1"/>
  <c r="X136" i="1"/>
  <c r="P116" i="1"/>
  <c r="Z114" i="1"/>
  <c r="Z125" i="1"/>
  <c r="AA125" i="1" s="1"/>
  <c r="Z120" i="1"/>
  <c r="AA120" i="1" s="1"/>
  <c r="P115" i="1"/>
  <c r="Z124" i="1"/>
  <c r="AA124" i="1" s="1"/>
  <c r="AA121" i="1"/>
  <c r="AB121" i="1"/>
  <c r="Z119" i="1"/>
  <c r="AA119" i="1" s="1"/>
  <c r="Z118" i="1"/>
  <c r="AA118" i="1" s="1"/>
  <c r="AB118" i="1" s="1"/>
  <c r="P117" i="1"/>
  <c r="Z127" i="1"/>
  <c r="P127" i="1"/>
  <c r="P126" i="1"/>
  <c r="P121" i="1"/>
  <c r="X116" i="1"/>
  <c r="X115" i="1"/>
  <c r="X117" i="1"/>
  <c r="AB123" i="1"/>
  <c r="AB125" i="1"/>
  <c r="AB122" i="1"/>
  <c r="AB119" i="1"/>
  <c r="AB116" i="1"/>
  <c r="AB115" i="1"/>
  <c r="AA114" i="1"/>
  <c r="AB114" i="1" s="1"/>
  <c r="X120" i="1"/>
  <c r="X118" i="1"/>
  <c r="X114" i="1"/>
  <c r="O105" i="1"/>
  <c r="Q105" i="1"/>
  <c r="R105" i="1"/>
  <c r="S105" i="1"/>
  <c r="T105" i="1"/>
  <c r="U105" i="1"/>
  <c r="O109" i="1"/>
  <c r="Q109" i="1"/>
  <c r="R109" i="1"/>
  <c r="S109" i="1"/>
  <c r="T109" i="1"/>
  <c r="U109" i="1"/>
  <c r="U110" i="1"/>
  <c r="T110" i="1"/>
  <c r="S110" i="1"/>
  <c r="R110" i="1"/>
  <c r="Q110" i="1"/>
  <c r="O110" i="1"/>
  <c r="O106" i="1"/>
  <c r="Q106" i="1"/>
  <c r="R106" i="1"/>
  <c r="S106" i="1"/>
  <c r="T106" i="1"/>
  <c r="U106" i="1"/>
  <c r="O107" i="1"/>
  <c r="Q107" i="1"/>
  <c r="R107" i="1"/>
  <c r="S107" i="1"/>
  <c r="T107" i="1"/>
  <c r="U107" i="1"/>
  <c r="O108" i="1"/>
  <c r="Q108" i="1"/>
  <c r="R108" i="1"/>
  <c r="S108" i="1"/>
  <c r="T108" i="1"/>
  <c r="U108" i="1"/>
  <c r="O111" i="1"/>
  <c r="Q111" i="1"/>
  <c r="R111" i="1"/>
  <c r="S111" i="1"/>
  <c r="T111" i="1"/>
  <c r="U111" i="1"/>
  <c r="O101" i="1"/>
  <c r="O102" i="1"/>
  <c r="O103" i="1"/>
  <c r="O104" i="1"/>
  <c r="Q104" i="1"/>
  <c r="R104" i="1"/>
  <c r="S104" i="1"/>
  <c r="T104" i="1"/>
  <c r="U104" i="1"/>
  <c r="Q103" i="1"/>
  <c r="R103" i="1"/>
  <c r="S103" i="1"/>
  <c r="T103" i="1"/>
  <c r="U103" i="1"/>
  <c r="Q102" i="1"/>
  <c r="R102" i="1"/>
  <c r="S102" i="1"/>
  <c r="T102" i="1"/>
  <c r="U102" i="1"/>
  <c r="Q101" i="1"/>
  <c r="R101" i="1"/>
  <c r="S101" i="1"/>
  <c r="T101" i="1"/>
  <c r="U101" i="1"/>
  <c r="Q100" i="1"/>
  <c r="R100" i="1"/>
  <c r="S100" i="1"/>
  <c r="T100" i="1"/>
  <c r="U100" i="1"/>
  <c r="X119" i="1" l="1"/>
  <c r="AB120" i="1"/>
  <c r="AB124" i="1"/>
  <c r="AA127" i="1"/>
  <c r="AB127" i="1" s="1"/>
  <c r="X121" i="1" s="1"/>
  <c r="X103" i="1"/>
  <c r="Z34" i="1"/>
  <c r="AB34" i="1" s="1"/>
  <c r="Z51" i="1"/>
  <c r="AA51" i="1" s="1"/>
  <c r="AB51" i="1" s="1"/>
  <c r="E106" i="1"/>
  <c r="E107" i="1"/>
  <c r="E108" i="1"/>
  <c r="E109" i="1"/>
  <c r="E110" i="1"/>
  <c r="E111" i="1"/>
  <c r="E112" i="1"/>
  <c r="P112" i="1" s="1"/>
  <c r="U99" i="1"/>
  <c r="T99" i="1"/>
  <c r="X102" i="1" s="1"/>
  <c r="S99" i="1"/>
  <c r="X101" i="1" s="1"/>
  <c r="R99" i="1"/>
  <c r="X100" i="1" s="1"/>
  <c r="Q99" i="1"/>
  <c r="X105" i="1" s="1"/>
  <c r="O99" i="1"/>
  <c r="X99" i="1" s="1"/>
  <c r="E100" i="1"/>
  <c r="E101" i="1"/>
  <c r="E102" i="1"/>
  <c r="E103" i="1"/>
  <c r="E104" i="1"/>
  <c r="E105" i="1"/>
  <c r="E99" i="1"/>
  <c r="Z99" i="1" s="1"/>
  <c r="AB99" i="1" s="1"/>
  <c r="AA34" i="1" l="1"/>
  <c r="Z110" i="1"/>
  <c r="P110" i="1"/>
  <c r="Z105" i="1"/>
  <c r="P105" i="1"/>
  <c r="Z109" i="1"/>
  <c r="P109" i="1"/>
  <c r="P111" i="1"/>
  <c r="Z111" i="1"/>
  <c r="AA111" i="1" s="1"/>
  <c r="AB111" i="1" s="1"/>
  <c r="Z108" i="1"/>
  <c r="P108" i="1"/>
  <c r="Z103" i="1"/>
  <c r="P103" i="1"/>
  <c r="Z107" i="1"/>
  <c r="AA107" i="1" s="1"/>
  <c r="AB107" i="1" s="1"/>
  <c r="P107" i="1"/>
  <c r="AA99" i="1"/>
  <c r="P100" i="1"/>
  <c r="Z100" i="1"/>
  <c r="AA100" i="1" s="1"/>
  <c r="AB100" i="1" s="1"/>
  <c r="P99" i="1"/>
  <c r="P104" i="1"/>
  <c r="Z104" i="1"/>
  <c r="P102" i="1"/>
  <c r="Z102" i="1"/>
  <c r="Z106" i="1"/>
  <c r="AA106" i="1" s="1"/>
  <c r="AB106" i="1" s="1"/>
  <c r="P106" i="1"/>
  <c r="P101" i="1"/>
  <c r="Z101" i="1"/>
  <c r="AA101" i="1" s="1"/>
  <c r="AB101" i="1" s="1"/>
  <c r="O97" i="1"/>
  <c r="Q97" i="1"/>
  <c r="R97" i="1"/>
  <c r="S97" i="1"/>
  <c r="T97" i="1"/>
  <c r="U97" i="1"/>
  <c r="AA104" i="1" l="1"/>
  <c r="AB104" i="1"/>
  <c r="AA109" i="1"/>
  <c r="AB109" i="1" s="1"/>
  <c r="X104" i="1"/>
  <c r="AA105" i="1"/>
  <c r="AB105" i="1"/>
  <c r="AB102" i="1"/>
  <c r="AA102" i="1"/>
  <c r="AA103" i="1"/>
  <c r="AB103" i="1"/>
  <c r="AA108" i="1"/>
  <c r="AB108" i="1"/>
  <c r="AA110" i="1"/>
  <c r="AB110" i="1"/>
  <c r="O2" i="1"/>
  <c r="Q2" i="1"/>
  <c r="S2" i="1"/>
  <c r="T2" i="1"/>
  <c r="U2" i="1"/>
  <c r="O3" i="1"/>
  <c r="Q3" i="1"/>
  <c r="S3" i="1"/>
  <c r="T3" i="1"/>
  <c r="U3" i="1"/>
  <c r="O4" i="1"/>
  <c r="Q4" i="1"/>
  <c r="S4" i="1"/>
  <c r="T4" i="1"/>
  <c r="U4" i="1"/>
  <c r="O5" i="1"/>
  <c r="S5" i="1"/>
  <c r="T5" i="1"/>
  <c r="U5" i="1"/>
  <c r="O6" i="1"/>
  <c r="Q6" i="1"/>
  <c r="S6" i="1"/>
  <c r="T6" i="1"/>
  <c r="U6" i="1"/>
  <c r="O7" i="1"/>
  <c r="Q7" i="1"/>
  <c r="S7" i="1"/>
  <c r="T7" i="1"/>
  <c r="U7" i="1"/>
  <c r="O8" i="1"/>
  <c r="S8" i="1"/>
  <c r="T8" i="1"/>
  <c r="U8" i="1"/>
  <c r="Q9" i="1"/>
  <c r="S9" i="1"/>
  <c r="T9" i="1"/>
  <c r="U9" i="1"/>
  <c r="O10" i="1"/>
  <c r="Q10" i="1"/>
  <c r="S10" i="1"/>
  <c r="T10" i="1"/>
  <c r="U10" i="1"/>
  <c r="Q11" i="1"/>
  <c r="S11" i="1"/>
  <c r="T11" i="1"/>
  <c r="U11" i="1"/>
  <c r="O12" i="1"/>
  <c r="S12" i="1"/>
  <c r="T12" i="1"/>
  <c r="U12" i="1"/>
  <c r="O13" i="1"/>
  <c r="Q13" i="1"/>
  <c r="S13" i="1"/>
  <c r="T13" i="1"/>
  <c r="U13" i="1"/>
  <c r="O14" i="1"/>
  <c r="S14" i="1"/>
  <c r="T14" i="1"/>
  <c r="U14" i="1"/>
  <c r="O15" i="1"/>
  <c r="R15" i="1"/>
  <c r="S15" i="1"/>
  <c r="T15" i="1"/>
  <c r="U15" i="1"/>
  <c r="O16" i="1"/>
  <c r="Q16" i="1"/>
  <c r="R16" i="1"/>
  <c r="S16" i="1"/>
  <c r="T16" i="1"/>
  <c r="U16" i="1"/>
  <c r="O18" i="1"/>
  <c r="Q18" i="1"/>
  <c r="R18" i="1"/>
  <c r="S18" i="1"/>
  <c r="T18" i="1"/>
  <c r="U18" i="1"/>
  <c r="O19" i="1"/>
  <c r="Q19" i="1"/>
  <c r="R19" i="1"/>
  <c r="S19" i="1"/>
  <c r="T19" i="1"/>
  <c r="U19" i="1"/>
  <c r="O20" i="1"/>
  <c r="Q20" i="1"/>
  <c r="R20" i="1"/>
  <c r="S20" i="1"/>
  <c r="T20" i="1"/>
  <c r="U20" i="1"/>
  <c r="Q21" i="1"/>
  <c r="R21" i="1"/>
  <c r="S21" i="1"/>
  <c r="T21" i="1"/>
  <c r="U21" i="1"/>
  <c r="O22" i="1"/>
  <c r="Q22" i="1"/>
  <c r="R22" i="1"/>
  <c r="S22" i="1"/>
  <c r="T22" i="1"/>
  <c r="U22" i="1"/>
  <c r="O23" i="1"/>
  <c r="Q23" i="1"/>
  <c r="R23" i="1"/>
  <c r="S23" i="1"/>
  <c r="T23" i="1"/>
  <c r="U23" i="1"/>
  <c r="O24" i="1"/>
  <c r="Q24" i="1"/>
  <c r="R24" i="1"/>
  <c r="S24" i="1"/>
  <c r="T24" i="1"/>
  <c r="U24" i="1"/>
  <c r="O25" i="1"/>
  <c r="Q25" i="1"/>
  <c r="R25" i="1"/>
  <c r="S25" i="1"/>
  <c r="T25" i="1"/>
  <c r="U25" i="1"/>
  <c r="O26" i="1"/>
  <c r="Q26" i="1"/>
  <c r="R26" i="1"/>
  <c r="S26" i="1"/>
  <c r="T26" i="1"/>
  <c r="U26" i="1"/>
  <c r="O27" i="1"/>
  <c r="Q27" i="1"/>
  <c r="R27" i="1"/>
  <c r="S27" i="1"/>
  <c r="T27" i="1"/>
  <c r="U27" i="1"/>
  <c r="O28" i="1"/>
  <c r="Q28" i="1"/>
  <c r="R28" i="1"/>
  <c r="S28" i="1"/>
  <c r="T28" i="1"/>
  <c r="U28" i="1"/>
  <c r="O29" i="1"/>
  <c r="Q29" i="1"/>
  <c r="R29" i="1"/>
  <c r="S29" i="1"/>
  <c r="T29" i="1"/>
  <c r="U29" i="1"/>
  <c r="O30" i="1"/>
  <c r="Q30" i="1"/>
  <c r="R30" i="1"/>
  <c r="S30" i="1"/>
  <c r="T30" i="1"/>
  <c r="U30" i="1"/>
  <c r="O31" i="1"/>
  <c r="Q31" i="1"/>
  <c r="R31" i="1"/>
  <c r="S31" i="1"/>
  <c r="T31" i="1"/>
  <c r="U31" i="1"/>
  <c r="O32" i="1"/>
  <c r="Q32" i="1"/>
  <c r="R32" i="1"/>
  <c r="S32" i="1"/>
  <c r="T32" i="1"/>
  <c r="U32" i="1"/>
  <c r="O34" i="1"/>
  <c r="P34" i="1"/>
  <c r="Q34" i="1"/>
  <c r="R34" i="1"/>
  <c r="S34" i="1"/>
  <c r="T34" i="1"/>
  <c r="U34" i="1"/>
  <c r="O35" i="1"/>
  <c r="Q35" i="1"/>
  <c r="R35" i="1"/>
  <c r="S35" i="1"/>
  <c r="T35" i="1"/>
  <c r="U35" i="1"/>
  <c r="O36" i="1"/>
  <c r="Q36" i="1"/>
  <c r="R36" i="1"/>
  <c r="S36" i="1"/>
  <c r="T36" i="1"/>
  <c r="U36" i="1"/>
  <c r="O37" i="1"/>
  <c r="Q37" i="1"/>
  <c r="R37" i="1"/>
  <c r="S37" i="1"/>
  <c r="T37" i="1"/>
  <c r="U37" i="1"/>
  <c r="O38" i="1"/>
  <c r="Q38" i="1"/>
  <c r="R38" i="1"/>
  <c r="S38" i="1"/>
  <c r="T38" i="1"/>
  <c r="U38" i="1"/>
  <c r="O39" i="1"/>
  <c r="Q39" i="1"/>
  <c r="R39" i="1"/>
  <c r="S39" i="1"/>
  <c r="T39" i="1"/>
  <c r="U39" i="1"/>
  <c r="O40" i="1"/>
  <c r="Q40" i="1"/>
  <c r="R40" i="1"/>
  <c r="S40" i="1"/>
  <c r="T40" i="1"/>
  <c r="U40" i="1"/>
  <c r="O41" i="1"/>
  <c r="Q41" i="1"/>
  <c r="R41" i="1"/>
  <c r="S41" i="1"/>
  <c r="T41" i="1"/>
  <c r="U41" i="1"/>
  <c r="O42" i="1"/>
  <c r="Q42" i="1"/>
  <c r="R42" i="1"/>
  <c r="S42" i="1"/>
  <c r="T42" i="1"/>
  <c r="U42" i="1"/>
  <c r="O43" i="1"/>
  <c r="Q43" i="1"/>
  <c r="R43" i="1"/>
  <c r="S43" i="1"/>
  <c r="T43" i="1"/>
  <c r="U43" i="1"/>
  <c r="O44" i="1"/>
  <c r="Q44" i="1"/>
  <c r="R44" i="1"/>
  <c r="S44" i="1"/>
  <c r="T44" i="1"/>
  <c r="U44" i="1"/>
  <c r="O45" i="1"/>
  <c r="Q45" i="1"/>
  <c r="R45" i="1"/>
  <c r="S45" i="1"/>
  <c r="T45" i="1"/>
  <c r="U45" i="1"/>
  <c r="O46" i="1"/>
  <c r="Q46" i="1"/>
  <c r="R46" i="1"/>
  <c r="S46" i="1"/>
  <c r="T46" i="1"/>
  <c r="U46" i="1"/>
  <c r="O47" i="1"/>
  <c r="Q47" i="1"/>
  <c r="R47" i="1"/>
  <c r="S47" i="1"/>
  <c r="T47" i="1"/>
  <c r="U47" i="1"/>
  <c r="O48" i="1"/>
  <c r="Q48" i="1"/>
  <c r="R48" i="1"/>
  <c r="S48" i="1"/>
  <c r="T48" i="1"/>
  <c r="U48" i="1"/>
  <c r="O49" i="1"/>
  <c r="Q49" i="1"/>
  <c r="R49" i="1"/>
  <c r="S49" i="1"/>
  <c r="T49" i="1"/>
  <c r="U49" i="1"/>
  <c r="O51" i="1"/>
  <c r="P51" i="1"/>
  <c r="Q51" i="1"/>
  <c r="R51" i="1"/>
  <c r="S51" i="1"/>
  <c r="T51" i="1"/>
  <c r="U51" i="1"/>
  <c r="O52" i="1"/>
  <c r="Q52" i="1"/>
  <c r="R52" i="1"/>
  <c r="S52" i="1"/>
  <c r="T52" i="1"/>
  <c r="U52" i="1"/>
  <c r="O53" i="1"/>
  <c r="Q53" i="1"/>
  <c r="R53" i="1"/>
  <c r="S53" i="1"/>
  <c r="T53" i="1"/>
  <c r="U53" i="1"/>
  <c r="O54" i="1"/>
  <c r="Q54" i="1"/>
  <c r="R54" i="1"/>
  <c r="S54" i="1"/>
  <c r="T54" i="1"/>
  <c r="U54" i="1"/>
  <c r="O55" i="1"/>
  <c r="Q55" i="1"/>
  <c r="R55" i="1"/>
  <c r="S55" i="1"/>
  <c r="T55" i="1"/>
  <c r="U55" i="1"/>
  <c r="O56" i="1"/>
  <c r="Q56" i="1"/>
  <c r="R56" i="1"/>
  <c r="S56" i="1"/>
  <c r="T56" i="1"/>
  <c r="U56" i="1"/>
  <c r="O57" i="1"/>
  <c r="Q57" i="1"/>
  <c r="R57" i="1"/>
  <c r="S57" i="1"/>
  <c r="T57" i="1"/>
  <c r="U57" i="1"/>
  <c r="O58" i="1"/>
  <c r="Q58" i="1"/>
  <c r="R58" i="1"/>
  <c r="S58" i="1"/>
  <c r="T58" i="1"/>
  <c r="U58" i="1"/>
  <c r="O59" i="1"/>
  <c r="Q59" i="1"/>
  <c r="R59" i="1"/>
  <c r="S59" i="1"/>
  <c r="T59" i="1"/>
  <c r="U59" i="1"/>
  <c r="O60" i="1"/>
  <c r="Q60" i="1"/>
  <c r="R60" i="1"/>
  <c r="S60" i="1"/>
  <c r="T60" i="1"/>
  <c r="U60" i="1"/>
  <c r="O61" i="1"/>
  <c r="Q61" i="1"/>
  <c r="R61" i="1"/>
  <c r="S61" i="1"/>
  <c r="T61" i="1"/>
  <c r="U61" i="1"/>
  <c r="O62" i="1"/>
  <c r="Q62" i="1"/>
  <c r="R62" i="1"/>
  <c r="S62" i="1"/>
  <c r="T62" i="1"/>
  <c r="U62" i="1"/>
  <c r="O63" i="1"/>
  <c r="Q63" i="1"/>
  <c r="R63" i="1"/>
  <c r="S63" i="1"/>
  <c r="T63" i="1"/>
  <c r="U63" i="1"/>
  <c r="O64" i="1"/>
  <c r="Q64" i="1"/>
  <c r="R64" i="1"/>
  <c r="S64" i="1"/>
  <c r="T64" i="1"/>
  <c r="U64" i="1"/>
  <c r="O65" i="1"/>
  <c r="Q65" i="1"/>
  <c r="R65" i="1"/>
  <c r="S65" i="1"/>
  <c r="T65" i="1"/>
  <c r="U65" i="1"/>
  <c r="O67" i="1"/>
  <c r="Q67" i="1"/>
  <c r="R67" i="1"/>
  <c r="S67" i="1"/>
  <c r="T67" i="1"/>
  <c r="U67" i="1"/>
  <c r="O68" i="1"/>
  <c r="Q68" i="1"/>
  <c r="R68" i="1"/>
  <c r="S68" i="1"/>
  <c r="T68" i="1"/>
  <c r="U68" i="1"/>
  <c r="O69" i="1"/>
  <c r="Q69" i="1"/>
  <c r="R69" i="1"/>
  <c r="S69" i="1"/>
  <c r="T69" i="1"/>
  <c r="U69" i="1"/>
  <c r="O70" i="1"/>
  <c r="Q70" i="1"/>
  <c r="R70" i="1"/>
  <c r="S70" i="1"/>
  <c r="T70" i="1"/>
  <c r="U70" i="1"/>
  <c r="O71" i="1"/>
  <c r="Q71" i="1"/>
  <c r="R71" i="1"/>
  <c r="S71" i="1"/>
  <c r="T71" i="1"/>
  <c r="U71" i="1"/>
  <c r="O72" i="1"/>
  <c r="Q72" i="1"/>
  <c r="R72" i="1"/>
  <c r="S72" i="1"/>
  <c r="T72" i="1"/>
  <c r="U72" i="1"/>
  <c r="O73" i="1"/>
  <c r="Q73" i="1"/>
  <c r="R73" i="1"/>
  <c r="S73" i="1"/>
  <c r="T73" i="1"/>
  <c r="U73" i="1"/>
  <c r="O74" i="1"/>
  <c r="Q74" i="1"/>
  <c r="R74" i="1"/>
  <c r="S74" i="1"/>
  <c r="T74" i="1"/>
  <c r="U74" i="1"/>
  <c r="O75" i="1"/>
  <c r="Q75" i="1"/>
  <c r="R75" i="1"/>
  <c r="S75" i="1"/>
  <c r="T75" i="1"/>
  <c r="U75" i="1"/>
  <c r="O76" i="1"/>
  <c r="Q76" i="1"/>
  <c r="R76" i="1"/>
  <c r="S76" i="1"/>
  <c r="T76" i="1"/>
  <c r="U76" i="1"/>
  <c r="O77" i="1"/>
  <c r="Q77" i="1"/>
  <c r="R77" i="1"/>
  <c r="S77" i="1"/>
  <c r="T77" i="1"/>
  <c r="U77" i="1"/>
  <c r="O78" i="1"/>
  <c r="Q78" i="1"/>
  <c r="R78" i="1"/>
  <c r="S78" i="1"/>
  <c r="T78" i="1"/>
  <c r="U78" i="1"/>
  <c r="O79" i="1"/>
  <c r="Q79" i="1"/>
  <c r="R79" i="1"/>
  <c r="S79" i="1"/>
  <c r="T79" i="1"/>
  <c r="U79" i="1"/>
  <c r="O80" i="1"/>
  <c r="Q80" i="1"/>
  <c r="R80" i="1"/>
  <c r="S80" i="1"/>
  <c r="T80" i="1"/>
  <c r="U80" i="1"/>
  <c r="O81" i="1"/>
  <c r="Q81" i="1"/>
  <c r="R81" i="1"/>
  <c r="S81" i="1"/>
  <c r="T81" i="1"/>
  <c r="U81" i="1"/>
  <c r="O83" i="1"/>
  <c r="Q83" i="1"/>
  <c r="R83" i="1"/>
  <c r="S83" i="1"/>
  <c r="T83" i="1"/>
  <c r="U83" i="1"/>
  <c r="O84" i="1"/>
  <c r="Q84" i="1"/>
  <c r="R84" i="1"/>
  <c r="S84" i="1"/>
  <c r="T84" i="1"/>
  <c r="U84" i="1"/>
  <c r="O85" i="1"/>
  <c r="Q85" i="1"/>
  <c r="R85" i="1"/>
  <c r="S85" i="1"/>
  <c r="T85" i="1"/>
  <c r="U85" i="1"/>
  <c r="O86" i="1"/>
  <c r="Q86" i="1"/>
  <c r="R86" i="1"/>
  <c r="S86" i="1"/>
  <c r="T86" i="1"/>
  <c r="U86" i="1"/>
  <c r="O87" i="1"/>
  <c r="Q87" i="1"/>
  <c r="R87" i="1"/>
  <c r="S87" i="1"/>
  <c r="T87" i="1"/>
  <c r="U87" i="1"/>
  <c r="O88" i="1"/>
  <c r="Q88" i="1"/>
  <c r="R88" i="1"/>
  <c r="S88" i="1"/>
  <c r="T88" i="1"/>
  <c r="U88" i="1"/>
  <c r="O89" i="1"/>
  <c r="Q89" i="1"/>
  <c r="R89" i="1"/>
  <c r="S89" i="1"/>
  <c r="T89" i="1"/>
  <c r="U89" i="1"/>
  <c r="O90" i="1"/>
  <c r="Q90" i="1"/>
  <c r="R90" i="1"/>
  <c r="S90" i="1"/>
  <c r="T90" i="1"/>
  <c r="U90" i="1"/>
  <c r="O91" i="1"/>
  <c r="Q91" i="1"/>
  <c r="R91" i="1"/>
  <c r="S91" i="1"/>
  <c r="T91" i="1"/>
  <c r="U91" i="1"/>
  <c r="Q92" i="1"/>
  <c r="R92" i="1"/>
  <c r="S92" i="1"/>
  <c r="T92" i="1"/>
  <c r="U92" i="1"/>
  <c r="O93" i="1"/>
  <c r="Q93" i="1"/>
  <c r="R93" i="1"/>
  <c r="S93" i="1"/>
  <c r="T93" i="1"/>
  <c r="U93" i="1"/>
  <c r="O94" i="1"/>
  <c r="Q94" i="1"/>
  <c r="R94" i="1"/>
  <c r="S94" i="1"/>
  <c r="T94" i="1"/>
  <c r="U94" i="1"/>
  <c r="Q95" i="1"/>
  <c r="R95" i="1"/>
  <c r="S95" i="1"/>
  <c r="T95" i="1"/>
  <c r="U95" i="1"/>
  <c r="O96" i="1"/>
  <c r="Q96" i="1"/>
  <c r="R96" i="1"/>
  <c r="S96" i="1"/>
  <c r="T96" i="1"/>
  <c r="U96" i="1"/>
  <c r="X106" i="1" l="1"/>
  <c r="X87" i="1"/>
  <c r="X51" i="1"/>
  <c r="X86" i="1"/>
  <c r="X85" i="1"/>
  <c r="X70" i="1"/>
  <c r="X55" i="1"/>
  <c r="X38" i="1"/>
  <c r="X22" i="1"/>
  <c r="X71" i="1"/>
  <c r="X84" i="1"/>
  <c r="X69" i="1"/>
  <c r="X54" i="1"/>
  <c r="X37" i="1"/>
  <c r="X21" i="1"/>
  <c r="X89" i="1"/>
  <c r="X68" i="1"/>
  <c r="X73" i="1"/>
  <c r="X52" i="1"/>
  <c r="X35" i="1"/>
  <c r="X19" i="1"/>
  <c r="X34" i="1"/>
  <c r="X20" i="1"/>
  <c r="X83" i="1"/>
  <c r="X57" i="1"/>
  <c r="X40" i="1"/>
  <c r="X24" i="1"/>
  <c r="X18" i="1"/>
  <c r="X53" i="1"/>
  <c r="X36" i="1"/>
  <c r="X67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Z95" i="1" l="1"/>
  <c r="P95" i="1"/>
  <c r="Z87" i="1"/>
  <c r="P87" i="1"/>
  <c r="Z88" i="1"/>
  <c r="AA88" i="1" s="1"/>
  <c r="AB88" i="1" s="1"/>
  <c r="P88" i="1"/>
  <c r="Z86" i="1"/>
  <c r="P86" i="1"/>
  <c r="P93" i="1"/>
  <c r="Z93" i="1"/>
  <c r="P92" i="1"/>
  <c r="Z92" i="1"/>
  <c r="P84" i="1"/>
  <c r="Z84" i="1"/>
  <c r="AA84" i="1" s="1"/>
  <c r="AB84" i="1" s="1"/>
  <c r="Z96" i="1"/>
  <c r="AA96" i="1" s="1"/>
  <c r="AB96" i="1" s="1"/>
  <c r="P96" i="1"/>
  <c r="Z91" i="1"/>
  <c r="AA91" i="1" s="1"/>
  <c r="AB91" i="1" s="1"/>
  <c r="P91" i="1"/>
  <c r="P94" i="1"/>
  <c r="Z94" i="1"/>
  <c r="AA94" i="1" s="1"/>
  <c r="AB94" i="1" s="1"/>
  <c r="P85" i="1"/>
  <c r="Z85" i="1"/>
  <c r="Z90" i="1"/>
  <c r="AA90" i="1" s="1"/>
  <c r="AB90" i="1" s="1"/>
  <c r="P90" i="1"/>
  <c r="Z83" i="1"/>
  <c r="AA83" i="1" s="1"/>
  <c r="AB83" i="1" s="1"/>
  <c r="P83" i="1"/>
  <c r="Z97" i="1"/>
  <c r="P97" i="1"/>
  <c r="P89" i="1"/>
  <c r="Z89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7" i="1"/>
  <c r="P76" i="1" l="1"/>
  <c r="Z76" i="1"/>
  <c r="P75" i="1"/>
  <c r="Z75" i="1"/>
  <c r="AB86" i="1"/>
  <c r="AA86" i="1"/>
  <c r="Z81" i="1"/>
  <c r="AA81" i="1" s="1"/>
  <c r="AB81" i="1" s="1"/>
  <c r="P81" i="1"/>
  <c r="Z73" i="1"/>
  <c r="AA73" i="1" s="1"/>
  <c r="AB73" i="1" s="1"/>
  <c r="P73" i="1"/>
  <c r="Z72" i="1"/>
  <c r="P72" i="1"/>
  <c r="AA92" i="1"/>
  <c r="AB92" i="1"/>
  <c r="AB89" i="1"/>
  <c r="AA89" i="1"/>
  <c r="P80" i="1"/>
  <c r="Z80" i="1"/>
  <c r="P79" i="1"/>
  <c r="Z79" i="1"/>
  <c r="Z71" i="1"/>
  <c r="P71" i="1"/>
  <c r="AA97" i="1"/>
  <c r="AB97" i="1"/>
  <c r="AB87" i="1"/>
  <c r="AA87" i="1"/>
  <c r="P67" i="1"/>
  <c r="Z67" i="1"/>
  <c r="P74" i="1"/>
  <c r="Z74" i="1"/>
  <c r="X88" i="1"/>
  <c r="AA93" i="1"/>
  <c r="AB93" i="1" s="1"/>
  <c r="X90" i="1" s="1"/>
  <c r="P68" i="1"/>
  <c r="Z68" i="1"/>
  <c r="AA85" i="1"/>
  <c r="AB85" i="1"/>
  <c r="Z78" i="1"/>
  <c r="AA78" i="1" s="1"/>
  <c r="AB78" i="1" s="1"/>
  <c r="P78" i="1"/>
  <c r="P70" i="1"/>
  <c r="Z70" i="1"/>
  <c r="P77" i="1"/>
  <c r="Z77" i="1"/>
  <c r="Z69" i="1"/>
  <c r="P69" i="1"/>
  <c r="AB95" i="1"/>
  <c r="AA95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2" i="1"/>
  <c r="Z59" i="1" l="1"/>
  <c r="AA59" i="1" s="1"/>
  <c r="AB59" i="1" s="1"/>
  <c r="P59" i="1"/>
  <c r="Z58" i="1"/>
  <c r="P58" i="1"/>
  <c r="AB74" i="1"/>
  <c r="AA74" i="1"/>
  <c r="Z64" i="1"/>
  <c r="P64" i="1"/>
  <c r="Z56" i="1"/>
  <c r="AA56" i="1" s="1"/>
  <c r="AB56" i="1" s="1"/>
  <c r="P56" i="1"/>
  <c r="AA67" i="1"/>
  <c r="AB67" i="1" s="1"/>
  <c r="AB79" i="1"/>
  <c r="AA79" i="1"/>
  <c r="AA75" i="1"/>
  <c r="AB75" i="1" s="1"/>
  <c r="Z57" i="1"/>
  <c r="AA57" i="1" s="1"/>
  <c r="AB57" i="1" s="1"/>
  <c r="P57" i="1"/>
  <c r="AA69" i="1"/>
  <c r="AB69" i="1" s="1"/>
  <c r="Z63" i="1"/>
  <c r="P63" i="1"/>
  <c r="Z55" i="1"/>
  <c r="P55" i="1"/>
  <c r="AA77" i="1"/>
  <c r="AB77" i="1" s="1"/>
  <c r="AA68" i="1"/>
  <c r="AB68" i="1" s="1"/>
  <c r="X72" i="1"/>
  <c r="AB72" i="1"/>
  <c r="AA72" i="1"/>
  <c r="Z60" i="1"/>
  <c r="P60" i="1"/>
  <c r="Z52" i="1"/>
  <c r="P52" i="1"/>
  <c r="Z65" i="1"/>
  <c r="AA65" i="1" s="1"/>
  <c r="AB65" i="1" s="1"/>
  <c r="P65" i="1"/>
  <c r="Z54" i="1"/>
  <c r="P54" i="1"/>
  <c r="AB80" i="1"/>
  <c r="AA80" i="1"/>
  <c r="AA76" i="1"/>
  <c r="AB76" i="1" s="1"/>
  <c r="AA71" i="1"/>
  <c r="AB71" i="1" s="1"/>
  <c r="Z62" i="1"/>
  <c r="P62" i="1"/>
  <c r="Z61" i="1"/>
  <c r="P61" i="1"/>
  <c r="Z53" i="1"/>
  <c r="P53" i="1"/>
  <c r="AA70" i="1"/>
  <c r="AB7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P49" i="1" s="1"/>
  <c r="E3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X74" i="1" l="1"/>
  <c r="AA61" i="1"/>
  <c r="AB61" i="1" s="1"/>
  <c r="AA60" i="1"/>
  <c r="AB60" i="1" s="1"/>
  <c r="Z30" i="1"/>
  <c r="AA30" i="1" s="1"/>
  <c r="AB30" i="1" s="1"/>
  <c r="P30" i="1"/>
  <c r="Z22" i="1"/>
  <c r="P22" i="1"/>
  <c r="Z45" i="1"/>
  <c r="P45" i="1"/>
  <c r="Z37" i="1"/>
  <c r="P37" i="1"/>
  <c r="AA55" i="1"/>
  <c r="AB55" i="1" s="1"/>
  <c r="AA64" i="1"/>
  <c r="AB64" i="1" s="1"/>
  <c r="Z46" i="1"/>
  <c r="P46" i="1"/>
  <c r="AA54" i="1"/>
  <c r="AB54" i="1"/>
  <c r="AA63" i="1"/>
  <c r="AB63" i="1" s="1"/>
  <c r="Z35" i="1"/>
  <c r="P35" i="1"/>
  <c r="Z42" i="1"/>
  <c r="P42" i="1"/>
  <c r="Z31" i="1"/>
  <c r="P31" i="1"/>
  <c r="Z38" i="1"/>
  <c r="AA38" i="1" s="1"/>
  <c r="AB38" i="1" s="1"/>
  <c r="P38" i="1"/>
  <c r="Z21" i="1"/>
  <c r="P21" i="1"/>
  <c r="Z36" i="1"/>
  <c r="P36" i="1"/>
  <c r="Z43" i="1"/>
  <c r="P43" i="1"/>
  <c r="Z27" i="1"/>
  <c r="P27" i="1"/>
  <c r="Z26" i="1"/>
  <c r="P26" i="1"/>
  <c r="Z41" i="1"/>
  <c r="AA41" i="1" s="1"/>
  <c r="AB41" i="1" s="1"/>
  <c r="P41" i="1"/>
  <c r="X56" i="1"/>
  <c r="AA58" i="1"/>
  <c r="AB58" i="1"/>
  <c r="AA62" i="1"/>
  <c r="AB62" i="1"/>
  <c r="Z28" i="1"/>
  <c r="P28" i="1"/>
  <c r="Z48" i="1"/>
  <c r="P48" i="1"/>
  <c r="AA53" i="1"/>
  <c r="AB53" i="1" s="1"/>
  <c r="AA52" i="1"/>
  <c r="AB52" i="1"/>
  <c r="Z23" i="1"/>
  <c r="P23" i="1"/>
  <c r="Z29" i="1"/>
  <c r="AA29" i="1" s="1"/>
  <c r="AB29" i="1" s="1"/>
  <c r="P29" i="1"/>
  <c r="Z44" i="1"/>
  <c r="P44" i="1"/>
  <c r="Z20" i="1"/>
  <c r="P20" i="1"/>
  <c r="Z25" i="1"/>
  <c r="P25" i="1"/>
  <c r="Z40" i="1"/>
  <c r="P40" i="1"/>
  <c r="Z32" i="1"/>
  <c r="P32" i="1"/>
  <c r="Z24" i="1"/>
  <c r="AA24" i="1" s="1"/>
  <c r="AB24" i="1" s="1"/>
  <c r="P24" i="1"/>
  <c r="Z47" i="1"/>
  <c r="AA47" i="1" s="1"/>
  <c r="AB47" i="1" s="1"/>
  <c r="P47" i="1"/>
  <c r="Z39" i="1"/>
  <c r="AA39" i="1" s="1"/>
  <c r="AB39" i="1" s="1"/>
  <c r="P39" i="1"/>
  <c r="X7" i="1"/>
  <c r="E18" i="1"/>
  <c r="X58" i="1" l="1"/>
  <c r="AA26" i="1"/>
  <c r="AB26" i="1" s="1"/>
  <c r="AB21" i="1"/>
  <c r="AA21" i="1"/>
  <c r="AB35" i="1"/>
  <c r="AA35" i="1"/>
  <c r="AA22" i="1"/>
  <c r="AB22" i="1"/>
  <c r="AA20" i="1"/>
  <c r="AB20" i="1" s="1"/>
  <c r="AA44" i="1"/>
  <c r="AB44" i="1"/>
  <c r="AA43" i="1"/>
  <c r="AB43" i="1" s="1"/>
  <c r="AA31" i="1"/>
  <c r="AB31" i="1" s="1"/>
  <c r="AB37" i="1"/>
  <c r="AA37" i="1"/>
  <c r="AA40" i="1"/>
  <c r="AB40" i="1"/>
  <c r="AA48" i="1"/>
  <c r="AB48" i="1" s="1"/>
  <c r="AA36" i="1"/>
  <c r="AB36" i="1" s="1"/>
  <c r="AA42" i="1"/>
  <c r="AB42" i="1"/>
  <c r="AB46" i="1"/>
  <c r="AA46" i="1"/>
  <c r="AA45" i="1"/>
  <c r="AB45" i="1" s="1"/>
  <c r="Z18" i="1"/>
  <c r="P18" i="1"/>
  <c r="AA27" i="1"/>
  <c r="AB27" i="1" s="1"/>
  <c r="AA32" i="1"/>
  <c r="AB32" i="1"/>
  <c r="AA25" i="1"/>
  <c r="AB25" i="1" s="1"/>
  <c r="AA23" i="1"/>
  <c r="AB23" i="1" s="1"/>
  <c r="AA28" i="1"/>
  <c r="AB28" i="1" s="1"/>
  <c r="X39" i="1"/>
  <c r="AB18" i="1" l="1"/>
  <c r="AA18" i="1"/>
  <c r="X41" i="1"/>
  <c r="E19" i="1"/>
  <c r="E16" i="1"/>
  <c r="G15" i="1"/>
  <c r="Q15" i="1" s="1"/>
  <c r="E15" i="1"/>
  <c r="G14" i="1"/>
  <c r="Q14" i="1" s="1"/>
  <c r="E14" i="1"/>
  <c r="E13" i="1"/>
  <c r="G12" i="1"/>
  <c r="Q12" i="1" s="1"/>
  <c r="E12" i="1"/>
  <c r="E11" i="1"/>
  <c r="E10" i="1"/>
  <c r="E9" i="1"/>
  <c r="G8" i="1"/>
  <c r="Q8" i="1" s="1"/>
  <c r="E8" i="1"/>
  <c r="E7" i="1"/>
  <c r="E6" i="1"/>
  <c r="G5" i="1"/>
  <c r="Q5" i="1" s="1"/>
  <c r="E5" i="1"/>
  <c r="E4" i="1"/>
  <c r="E3" i="1"/>
  <c r="E2" i="1"/>
  <c r="Z5" i="1" l="1"/>
  <c r="P5" i="1"/>
  <c r="Z16" i="1"/>
  <c r="P16" i="1"/>
  <c r="Z12" i="1"/>
  <c r="AA12" i="1" s="1"/>
  <c r="AB12" i="1" s="1"/>
  <c r="P12" i="1"/>
  <c r="Z19" i="1"/>
  <c r="P19" i="1"/>
  <c r="X23" i="1" s="1"/>
  <c r="Z8" i="1"/>
  <c r="AA8" i="1" s="1"/>
  <c r="AB8" i="1" s="1"/>
  <c r="P8" i="1"/>
  <c r="Z14" i="1"/>
  <c r="P14" i="1"/>
  <c r="Z11" i="1"/>
  <c r="P11" i="1"/>
  <c r="Z6" i="1"/>
  <c r="P6" i="1"/>
  <c r="Z13" i="1"/>
  <c r="AA13" i="1" s="1"/>
  <c r="AB13" i="1" s="1"/>
  <c r="P13" i="1"/>
  <c r="Z2" i="1"/>
  <c r="P2" i="1"/>
  <c r="Z9" i="1"/>
  <c r="P9" i="1"/>
  <c r="Z7" i="1"/>
  <c r="AA7" i="1" s="1"/>
  <c r="AB7" i="1" s="1"/>
  <c r="P7" i="1"/>
  <c r="Z3" i="1"/>
  <c r="P3" i="1"/>
  <c r="Z15" i="1"/>
  <c r="AA15" i="1" s="1"/>
  <c r="AB15" i="1" s="1"/>
  <c r="P15" i="1"/>
  <c r="Z4" i="1"/>
  <c r="P4" i="1"/>
  <c r="Z10" i="1"/>
  <c r="P10" i="1"/>
  <c r="AA10" i="1" l="1"/>
  <c r="AB10" i="1"/>
  <c r="AA6" i="1"/>
  <c r="AB6" i="1"/>
  <c r="AA19" i="1"/>
  <c r="AB19" i="1" s="1"/>
  <c r="X25" i="1" s="1"/>
  <c r="AB9" i="1"/>
  <c r="AA9" i="1"/>
  <c r="AB4" i="1"/>
  <c r="AA4" i="1"/>
  <c r="AA2" i="1"/>
  <c r="AB2" i="1"/>
  <c r="AA14" i="1"/>
  <c r="AB14" i="1" s="1"/>
  <c r="AA16" i="1"/>
  <c r="AB16" i="1"/>
  <c r="AA11" i="1"/>
  <c r="AB11" i="1"/>
  <c r="AA3" i="1"/>
  <c r="AB3" i="1" s="1"/>
  <c r="AA5" i="1"/>
  <c r="AB5" i="1" s="1"/>
  <c r="X10" i="1" l="1"/>
  <c r="AC2" i="1"/>
  <c r="X9" i="1"/>
  <c r="X8" i="1"/>
  <c r="X4" i="1"/>
  <c r="X3" i="1"/>
  <c r="X6" i="1"/>
  <c r="X5" i="1"/>
  <c r="M7" i="3"/>
</calcChain>
</file>

<file path=xl/sharedStrings.xml><?xml version="1.0" encoding="utf-8"?>
<sst xmlns="http://schemas.openxmlformats.org/spreadsheetml/2006/main" count="2027" uniqueCount="76">
  <si>
    <t>Team 1</t>
  </si>
  <si>
    <t>Team 2</t>
  </si>
  <si>
    <t>538-1</t>
  </si>
  <si>
    <t>538-2</t>
  </si>
  <si>
    <t>Score 2</t>
  </si>
  <si>
    <t>Atlanta</t>
  </si>
  <si>
    <t>Pittsburgh</t>
  </si>
  <si>
    <t>Cleveland</t>
  </si>
  <si>
    <t>San Francisco</t>
  </si>
  <si>
    <t>Minnesota</t>
  </si>
  <si>
    <t>Cincinnati</t>
  </si>
  <si>
    <t>indianapolis</t>
  </si>
  <si>
    <t>Buffalo</t>
  </si>
  <si>
    <t>Baltimore</t>
  </si>
  <si>
    <t>Jacksonville</t>
  </si>
  <si>
    <t>NY Giants</t>
  </si>
  <si>
    <t>Tampa Bay</t>
  </si>
  <si>
    <t>New Orleans</t>
  </si>
  <si>
    <t>Houston</t>
  </si>
  <si>
    <t>New England</t>
  </si>
  <si>
    <t>Tennessee</t>
  </si>
  <si>
    <t>Miami</t>
  </si>
  <si>
    <t>Kansas City</t>
  </si>
  <si>
    <t>LA Chargers</t>
  </si>
  <si>
    <t>Seattle</t>
  </si>
  <si>
    <t>Denver</t>
  </si>
  <si>
    <t>Dallas</t>
  </si>
  <si>
    <t>Carolina</t>
  </si>
  <si>
    <t>Washington</t>
  </si>
  <si>
    <t>Arizona</t>
  </si>
  <si>
    <t>Chicago</t>
  </si>
  <si>
    <t>Green Bay</t>
  </si>
  <si>
    <t>NY Jets</t>
  </si>
  <si>
    <t>Detroit</t>
  </si>
  <si>
    <t>LA Rams</t>
  </si>
  <si>
    <t>Oakland</t>
  </si>
  <si>
    <t>Philadelphia</t>
  </si>
  <si>
    <t>Indianapolis</t>
  </si>
  <si>
    <t>Massey-1</t>
  </si>
  <si>
    <t>Massey-2</t>
  </si>
  <si>
    <t>Score 1</t>
  </si>
  <si>
    <t>Sportline</t>
  </si>
  <si>
    <t>Sportline POOL</t>
  </si>
  <si>
    <t>Sportline Mike</t>
  </si>
  <si>
    <t>LA RAMS</t>
  </si>
  <si>
    <t>Predicted</t>
  </si>
  <si>
    <t>Mark Prediction</t>
  </si>
  <si>
    <t>Computer Prediction</t>
  </si>
  <si>
    <t xml:space="preserve">Mark Accuracy </t>
  </si>
  <si>
    <t xml:space="preserve">Computer Accuracy  </t>
  </si>
  <si>
    <t xml:space="preserve">Computer Prediction </t>
  </si>
  <si>
    <t>Week 2</t>
  </si>
  <si>
    <t>Sportline Accuracy</t>
  </si>
  <si>
    <t>Five Thirty Eight</t>
  </si>
  <si>
    <t>Massey</t>
  </si>
  <si>
    <t>Week 3</t>
  </si>
  <si>
    <t>Week 4</t>
  </si>
  <si>
    <t xml:space="preserve">Miami </t>
  </si>
  <si>
    <t xml:space="preserve">Dallas </t>
  </si>
  <si>
    <t>Week 5</t>
  </si>
  <si>
    <t>Week 6</t>
  </si>
  <si>
    <t>Week 7</t>
  </si>
  <si>
    <t>538+POOL</t>
  </si>
  <si>
    <t>Week 8</t>
  </si>
  <si>
    <t>Sporline Prediction</t>
  </si>
  <si>
    <t>Week 9</t>
  </si>
  <si>
    <t xml:space="preserve">Week 10 </t>
  </si>
  <si>
    <t>Week 11</t>
  </si>
  <si>
    <t>Week 12</t>
  </si>
  <si>
    <t>Week 13</t>
  </si>
  <si>
    <t>Week 14</t>
  </si>
  <si>
    <t>Week 15</t>
  </si>
  <si>
    <t>Ny Jets</t>
  </si>
  <si>
    <t>Week 16</t>
  </si>
  <si>
    <t>Week 17</t>
  </si>
  <si>
    <t>NY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</si>
</sst>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2" borderId="0" xfId="1" applyNumberFormat="1"/>
    <xf numFmtId="0" fontId="1" fillId="2" borderId="0" xfId="1"/>
    <xf numFmtId="49" fontId="3" fillId="4" borderId="0" xfId="3" applyNumberFormat="1"/>
    <xf numFmtId="0" fontId="3" fillId="4" borderId="0" xfId="3"/>
    <xf numFmtId="49" fontId="4" fillId="5" borderId="1" xfId="4" applyNumberFormat="1"/>
    <xf numFmtId="0" fontId="4" fillId="5" borderId="1" xfId="4"/>
    <xf numFmtId="0" fontId="2" fillId="3" borderId="0" xfId="2"/>
    <xf numFmtId="49" fontId="2" fillId="3" borderId="0" xfId="2" applyNumberFormat="1"/>
    <xf numFmtId="14" fontId="1" fillId="2" borderId="0" xfId="1" applyNumberFormat="1"/>
    <xf numFmtId="10" fontId="0" fillId="0" borderId="0" xfId="0" applyNumberFormat="1"/>
    <xf numFmtId="14" fontId="3" fillId="4" borderId="0" xfId="3" applyNumberFormat="1"/>
    <xf numFmtId="10" fontId="3" fillId="4" borderId="0" xfId="3" applyNumberFormat="1"/>
    <xf numFmtId="49" fontId="2" fillId="3" borderId="1" xfId="2" applyNumberFormat="1" applyBorder="1"/>
    <xf numFmtId="0" fontId="2" fillId="3" borderId="1" xfId="2" applyBorder="1"/>
    <xf numFmtId="14" fontId="2" fillId="3" borderId="0" xfId="2" applyNumberFormat="1"/>
    <xf numFmtId="10" fontId="2" fillId="3" borderId="0" xfId="2" applyNumberFormat="1"/>
    <xf numFmtId="10" fontId="1" fillId="2" borderId="0" xfId="1" applyNumberFormat="1"/>
    <xf numFmtId="0" fontId="0" fillId="0" borderId="0" xfId="0" applyFill="1" applyBorder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C208-8071-49E6-ADE7-254BC184941A}">
  <dimension ref="A1:AC272"/>
  <sheetViews>
    <sheetView topLeftCell="H1" zoomScale="82" zoomScaleNormal="100" workbookViewId="0">
      <pane ySplit="1" topLeftCell="A249" activePane="bottomLeft" state="frozen"/>
      <selection pane="bottomLeft" activeCell="A256" sqref="A256:L271"/>
    </sheetView>
  </sheetViews>
  <sheetFormatPr defaultRowHeight="14.4" x14ac:dyDescent="0.55000000000000004"/>
  <cols>
    <col min="1" max="1" width="19.05078125" style="1" customWidth="1"/>
    <col min="2" max="2" width="11.26171875" style="2" bestFit="1" customWidth="1"/>
    <col min="3" max="3" width="11.3125" style="2" customWidth="1"/>
    <col min="4" max="7" width="9.05078125" bestFit="1" customWidth="1"/>
    <col min="8" max="8" width="13.734375" customWidth="1"/>
    <col min="9" max="11" width="14.05078125" customWidth="1"/>
    <col min="12" max="12" width="19.68359375" customWidth="1"/>
    <col min="13" max="14" width="9.05078125" bestFit="1" customWidth="1"/>
    <col min="15" max="17" width="15.3125" customWidth="1"/>
    <col min="18" max="18" width="16.7890625" customWidth="1"/>
    <col min="19" max="19" width="17.5234375" customWidth="1"/>
    <col min="20" max="20" width="14.05078125" customWidth="1"/>
    <col min="21" max="21" width="13.20703125" customWidth="1"/>
    <col min="22" max="22" width="17.05078125" customWidth="1"/>
    <col min="23" max="23" width="18" customWidth="1"/>
    <col min="24" max="24" width="9.41796875" style="12" bestFit="1" customWidth="1"/>
    <col min="26" max="28" width="9.05078125" bestFit="1" customWidth="1"/>
  </cols>
  <sheetData>
    <row r="1" spans="1:29" x14ac:dyDescent="0.55000000000000004">
      <c r="A1" s="11">
        <v>43373</v>
      </c>
      <c r="B1" s="2" t="s">
        <v>0</v>
      </c>
      <c r="C1" s="2" t="s">
        <v>1</v>
      </c>
      <c r="D1" t="s">
        <v>2</v>
      </c>
      <c r="E1" t="s">
        <v>3</v>
      </c>
      <c r="F1" t="s">
        <v>38</v>
      </c>
      <c r="G1" t="s">
        <v>39</v>
      </c>
      <c r="H1" t="s">
        <v>41</v>
      </c>
      <c r="I1" t="s">
        <v>43</v>
      </c>
      <c r="J1" t="s">
        <v>42</v>
      </c>
      <c r="K1" t="s">
        <v>45</v>
      </c>
      <c r="L1" t="s">
        <v>50</v>
      </c>
      <c r="M1" t="s">
        <v>40</v>
      </c>
      <c r="N1" t="s">
        <v>4</v>
      </c>
      <c r="O1" t="s">
        <v>46</v>
      </c>
      <c r="P1" t="s">
        <v>53</v>
      </c>
      <c r="Q1" t="s">
        <v>54</v>
      </c>
      <c r="R1" t="s">
        <v>47</v>
      </c>
      <c r="S1" t="s">
        <v>64</v>
      </c>
      <c r="T1" t="s">
        <v>43</v>
      </c>
      <c r="U1" t="s">
        <v>42</v>
      </c>
    </row>
    <row r="2" spans="1:29" x14ac:dyDescent="0.55000000000000004">
      <c r="A2" s="1">
        <v>43349</v>
      </c>
      <c r="B2" s="5" t="s">
        <v>5</v>
      </c>
      <c r="C2" s="5" t="s">
        <v>36</v>
      </c>
      <c r="D2" s="6">
        <v>35</v>
      </c>
      <c r="E2" s="6">
        <f>100-D2</f>
        <v>65</v>
      </c>
      <c r="F2" s="6">
        <v>32</v>
      </c>
      <c r="G2" s="6">
        <v>67</v>
      </c>
      <c r="H2" s="5" t="s">
        <v>36</v>
      </c>
      <c r="I2" s="5" t="s">
        <v>5</v>
      </c>
      <c r="J2" s="5" t="s">
        <v>36</v>
      </c>
      <c r="K2" s="5" t="s">
        <v>36</v>
      </c>
      <c r="L2" s="5"/>
      <c r="M2">
        <v>12</v>
      </c>
      <c r="N2">
        <v>18</v>
      </c>
      <c r="O2">
        <f>IF(OR(AND($M2&gt;$N2,$B2=K2),AND($M2&lt;$N2,$C2=K2)),1,0)</f>
        <v>1</v>
      </c>
      <c r="P2">
        <f>IF(($M2&lt;$N2)=(D2&lt;E2),1,0)</f>
        <v>1</v>
      </c>
      <c r="Q2">
        <f>IF(($M2&lt;$N2)=(F2&lt;G2),1,0)</f>
        <v>1</v>
      </c>
      <c r="S2">
        <f t="shared" ref="S2:S16" si="0">IF(OR(AND($M2&gt;$N2,$B2=H2),AND($M2&lt;$N2,$C2=H2)),1,0)</f>
        <v>1</v>
      </c>
      <c r="T2">
        <f t="shared" ref="T2:T16" si="1">IF(OR(AND($M2&gt;$N2,$B2=I2),AND($M2&lt;$N2,$C2=I2)),1,0)</f>
        <v>0</v>
      </c>
      <c r="U2">
        <f t="shared" ref="U2:U16" si="2">IF(OR(AND($M2&gt;$N2,$B2=J2),AND($M2&lt;$N2,$C2=J2)),1,0)</f>
        <v>1</v>
      </c>
      <c r="Z2">
        <f t="shared" ref="Z2:Z16" si="3">IF(OR(AND(D2&lt;E2,J2=C2),AND(D2&gt;E2,B2=J2)),1)</f>
        <v>1</v>
      </c>
      <c r="AA2">
        <f t="shared" ref="AA2:AA16" si="4">IF(AND(Z2=1,(M2&lt;N2)=(D2&lt;E2)),1,0)</f>
        <v>1</v>
      </c>
      <c r="AB2">
        <f>IF(Z2=1,AA2,"" )</f>
        <v>1</v>
      </c>
      <c r="AC2">
        <f>SUM(AB:AB)/COUNT(AB:AB)</f>
        <v>0.64851485148514854</v>
      </c>
    </row>
    <row r="3" spans="1:29" ht="14.7" thickBot="1" x14ac:dyDescent="0.6">
      <c r="A3" s="1">
        <v>43352</v>
      </c>
      <c r="B3" s="5" t="s">
        <v>8</v>
      </c>
      <c r="C3" s="5" t="s">
        <v>9</v>
      </c>
      <c r="D3" s="6">
        <v>24</v>
      </c>
      <c r="E3" s="6">
        <f t="shared" ref="E3:E16" si="5">100-D3</f>
        <v>76</v>
      </c>
      <c r="F3" s="6">
        <v>20</v>
      </c>
      <c r="G3" s="6">
        <v>79</v>
      </c>
      <c r="H3" s="5" t="s">
        <v>8</v>
      </c>
      <c r="I3" s="5" t="s">
        <v>9</v>
      </c>
      <c r="J3" s="5" t="s">
        <v>9</v>
      </c>
      <c r="K3" s="5" t="s">
        <v>9</v>
      </c>
      <c r="L3" s="5"/>
      <c r="M3">
        <v>16</v>
      </c>
      <c r="N3">
        <v>24</v>
      </c>
      <c r="O3">
        <f t="shared" ref="O3:O19" si="6">IF(OR(AND($M3&gt;$N3,$B3=K3),AND($M3&lt;$N3,$C3=K3)),1,0)</f>
        <v>1</v>
      </c>
      <c r="P3">
        <f t="shared" ref="P3:P32" si="7">IF(($M3&lt;$N3)=(D3&lt;E3),1,0)</f>
        <v>1</v>
      </c>
      <c r="Q3">
        <f t="shared" ref="Q3:Q32" si="8">IF(($M3&lt;$N3)=(F3&lt;G3),1,0)</f>
        <v>1</v>
      </c>
      <c r="S3">
        <f t="shared" si="0"/>
        <v>0</v>
      </c>
      <c r="T3">
        <f t="shared" si="1"/>
        <v>1</v>
      </c>
      <c r="U3">
        <f t="shared" si="2"/>
        <v>1</v>
      </c>
      <c r="W3" t="s">
        <v>48</v>
      </c>
      <c r="X3" s="12">
        <f>SUM(O:O)/COUNT(O:O)</f>
        <v>0.57028112449799195</v>
      </c>
      <c r="Z3">
        <f t="shared" si="3"/>
        <v>1</v>
      </c>
      <c r="AA3">
        <f t="shared" si="4"/>
        <v>1</v>
      </c>
      <c r="AB3">
        <f t="shared" ref="AB3:AB16" si="9">IF(Z3=1,AA3,"" )</f>
        <v>1</v>
      </c>
    </row>
    <row r="4" spans="1:29" ht="15" thickTop="1" thickBot="1" x14ac:dyDescent="0.6">
      <c r="A4" s="1">
        <v>43352</v>
      </c>
      <c r="B4" s="7" t="s">
        <v>10</v>
      </c>
      <c r="C4" s="7" t="s">
        <v>37</v>
      </c>
      <c r="D4" s="8">
        <v>50</v>
      </c>
      <c r="E4" s="8">
        <f t="shared" si="5"/>
        <v>50</v>
      </c>
      <c r="F4" s="8">
        <v>51</v>
      </c>
      <c r="G4" s="8">
        <v>48</v>
      </c>
      <c r="H4" s="7" t="s">
        <v>11</v>
      </c>
      <c r="I4" s="7" t="s">
        <v>11</v>
      </c>
      <c r="J4" s="7" t="s">
        <v>10</v>
      </c>
      <c r="K4" s="7" t="s">
        <v>37</v>
      </c>
      <c r="L4" s="7"/>
      <c r="M4">
        <v>34</v>
      </c>
      <c r="N4">
        <v>23</v>
      </c>
      <c r="O4">
        <f t="shared" si="6"/>
        <v>0</v>
      </c>
      <c r="P4">
        <f t="shared" si="7"/>
        <v>1</v>
      </c>
      <c r="Q4">
        <f t="shared" si="8"/>
        <v>1</v>
      </c>
      <c r="S4">
        <f t="shared" si="0"/>
        <v>0</v>
      </c>
      <c r="T4">
        <f t="shared" si="1"/>
        <v>0</v>
      </c>
      <c r="U4">
        <f t="shared" si="2"/>
        <v>1</v>
      </c>
      <c r="W4" t="s">
        <v>49</v>
      </c>
      <c r="X4" s="12">
        <f>SUM(R:R)/COUNT(R:R)</f>
        <v>0.55601659751037347</v>
      </c>
      <c r="Z4" t="b">
        <f t="shared" si="3"/>
        <v>0</v>
      </c>
      <c r="AA4">
        <f t="shared" si="4"/>
        <v>0</v>
      </c>
      <c r="AB4" t="str">
        <f t="shared" si="9"/>
        <v/>
      </c>
    </row>
    <row r="5" spans="1:29" ht="14.7" thickTop="1" x14ac:dyDescent="0.55000000000000004">
      <c r="A5" s="1">
        <v>43352</v>
      </c>
      <c r="B5" s="3" t="s">
        <v>12</v>
      </c>
      <c r="C5" s="3" t="s">
        <v>13</v>
      </c>
      <c r="D5" s="4">
        <v>36</v>
      </c>
      <c r="E5" s="4">
        <f t="shared" si="5"/>
        <v>64</v>
      </c>
      <c r="F5" s="4">
        <v>30</v>
      </c>
      <c r="G5" s="4">
        <f t="shared" ref="G5:G15" si="10">100-F5</f>
        <v>70</v>
      </c>
      <c r="H5" s="3" t="s">
        <v>13</v>
      </c>
      <c r="I5" s="3" t="s">
        <v>13</v>
      </c>
      <c r="J5" s="3" t="s">
        <v>13</v>
      </c>
      <c r="K5" s="3" t="s">
        <v>13</v>
      </c>
      <c r="L5" s="3"/>
      <c r="M5">
        <v>3</v>
      </c>
      <c r="N5">
        <v>47</v>
      </c>
      <c r="O5">
        <f t="shared" si="6"/>
        <v>1</v>
      </c>
      <c r="P5">
        <f t="shared" si="7"/>
        <v>1</v>
      </c>
      <c r="Q5">
        <f t="shared" si="8"/>
        <v>1</v>
      </c>
      <c r="S5">
        <f t="shared" si="0"/>
        <v>1</v>
      </c>
      <c r="T5">
        <f t="shared" si="1"/>
        <v>1</v>
      </c>
      <c r="U5">
        <f t="shared" si="2"/>
        <v>1</v>
      </c>
      <c r="W5" t="s">
        <v>52</v>
      </c>
      <c r="X5" s="12">
        <f>SUM(S:S)/COUNT(S:S)</f>
        <v>0.36220472440944884</v>
      </c>
      <c r="Z5">
        <f t="shared" si="3"/>
        <v>1</v>
      </c>
      <c r="AA5">
        <f t="shared" si="4"/>
        <v>1</v>
      </c>
      <c r="AB5">
        <f t="shared" si="9"/>
        <v>1</v>
      </c>
    </row>
    <row r="6" spans="1:29" x14ac:dyDescent="0.55000000000000004">
      <c r="A6" s="1">
        <v>43352</v>
      </c>
      <c r="B6" s="6" t="s">
        <v>14</v>
      </c>
      <c r="C6" s="6" t="s">
        <v>15</v>
      </c>
      <c r="D6" s="6">
        <v>58</v>
      </c>
      <c r="E6" s="6">
        <f t="shared" si="5"/>
        <v>42</v>
      </c>
      <c r="F6" s="6">
        <v>65</v>
      </c>
      <c r="G6" s="6">
        <v>34</v>
      </c>
      <c r="H6" s="5" t="s">
        <v>15</v>
      </c>
      <c r="I6" s="5" t="s">
        <v>14</v>
      </c>
      <c r="J6" s="5" t="s">
        <v>14</v>
      </c>
      <c r="K6" s="5" t="s">
        <v>14</v>
      </c>
      <c r="L6" s="5"/>
      <c r="M6">
        <v>20</v>
      </c>
      <c r="N6">
        <v>15</v>
      </c>
      <c r="O6">
        <f t="shared" si="6"/>
        <v>1</v>
      </c>
      <c r="P6">
        <f t="shared" si="7"/>
        <v>1</v>
      </c>
      <c r="Q6">
        <f t="shared" si="8"/>
        <v>1</v>
      </c>
      <c r="S6">
        <f t="shared" si="0"/>
        <v>0</v>
      </c>
      <c r="T6">
        <f t="shared" si="1"/>
        <v>1</v>
      </c>
      <c r="U6">
        <f t="shared" si="2"/>
        <v>1</v>
      </c>
      <c r="W6" t="s">
        <v>43</v>
      </c>
      <c r="X6" s="12">
        <f>SUM(T:T)/COUNT(S:S)</f>
        <v>0.59055118110236215</v>
      </c>
      <c r="Z6">
        <f t="shared" si="3"/>
        <v>1</v>
      </c>
      <c r="AA6">
        <f t="shared" si="4"/>
        <v>1</v>
      </c>
      <c r="AB6">
        <f t="shared" si="9"/>
        <v>1</v>
      </c>
    </row>
    <row r="7" spans="1:29" x14ac:dyDescent="0.55000000000000004">
      <c r="A7" s="1">
        <v>43352</v>
      </c>
      <c r="B7" s="6" t="s">
        <v>16</v>
      </c>
      <c r="C7" s="6" t="s">
        <v>17</v>
      </c>
      <c r="D7" s="6">
        <v>26</v>
      </c>
      <c r="E7" s="6">
        <f t="shared" si="5"/>
        <v>74</v>
      </c>
      <c r="F7" s="6">
        <v>22</v>
      </c>
      <c r="G7" s="6">
        <v>77</v>
      </c>
      <c r="H7" s="5" t="s">
        <v>16</v>
      </c>
      <c r="I7" s="5" t="s">
        <v>17</v>
      </c>
      <c r="J7" s="5" t="s">
        <v>17</v>
      </c>
      <c r="K7" s="5" t="s">
        <v>17</v>
      </c>
      <c r="L7" s="5"/>
      <c r="M7">
        <v>48</v>
      </c>
      <c r="N7">
        <v>40</v>
      </c>
      <c r="O7">
        <f t="shared" si="6"/>
        <v>0</v>
      </c>
      <c r="P7">
        <f t="shared" si="7"/>
        <v>0</v>
      </c>
      <c r="Q7">
        <f t="shared" si="8"/>
        <v>0</v>
      </c>
      <c r="S7">
        <f t="shared" si="0"/>
        <v>1</v>
      </c>
      <c r="T7">
        <f t="shared" si="1"/>
        <v>0</v>
      </c>
      <c r="U7">
        <f t="shared" si="2"/>
        <v>0</v>
      </c>
      <c r="W7" t="s">
        <v>42</v>
      </c>
      <c r="X7" s="12">
        <f>SUM(U:U)/COUNT(U:U)</f>
        <v>0.64566929133858264</v>
      </c>
      <c r="Z7">
        <f t="shared" si="3"/>
        <v>1</v>
      </c>
      <c r="AA7">
        <f t="shared" si="4"/>
        <v>0</v>
      </c>
      <c r="AB7">
        <f t="shared" si="9"/>
        <v>0</v>
      </c>
    </row>
    <row r="8" spans="1:29" x14ac:dyDescent="0.55000000000000004">
      <c r="A8" s="1">
        <v>43352</v>
      </c>
      <c r="B8" s="4" t="s">
        <v>18</v>
      </c>
      <c r="C8" s="4" t="s">
        <v>19</v>
      </c>
      <c r="D8" s="4">
        <v>14</v>
      </c>
      <c r="E8" s="4">
        <f t="shared" si="5"/>
        <v>86</v>
      </c>
      <c r="F8" s="4">
        <v>9</v>
      </c>
      <c r="G8" s="4">
        <f t="shared" si="10"/>
        <v>91</v>
      </c>
      <c r="H8" s="3" t="s">
        <v>18</v>
      </c>
      <c r="I8" s="3" t="s">
        <v>19</v>
      </c>
      <c r="J8" s="3" t="s">
        <v>19</v>
      </c>
      <c r="K8" s="3" t="s">
        <v>19</v>
      </c>
      <c r="L8" s="3"/>
      <c r="M8">
        <v>20</v>
      </c>
      <c r="N8">
        <v>27</v>
      </c>
      <c r="O8">
        <f t="shared" si="6"/>
        <v>1</v>
      </c>
      <c r="P8">
        <f t="shared" si="7"/>
        <v>1</v>
      </c>
      <c r="Q8">
        <f t="shared" si="8"/>
        <v>1</v>
      </c>
      <c r="S8">
        <f t="shared" si="0"/>
        <v>0</v>
      </c>
      <c r="T8">
        <f t="shared" si="1"/>
        <v>1</v>
      </c>
      <c r="U8">
        <f t="shared" si="2"/>
        <v>1</v>
      </c>
      <c r="W8" t="s">
        <v>53</v>
      </c>
      <c r="X8" s="12">
        <f>SUM(P:P)/COUNT(P:P)</f>
        <v>0.59448818897637801</v>
      </c>
      <c r="Z8">
        <f t="shared" si="3"/>
        <v>1</v>
      </c>
      <c r="AA8">
        <f t="shared" si="4"/>
        <v>1</v>
      </c>
      <c r="AB8">
        <f t="shared" si="9"/>
        <v>1</v>
      </c>
    </row>
    <row r="9" spans="1:29" x14ac:dyDescent="0.55000000000000004">
      <c r="A9" s="1">
        <v>43352</v>
      </c>
      <c r="B9" s="9" t="s">
        <v>20</v>
      </c>
      <c r="C9" s="9" t="s">
        <v>21</v>
      </c>
      <c r="D9" s="9">
        <v>47</v>
      </c>
      <c r="E9" s="9">
        <f t="shared" si="5"/>
        <v>53</v>
      </c>
      <c r="F9" s="9">
        <v>45</v>
      </c>
      <c r="G9" s="9">
        <v>54</v>
      </c>
      <c r="H9" s="10" t="s">
        <v>20</v>
      </c>
      <c r="I9" s="10" t="s">
        <v>21</v>
      </c>
      <c r="J9" s="10" t="s">
        <v>20</v>
      </c>
      <c r="K9" s="2"/>
      <c r="L9" s="2"/>
      <c r="M9">
        <v>20</v>
      </c>
      <c r="N9">
        <v>27</v>
      </c>
      <c r="P9">
        <f t="shared" si="7"/>
        <v>1</v>
      </c>
      <c r="Q9">
        <f t="shared" si="8"/>
        <v>1</v>
      </c>
      <c r="S9">
        <f t="shared" si="0"/>
        <v>0</v>
      </c>
      <c r="T9">
        <f t="shared" si="1"/>
        <v>1</v>
      </c>
      <c r="U9">
        <f t="shared" si="2"/>
        <v>0</v>
      </c>
      <c r="W9" t="s">
        <v>54</v>
      </c>
      <c r="X9" s="12">
        <f>SUM(Q:Q)/COUNT(Q:Q)</f>
        <v>0.60236220472440949</v>
      </c>
      <c r="Z9" t="b">
        <f t="shared" si="3"/>
        <v>0</v>
      </c>
      <c r="AA9">
        <f t="shared" si="4"/>
        <v>0</v>
      </c>
      <c r="AB9" t="str">
        <f t="shared" si="9"/>
        <v/>
      </c>
    </row>
    <row r="10" spans="1:29" x14ac:dyDescent="0.55000000000000004">
      <c r="A10" s="1">
        <v>43352</v>
      </c>
      <c r="B10" s="6" t="s">
        <v>22</v>
      </c>
      <c r="C10" s="6" t="s">
        <v>23</v>
      </c>
      <c r="D10" s="6">
        <v>44</v>
      </c>
      <c r="E10" s="6">
        <f t="shared" si="5"/>
        <v>56</v>
      </c>
      <c r="F10" s="6">
        <v>36</v>
      </c>
      <c r="G10" s="6">
        <v>63</v>
      </c>
      <c r="H10" s="5" t="s">
        <v>22</v>
      </c>
      <c r="I10" s="5" t="s">
        <v>23</v>
      </c>
      <c r="J10" s="5" t="s">
        <v>23</v>
      </c>
      <c r="K10" s="5" t="s">
        <v>23</v>
      </c>
      <c r="L10" s="5"/>
      <c r="M10">
        <v>38</v>
      </c>
      <c r="N10">
        <v>28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0"/>
        <v>1</v>
      </c>
      <c r="T10">
        <f t="shared" si="1"/>
        <v>0</v>
      </c>
      <c r="U10">
        <f t="shared" si="2"/>
        <v>0</v>
      </c>
      <c r="W10" t="s">
        <v>62</v>
      </c>
      <c r="X10" s="12">
        <f>SUM(AB2:AB16)/COUNT(AB2:AB16)</f>
        <v>0.63636363636363635</v>
      </c>
      <c r="Z10">
        <f t="shared" si="3"/>
        <v>1</v>
      </c>
      <c r="AA10">
        <f t="shared" si="4"/>
        <v>0</v>
      </c>
      <c r="AB10">
        <f t="shared" si="9"/>
        <v>0</v>
      </c>
    </row>
    <row r="11" spans="1:29" x14ac:dyDescent="0.55000000000000004">
      <c r="A11" s="1">
        <v>43352</v>
      </c>
      <c r="B11" s="9" t="s">
        <v>24</v>
      </c>
      <c r="C11" s="9" t="s">
        <v>25</v>
      </c>
      <c r="D11" s="9">
        <v>54</v>
      </c>
      <c r="E11" s="9">
        <f t="shared" si="5"/>
        <v>46</v>
      </c>
      <c r="F11" s="9">
        <v>64</v>
      </c>
      <c r="G11" s="9">
        <v>35</v>
      </c>
      <c r="H11" s="10" t="s">
        <v>24</v>
      </c>
      <c r="I11" s="10" t="s">
        <v>25</v>
      </c>
      <c r="J11" s="10" t="s">
        <v>25</v>
      </c>
      <c r="K11" s="2"/>
      <c r="L11" s="2"/>
      <c r="M11">
        <v>24</v>
      </c>
      <c r="N11">
        <v>27</v>
      </c>
      <c r="P11">
        <f t="shared" si="7"/>
        <v>0</v>
      </c>
      <c r="Q11">
        <f t="shared" si="8"/>
        <v>0</v>
      </c>
      <c r="S11">
        <f t="shared" si="0"/>
        <v>0</v>
      </c>
      <c r="T11">
        <f t="shared" si="1"/>
        <v>1</v>
      </c>
      <c r="U11">
        <f t="shared" si="2"/>
        <v>1</v>
      </c>
      <c r="Z11" t="b">
        <f t="shared" si="3"/>
        <v>0</v>
      </c>
      <c r="AA11">
        <f t="shared" si="4"/>
        <v>0</v>
      </c>
      <c r="AB11" t="str">
        <f t="shared" si="9"/>
        <v/>
      </c>
    </row>
    <row r="12" spans="1:29" x14ac:dyDescent="0.55000000000000004">
      <c r="A12" s="1">
        <v>43352</v>
      </c>
      <c r="B12" s="6" t="s">
        <v>26</v>
      </c>
      <c r="C12" s="6" t="s">
        <v>27</v>
      </c>
      <c r="D12" s="6">
        <v>40</v>
      </c>
      <c r="E12" s="6">
        <f t="shared" si="5"/>
        <v>60</v>
      </c>
      <c r="F12" s="6">
        <v>39</v>
      </c>
      <c r="G12" s="6">
        <f t="shared" si="10"/>
        <v>61</v>
      </c>
      <c r="H12" s="5" t="s">
        <v>26</v>
      </c>
      <c r="I12" s="5" t="s">
        <v>27</v>
      </c>
      <c r="J12" s="5" t="s">
        <v>27</v>
      </c>
      <c r="K12" s="5" t="s">
        <v>27</v>
      </c>
      <c r="L12" s="5"/>
      <c r="M12">
        <v>8</v>
      </c>
      <c r="N12">
        <v>16</v>
      </c>
      <c r="O12">
        <f t="shared" si="6"/>
        <v>1</v>
      </c>
      <c r="P12">
        <f t="shared" si="7"/>
        <v>1</v>
      </c>
      <c r="Q12">
        <f t="shared" si="8"/>
        <v>1</v>
      </c>
      <c r="S12">
        <f t="shared" si="0"/>
        <v>0</v>
      </c>
      <c r="T12">
        <f t="shared" si="1"/>
        <v>1</v>
      </c>
      <c r="U12">
        <f t="shared" si="2"/>
        <v>1</v>
      </c>
      <c r="Z12">
        <f t="shared" si="3"/>
        <v>1</v>
      </c>
      <c r="AA12">
        <f t="shared" si="4"/>
        <v>1</v>
      </c>
      <c r="AB12">
        <f t="shared" si="9"/>
        <v>1</v>
      </c>
    </row>
    <row r="13" spans="1:29" x14ac:dyDescent="0.55000000000000004">
      <c r="A13" s="1">
        <v>43352</v>
      </c>
      <c r="B13" s="4" t="s">
        <v>28</v>
      </c>
      <c r="C13" s="4" t="s">
        <v>29</v>
      </c>
      <c r="D13" s="4">
        <v>39</v>
      </c>
      <c r="E13" s="4">
        <f t="shared" si="5"/>
        <v>61</v>
      </c>
      <c r="F13" s="4">
        <v>43</v>
      </c>
      <c r="G13" s="4">
        <v>56</v>
      </c>
      <c r="H13" s="3" t="s">
        <v>29</v>
      </c>
      <c r="I13" s="3" t="s">
        <v>29</v>
      </c>
      <c r="J13" s="3" t="s">
        <v>29</v>
      </c>
      <c r="K13" s="3" t="s">
        <v>29</v>
      </c>
      <c r="L13" s="3"/>
      <c r="M13">
        <v>24</v>
      </c>
      <c r="N13">
        <v>6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0"/>
        <v>0</v>
      </c>
      <c r="T13">
        <f t="shared" si="1"/>
        <v>0</v>
      </c>
      <c r="U13">
        <f t="shared" si="2"/>
        <v>0</v>
      </c>
      <c r="Z13">
        <f t="shared" si="3"/>
        <v>1</v>
      </c>
      <c r="AA13">
        <f t="shared" si="4"/>
        <v>0</v>
      </c>
      <c r="AB13">
        <f t="shared" si="9"/>
        <v>0</v>
      </c>
    </row>
    <row r="14" spans="1:29" x14ac:dyDescent="0.55000000000000004">
      <c r="A14" s="1">
        <v>43352</v>
      </c>
      <c r="B14" s="6" t="s">
        <v>30</v>
      </c>
      <c r="C14" s="6" t="s">
        <v>31</v>
      </c>
      <c r="D14" s="6">
        <v>37</v>
      </c>
      <c r="E14" s="6">
        <f t="shared" si="5"/>
        <v>63</v>
      </c>
      <c r="F14" s="6">
        <v>39</v>
      </c>
      <c r="G14" s="6">
        <f t="shared" si="10"/>
        <v>61</v>
      </c>
      <c r="H14" s="5" t="s">
        <v>30</v>
      </c>
      <c r="I14" s="5" t="s">
        <v>31</v>
      </c>
      <c r="J14" s="5" t="s">
        <v>31</v>
      </c>
      <c r="K14" s="5" t="s">
        <v>31</v>
      </c>
      <c r="L14" s="5"/>
      <c r="M14">
        <v>23</v>
      </c>
      <c r="N14">
        <v>24</v>
      </c>
      <c r="O14">
        <f t="shared" si="6"/>
        <v>1</v>
      </c>
      <c r="P14">
        <f t="shared" si="7"/>
        <v>1</v>
      </c>
      <c r="Q14">
        <f t="shared" si="8"/>
        <v>1</v>
      </c>
      <c r="S14">
        <f t="shared" si="0"/>
        <v>0</v>
      </c>
      <c r="T14">
        <f t="shared" si="1"/>
        <v>1</v>
      </c>
      <c r="U14">
        <f t="shared" si="2"/>
        <v>1</v>
      </c>
      <c r="Z14">
        <f t="shared" si="3"/>
        <v>1</v>
      </c>
      <c r="AA14">
        <f t="shared" si="4"/>
        <v>1</v>
      </c>
      <c r="AB14">
        <f t="shared" si="9"/>
        <v>1</v>
      </c>
    </row>
    <row r="15" spans="1:29" x14ac:dyDescent="0.55000000000000004">
      <c r="A15" s="1">
        <v>43353</v>
      </c>
      <c r="B15" s="4" t="s">
        <v>32</v>
      </c>
      <c r="C15" s="4" t="s">
        <v>33</v>
      </c>
      <c r="D15" s="4">
        <v>29</v>
      </c>
      <c r="E15" s="4">
        <f t="shared" si="5"/>
        <v>71</v>
      </c>
      <c r="F15" s="4">
        <v>21</v>
      </c>
      <c r="G15" s="4">
        <f t="shared" si="10"/>
        <v>79</v>
      </c>
      <c r="H15" s="3" t="s">
        <v>33</v>
      </c>
      <c r="I15" s="3" t="s">
        <v>33</v>
      </c>
      <c r="J15" s="3" t="s">
        <v>33</v>
      </c>
      <c r="K15" s="3" t="s">
        <v>33</v>
      </c>
      <c r="L15" s="4" t="s">
        <v>33</v>
      </c>
      <c r="M15">
        <v>48</v>
      </c>
      <c r="N15">
        <v>17</v>
      </c>
      <c r="O15">
        <f t="shared" si="6"/>
        <v>0</v>
      </c>
      <c r="P15">
        <f t="shared" si="7"/>
        <v>0</v>
      </c>
      <c r="Q15">
        <f t="shared" si="8"/>
        <v>0</v>
      </c>
      <c r="R15">
        <f>IF(OR(AND($M15&gt;$N15,$B15=L15),AND($M15&lt;$N15,$C15=L15)),1,0)</f>
        <v>0</v>
      </c>
      <c r="S15">
        <f t="shared" si="0"/>
        <v>0</v>
      </c>
      <c r="T15">
        <f t="shared" si="1"/>
        <v>0</v>
      </c>
      <c r="U15">
        <f t="shared" si="2"/>
        <v>0</v>
      </c>
      <c r="Z15">
        <f t="shared" si="3"/>
        <v>1</v>
      </c>
      <c r="AA15">
        <f t="shared" si="4"/>
        <v>0</v>
      </c>
      <c r="AB15">
        <f t="shared" si="9"/>
        <v>0</v>
      </c>
    </row>
    <row r="16" spans="1:29" x14ac:dyDescent="0.55000000000000004">
      <c r="A16" s="1">
        <v>43353</v>
      </c>
      <c r="B16" s="4" t="s">
        <v>34</v>
      </c>
      <c r="C16" s="4" t="s">
        <v>35</v>
      </c>
      <c r="D16" s="4">
        <v>50</v>
      </c>
      <c r="E16" s="4">
        <f t="shared" si="5"/>
        <v>50</v>
      </c>
      <c r="F16" s="4">
        <v>60</v>
      </c>
      <c r="G16" s="4">
        <v>39</v>
      </c>
      <c r="H16" s="3" t="s">
        <v>34</v>
      </c>
      <c r="I16" s="3" t="s">
        <v>44</v>
      </c>
      <c r="J16" s="3" t="s">
        <v>44</v>
      </c>
      <c r="K16" s="3" t="s">
        <v>44</v>
      </c>
      <c r="L16" s="3" t="s">
        <v>44</v>
      </c>
      <c r="M16">
        <v>33</v>
      </c>
      <c r="N16">
        <v>13</v>
      </c>
      <c r="O16">
        <f t="shared" si="6"/>
        <v>1</v>
      </c>
      <c r="P16">
        <f t="shared" si="7"/>
        <v>1</v>
      </c>
      <c r="Q16">
        <f t="shared" si="8"/>
        <v>1</v>
      </c>
      <c r="R16">
        <f>IF(OR(AND($M16&gt;$N16,$B16=L16),AND($M16&lt;$N16,$C16=L16)),1,0)</f>
        <v>1</v>
      </c>
      <c r="S16">
        <f t="shared" si="0"/>
        <v>1</v>
      </c>
      <c r="T16">
        <f t="shared" si="1"/>
        <v>1</v>
      </c>
      <c r="U16">
        <f t="shared" si="2"/>
        <v>1</v>
      </c>
      <c r="Z16" t="b">
        <f t="shared" si="3"/>
        <v>0</v>
      </c>
      <c r="AA16">
        <f t="shared" si="4"/>
        <v>0</v>
      </c>
      <c r="AB16" t="str">
        <f t="shared" si="9"/>
        <v/>
      </c>
    </row>
    <row r="17" spans="1:28" x14ac:dyDescent="0.55000000000000004">
      <c r="A17" s="1" t="s">
        <v>51</v>
      </c>
    </row>
    <row r="18" spans="1:28" x14ac:dyDescent="0.55000000000000004">
      <c r="A18" s="1">
        <v>43356</v>
      </c>
      <c r="B18" s="2" t="s">
        <v>13</v>
      </c>
      <c r="C18" s="2" t="s">
        <v>10</v>
      </c>
      <c r="D18">
        <v>50</v>
      </c>
      <c r="E18">
        <f>100-D18</f>
        <v>50</v>
      </c>
      <c r="F18">
        <v>59</v>
      </c>
      <c r="G18">
        <v>40</v>
      </c>
      <c r="H18" s="2" t="s">
        <v>13</v>
      </c>
      <c r="I18" s="2" t="s">
        <v>10</v>
      </c>
      <c r="J18" s="2" t="s">
        <v>13</v>
      </c>
      <c r="K18" s="2" t="s">
        <v>13</v>
      </c>
      <c r="L18" s="2" t="s">
        <v>13</v>
      </c>
      <c r="M18">
        <v>23</v>
      </c>
      <c r="N18">
        <v>34</v>
      </c>
      <c r="O18">
        <f t="shared" si="6"/>
        <v>0</v>
      </c>
      <c r="P18">
        <f t="shared" si="7"/>
        <v>0</v>
      </c>
      <c r="Q18">
        <f t="shared" si="8"/>
        <v>0</v>
      </c>
      <c r="R18">
        <f>IF(OR(AND($M18&gt;$N18,$B18=L18),AND($M18&lt;$N18,$C18=L18)),1,0)</f>
        <v>0</v>
      </c>
      <c r="S18">
        <f t="shared" ref="S18:U19" si="11">IF(OR(AND($M18&gt;$N18,$B18=H18),AND($M18&lt;$N18,$C18=H18)),1,0)</f>
        <v>0</v>
      </c>
      <c r="T18">
        <f t="shared" si="11"/>
        <v>1</v>
      </c>
      <c r="U18">
        <f t="shared" si="11"/>
        <v>0</v>
      </c>
      <c r="W18" t="s">
        <v>48</v>
      </c>
      <c r="X18" s="12">
        <f>SUM(O18:O32)/COUNT(O18:O32)</f>
        <v>0.42857142857142855</v>
      </c>
      <c r="Z18" t="b">
        <f t="shared" ref="Z18:Z32" si="12">IF(OR(AND(D18&lt;E18,J18=C18),AND(D18&gt;E18,B18=J18)),1)</f>
        <v>0</v>
      </c>
      <c r="AA18">
        <f t="shared" ref="AA18:AA32" si="13">IF(AND(Z18=1,(M18&lt;N18)=(D18&lt;E18)),1,0)</f>
        <v>0</v>
      </c>
      <c r="AB18" t="str">
        <f>IF(Z18=1,AA18,"" )</f>
        <v/>
      </c>
    </row>
    <row r="19" spans="1:28" x14ac:dyDescent="0.55000000000000004">
      <c r="A19" s="11">
        <v>43359</v>
      </c>
      <c r="B19" s="3" t="s">
        <v>37</v>
      </c>
      <c r="C19" s="3" t="s">
        <v>28</v>
      </c>
      <c r="D19" s="4">
        <v>25</v>
      </c>
      <c r="E19" s="4">
        <f t="shared" ref="E19:E32" si="14">100-D19</f>
        <v>75</v>
      </c>
      <c r="F19" s="4">
        <v>19</v>
      </c>
      <c r="G19" s="4">
        <v>80</v>
      </c>
      <c r="H19" s="3" t="s">
        <v>11</v>
      </c>
      <c r="I19" s="3" t="s">
        <v>28</v>
      </c>
      <c r="J19" s="3" t="s">
        <v>28</v>
      </c>
      <c r="K19" s="3" t="s">
        <v>28</v>
      </c>
      <c r="L19" s="3" t="s">
        <v>28</v>
      </c>
      <c r="M19">
        <v>21</v>
      </c>
      <c r="N19">
        <v>9</v>
      </c>
      <c r="O19">
        <f t="shared" si="6"/>
        <v>0</v>
      </c>
      <c r="P19">
        <f t="shared" si="7"/>
        <v>0</v>
      </c>
      <c r="Q19">
        <f t="shared" si="8"/>
        <v>0</v>
      </c>
      <c r="R19">
        <f>IF(OR(AND($M19&gt;$N19,$B19=L19),AND($M19&lt;$N19,$C19=L19)),1,0)</f>
        <v>0</v>
      </c>
      <c r="S19">
        <f t="shared" si="11"/>
        <v>1</v>
      </c>
      <c r="T19">
        <f t="shared" si="11"/>
        <v>0</v>
      </c>
      <c r="U19">
        <f t="shared" si="11"/>
        <v>0</v>
      </c>
      <c r="W19" t="s">
        <v>49</v>
      </c>
      <c r="X19" s="12">
        <f>SUM(R18:R32)/COUNT(R18:R32)</f>
        <v>0.53333333333333333</v>
      </c>
      <c r="Z19">
        <f t="shared" si="12"/>
        <v>1</v>
      </c>
      <c r="AA19">
        <f t="shared" si="13"/>
        <v>0</v>
      </c>
      <c r="AB19">
        <f t="shared" ref="AB19:AB32" si="15">IF(Z19=1,AA19,"" )</f>
        <v>0</v>
      </c>
    </row>
    <row r="20" spans="1:28" x14ac:dyDescent="0.55000000000000004">
      <c r="A20" s="11">
        <v>43359</v>
      </c>
      <c r="B20" s="3" t="s">
        <v>27</v>
      </c>
      <c r="C20" t="s">
        <v>5</v>
      </c>
      <c r="D20">
        <v>38</v>
      </c>
      <c r="E20">
        <f t="shared" si="14"/>
        <v>62</v>
      </c>
      <c r="F20">
        <v>36</v>
      </c>
      <c r="G20">
        <v>64</v>
      </c>
      <c r="H20" t="s">
        <v>27</v>
      </c>
      <c r="I20" t="s">
        <v>5</v>
      </c>
      <c r="J20" t="s">
        <v>5</v>
      </c>
      <c r="K20" t="s">
        <v>5</v>
      </c>
      <c r="L20" t="s">
        <v>27</v>
      </c>
      <c r="M20">
        <v>24</v>
      </c>
      <c r="N20">
        <v>31</v>
      </c>
      <c r="O20">
        <f t="shared" ref="O20:O32" si="16">IF(OR(AND($M20&gt;$N20,$B20=K20),AND($M20&lt;$N20,$C20=K20)),1,0)</f>
        <v>1</v>
      </c>
      <c r="P20">
        <f t="shared" si="7"/>
        <v>1</v>
      </c>
      <c r="Q20">
        <f t="shared" si="8"/>
        <v>1</v>
      </c>
      <c r="R20">
        <f t="shared" ref="R20:R32" si="17">IF(OR(AND($M20&gt;$N20,$B20=L20),AND($M20&lt;$N20,$C20=L20)),1,0)</f>
        <v>0</v>
      </c>
      <c r="S20">
        <f t="shared" ref="S20:S32" si="18">IF(OR(AND($M20&gt;$N20,$B20=H20),AND($M20&lt;$N20,$C20=H20)),1,0)</f>
        <v>0</v>
      </c>
      <c r="T20">
        <f t="shared" ref="T20:T32" si="19">IF(OR(AND($M20&gt;$N20,$B20=I20),AND($M20&lt;$N20,$C20=I20)),1,0)</f>
        <v>1</v>
      </c>
      <c r="U20">
        <f t="shared" ref="U20:U32" si="20">IF(OR(AND($M20&gt;$N20,$B20=J20),AND($M20&lt;$N20,$C20=J20)),1,0)</f>
        <v>1</v>
      </c>
      <c r="W20" t="s">
        <v>52</v>
      </c>
      <c r="X20" s="12">
        <f>SUM(S18:S32)/COUNT(S18:S32)</f>
        <v>0.26666666666666666</v>
      </c>
      <c r="Z20">
        <f t="shared" si="12"/>
        <v>1</v>
      </c>
      <c r="AA20">
        <f t="shared" si="13"/>
        <v>1</v>
      </c>
      <c r="AB20">
        <f t="shared" si="15"/>
        <v>1</v>
      </c>
    </row>
    <row r="21" spans="1:28" x14ac:dyDescent="0.55000000000000004">
      <c r="A21" s="1">
        <v>43359</v>
      </c>
      <c r="B21" s="2" t="s">
        <v>23</v>
      </c>
      <c r="C21" s="2" t="s">
        <v>12</v>
      </c>
      <c r="D21">
        <v>47</v>
      </c>
      <c r="E21">
        <f t="shared" si="14"/>
        <v>53</v>
      </c>
      <c r="F21">
        <v>53</v>
      </c>
      <c r="G21">
        <v>46</v>
      </c>
      <c r="H21" t="s">
        <v>12</v>
      </c>
      <c r="I21" s="2" t="s">
        <v>23</v>
      </c>
      <c r="J21" s="2" t="s">
        <v>23</v>
      </c>
      <c r="L21" t="s">
        <v>23</v>
      </c>
      <c r="M21">
        <v>31</v>
      </c>
      <c r="N21">
        <v>20</v>
      </c>
      <c r="P21">
        <f t="shared" si="7"/>
        <v>0</v>
      </c>
      <c r="Q21">
        <f t="shared" si="8"/>
        <v>1</v>
      </c>
      <c r="R21">
        <f t="shared" si="17"/>
        <v>1</v>
      </c>
      <c r="S21">
        <f t="shared" si="18"/>
        <v>0</v>
      </c>
      <c r="T21">
        <f t="shared" si="19"/>
        <v>1</v>
      </c>
      <c r="U21">
        <f t="shared" si="20"/>
        <v>1</v>
      </c>
      <c r="W21" t="s">
        <v>43</v>
      </c>
      <c r="X21" s="12">
        <f>SUM(T18:T32)/COUNT(T18:T32)</f>
        <v>0.66666666666666663</v>
      </c>
      <c r="Z21" t="b">
        <f t="shared" si="12"/>
        <v>0</v>
      </c>
      <c r="AA21">
        <f t="shared" si="13"/>
        <v>0</v>
      </c>
      <c r="AB21" t="str">
        <f t="shared" si="15"/>
        <v/>
      </c>
    </row>
    <row r="22" spans="1:28" x14ac:dyDescent="0.55000000000000004">
      <c r="A22" s="11">
        <v>43359</v>
      </c>
      <c r="B22" s="3" t="s">
        <v>18</v>
      </c>
      <c r="C22" s="3" t="s">
        <v>20</v>
      </c>
      <c r="D22" s="4">
        <v>30</v>
      </c>
      <c r="E22" s="4">
        <f t="shared" si="14"/>
        <v>70</v>
      </c>
      <c r="F22" s="4">
        <v>30</v>
      </c>
      <c r="G22" s="4">
        <v>69</v>
      </c>
      <c r="H22" s="4" t="s">
        <v>20</v>
      </c>
      <c r="I22" s="4" t="s">
        <v>20</v>
      </c>
      <c r="J22" s="3" t="s">
        <v>18</v>
      </c>
      <c r="K22" s="4" t="s">
        <v>20</v>
      </c>
      <c r="L22" s="4" t="s">
        <v>20</v>
      </c>
      <c r="M22">
        <v>17</v>
      </c>
      <c r="N22">
        <v>20</v>
      </c>
      <c r="O22">
        <f t="shared" si="16"/>
        <v>1</v>
      </c>
      <c r="P22">
        <f t="shared" si="7"/>
        <v>1</v>
      </c>
      <c r="Q22">
        <f t="shared" si="8"/>
        <v>1</v>
      </c>
      <c r="R22">
        <f t="shared" si="17"/>
        <v>1</v>
      </c>
      <c r="S22">
        <f t="shared" si="18"/>
        <v>1</v>
      </c>
      <c r="T22">
        <f t="shared" si="19"/>
        <v>1</v>
      </c>
      <c r="U22">
        <f t="shared" si="20"/>
        <v>0</v>
      </c>
      <c r="W22" t="s">
        <v>42</v>
      </c>
      <c r="X22" s="12">
        <f>SUM(U18:U32)/COUNT(U18:U32)</f>
        <v>0.53333333333333333</v>
      </c>
      <c r="Z22" t="b">
        <f t="shared" si="12"/>
        <v>0</v>
      </c>
      <c r="AA22">
        <f t="shared" si="13"/>
        <v>0</v>
      </c>
      <c r="AB22" t="str">
        <f t="shared" si="15"/>
        <v/>
      </c>
    </row>
    <row r="23" spans="1:28" x14ac:dyDescent="0.55000000000000004">
      <c r="A23" s="1">
        <v>43359</v>
      </c>
      <c r="B23" s="2" t="s">
        <v>22</v>
      </c>
      <c r="C23" s="2" t="s">
        <v>6</v>
      </c>
      <c r="D23">
        <v>42</v>
      </c>
      <c r="E23">
        <f t="shared" si="14"/>
        <v>58</v>
      </c>
      <c r="F23">
        <v>44</v>
      </c>
      <c r="G23">
        <v>55</v>
      </c>
      <c r="H23" t="s">
        <v>22</v>
      </c>
      <c r="I23" s="2" t="s">
        <v>6</v>
      </c>
      <c r="J23" t="s">
        <v>6</v>
      </c>
      <c r="K23" s="4" t="s">
        <v>6</v>
      </c>
      <c r="L23" t="s">
        <v>22</v>
      </c>
      <c r="M23">
        <v>42</v>
      </c>
      <c r="N23">
        <v>37</v>
      </c>
      <c r="O23">
        <f t="shared" si="16"/>
        <v>0</v>
      </c>
      <c r="P23">
        <f t="shared" si="7"/>
        <v>0</v>
      </c>
      <c r="Q23">
        <f t="shared" si="8"/>
        <v>0</v>
      </c>
      <c r="R23">
        <f t="shared" si="17"/>
        <v>1</v>
      </c>
      <c r="S23">
        <f t="shared" si="18"/>
        <v>1</v>
      </c>
      <c r="T23">
        <f t="shared" si="19"/>
        <v>0</v>
      </c>
      <c r="U23">
        <f t="shared" si="20"/>
        <v>0</v>
      </c>
      <c r="W23" t="s">
        <v>53</v>
      </c>
      <c r="X23" s="12">
        <f>SUM(P18:P32)/COUNT(P18:P32)</f>
        <v>0.46666666666666667</v>
      </c>
      <c r="Z23">
        <f t="shared" si="12"/>
        <v>1</v>
      </c>
      <c r="AA23">
        <f t="shared" si="13"/>
        <v>0</v>
      </c>
      <c r="AB23">
        <f t="shared" si="15"/>
        <v>0</v>
      </c>
    </row>
    <row r="24" spans="1:28" x14ac:dyDescent="0.55000000000000004">
      <c r="A24" s="1">
        <v>43359</v>
      </c>
      <c r="B24" s="2" t="s">
        <v>21</v>
      </c>
      <c r="C24" s="2" t="s">
        <v>32</v>
      </c>
      <c r="D24">
        <v>39</v>
      </c>
      <c r="E24">
        <f t="shared" si="14"/>
        <v>61</v>
      </c>
      <c r="F24">
        <v>36</v>
      </c>
      <c r="G24">
        <v>63</v>
      </c>
      <c r="H24" s="2" t="s">
        <v>32</v>
      </c>
      <c r="I24" t="s">
        <v>21</v>
      </c>
      <c r="J24" s="2" t="s">
        <v>32</v>
      </c>
      <c r="K24" t="s">
        <v>32</v>
      </c>
      <c r="L24" t="s">
        <v>21</v>
      </c>
      <c r="M24">
        <v>20</v>
      </c>
      <c r="N24">
        <v>12</v>
      </c>
      <c r="O24">
        <f t="shared" si="16"/>
        <v>0</v>
      </c>
      <c r="P24">
        <f t="shared" si="7"/>
        <v>0</v>
      </c>
      <c r="Q24">
        <f t="shared" si="8"/>
        <v>0</v>
      </c>
      <c r="R24">
        <f t="shared" si="17"/>
        <v>1</v>
      </c>
      <c r="S24">
        <f t="shared" si="18"/>
        <v>0</v>
      </c>
      <c r="T24">
        <f t="shared" si="19"/>
        <v>1</v>
      </c>
      <c r="U24">
        <f t="shared" si="20"/>
        <v>0</v>
      </c>
      <c r="W24" t="s">
        <v>54</v>
      </c>
      <c r="X24" s="12">
        <f>SUM(Q18:Q32)/COUNT(Q18:Q32)</f>
        <v>0.53333333333333333</v>
      </c>
      <c r="Z24">
        <f t="shared" si="12"/>
        <v>1</v>
      </c>
      <c r="AA24">
        <f t="shared" si="13"/>
        <v>0</v>
      </c>
      <c r="AB24">
        <f t="shared" si="15"/>
        <v>0</v>
      </c>
    </row>
    <row r="25" spans="1:28" x14ac:dyDescent="0.55000000000000004">
      <c r="A25" s="11">
        <v>43359</v>
      </c>
      <c r="B25" s="3" t="s">
        <v>36</v>
      </c>
      <c r="C25" s="3" t="s">
        <v>16</v>
      </c>
      <c r="D25" s="4">
        <v>63</v>
      </c>
      <c r="E25" s="4">
        <f t="shared" si="14"/>
        <v>37</v>
      </c>
      <c r="F25" s="4">
        <v>66</v>
      </c>
      <c r="G25" s="4">
        <v>34</v>
      </c>
      <c r="H25" s="3" t="s">
        <v>36</v>
      </c>
      <c r="I25" s="3" t="s">
        <v>36</v>
      </c>
      <c r="J25" s="3" t="s">
        <v>36</v>
      </c>
      <c r="K25" s="3" t="s">
        <v>36</v>
      </c>
      <c r="L25" s="3" t="s">
        <v>36</v>
      </c>
      <c r="M25">
        <v>21</v>
      </c>
      <c r="N25">
        <v>27</v>
      </c>
      <c r="O25">
        <f t="shared" si="16"/>
        <v>0</v>
      </c>
      <c r="P25">
        <f t="shared" si="7"/>
        <v>0</v>
      </c>
      <c r="Q25">
        <f t="shared" si="8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W25" t="s">
        <v>62</v>
      </c>
      <c r="X25" s="12">
        <f>SUM(AB17:AB32)/COUNT(AB17:AB32)</f>
        <v>0.54545454545454541</v>
      </c>
      <c r="Z25">
        <f t="shared" si="12"/>
        <v>1</v>
      </c>
      <c r="AA25">
        <f t="shared" si="13"/>
        <v>0</v>
      </c>
      <c r="AB25">
        <f t="shared" si="15"/>
        <v>0</v>
      </c>
    </row>
    <row r="26" spans="1:28" x14ac:dyDescent="0.55000000000000004">
      <c r="A26" s="11">
        <v>43359</v>
      </c>
      <c r="B26" s="3" t="s">
        <v>7</v>
      </c>
      <c r="C26" s="3" t="s">
        <v>17</v>
      </c>
      <c r="D26" s="4">
        <v>15</v>
      </c>
      <c r="E26" s="4">
        <f t="shared" si="14"/>
        <v>85</v>
      </c>
      <c r="F26" s="4">
        <v>8</v>
      </c>
      <c r="G26" s="4">
        <v>92</v>
      </c>
      <c r="H26" s="4" t="s">
        <v>7</v>
      </c>
      <c r="I26" s="3" t="s">
        <v>17</v>
      </c>
      <c r="J26" s="3" t="s">
        <v>17</v>
      </c>
      <c r="K26" s="4" t="s">
        <v>17</v>
      </c>
      <c r="L26" s="4" t="s">
        <v>17</v>
      </c>
      <c r="M26">
        <v>18</v>
      </c>
      <c r="N26">
        <v>21</v>
      </c>
      <c r="O26">
        <f t="shared" si="16"/>
        <v>1</v>
      </c>
      <c r="P26">
        <f t="shared" si="7"/>
        <v>1</v>
      </c>
      <c r="Q26">
        <f t="shared" si="8"/>
        <v>1</v>
      </c>
      <c r="R26">
        <f t="shared" si="17"/>
        <v>1</v>
      </c>
      <c r="S26">
        <f t="shared" si="18"/>
        <v>0</v>
      </c>
      <c r="T26">
        <f t="shared" si="19"/>
        <v>1</v>
      </c>
      <c r="U26">
        <f t="shared" si="20"/>
        <v>1</v>
      </c>
      <c r="Z26">
        <f t="shared" si="12"/>
        <v>1</v>
      </c>
      <c r="AA26">
        <f t="shared" si="13"/>
        <v>1</v>
      </c>
      <c r="AB26">
        <f t="shared" si="15"/>
        <v>1</v>
      </c>
    </row>
    <row r="27" spans="1:28" x14ac:dyDescent="0.55000000000000004">
      <c r="A27" s="11">
        <v>43359</v>
      </c>
      <c r="B27" s="3" t="s">
        <v>29</v>
      </c>
      <c r="C27" s="3" t="s">
        <v>34</v>
      </c>
      <c r="D27" s="4">
        <v>26</v>
      </c>
      <c r="E27" s="4">
        <f t="shared" si="14"/>
        <v>74</v>
      </c>
      <c r="F27" s="4">
        <v>27</v>
      </c>
      <c r="G27" s="4">
        <v>72</v>
      </c>
      <c r="H27" s="4" t="s">
        <v>29</v>
      </c>
      <c r="I27" s="3" t="s">
        <v>34</v>
      </c>
      <c r="J27" s="3" t="s">
        <v>34</v>
      </c>
      <c r="K27" s="4" t="s">
        <v>34</v>
      </c>
      <c r="L27" s="4" t="s">
        <v>34</v>
      </c>
      <c r="M27">
        <v>0</v>
      </c>
      <c r="N27">
        <v>34</v>
      </c>
      <c r="O27">
        <f t="shared" si="16"/>
        <v>1</v>
      </c>
      <c r="P27">
        <f t="shared" si="7"/>
        <v>1</v>
      </c>
      <c r="Q27">
        <f t="shared" si="8"/>
        <v>1</v>
      </c>
      <c r="R27">
        <f t="shared" si="17"/>
        <v>1</v>
      </c>
      <c r="S27">
        <f t="shared" si="18"/>
        <v>0</v>
      </c>
      <c r="T27">
        <f t="shared" si="19"/>
        <v>1</v>
      </c>
      <c r="U27">
        <f t="shared" si="20"/>
        <v>1</v>
      </c>
      <c r="Z27">
        <f t="shared" si="12"/>
        <v>1</v>
      </c>
      <c r="AA27">
        <f t="shared" si="13"/>
        <v>1</v>
      </c>
      <c r="AB27">
        <f t="shared" si="15"/>
        <v>1</v>
      </c>
    </row>
    <row r="28" spans="1:28" x14ac:dyDescent="0.55000000000000004">
      <c r="A28" s="1">
        <v>43359</v>
      </c>
      <c r="B28" s="2" t="s">
        <v>33</v>
      </c>
      <c r="C28" s="2" t="s">
        <v>8</v>
      </c>
      <c r="D28">
        <v>42</v>
      </c>
      <c r="E28">
        <f t="shared" si="14"/>
        <v>58</v>
      </c>
      <c r="F28">
        <v>47</v>
      </c>
      <c r="G28">
        <v>52</v>
      </c>
      <c r="H28" t="s">
        <v>33</v>
      </c>
      <c r="I28" s="2" t="s">
        <v>33</v>
      </c>
      <c r="J28" s="2" t="s">
        <v>8</v>
      </c>
      <c r="K28" t="s">
        <v>33</v>
      </c>
      <c r="L28" s="2" t="s">
        <v>8</v>
      </c>
      <c r="M28">
        <v>27</v>
      </c>
      <c r="N28">
        <v>30</v>
      </c>
      <c r="O28">
        <f t="shared" si="16"/>
        <v>0</v>
      </c>
      <c r="P28">
        <f t="shared" si="7"/>
        <v>1</v>
      </c>
      <c r="Q28">
        <f t="shared" si="8"/>
        <v>1</v>
      </c>
      <c r="R28">
        <f t="shared" si="17"/>
        <v>1</v>
      </c>
      <c r="S28">
        <f t="shared" si="18"/>
        <v>0</v>
      </c>
      <c r="T28">
        <f t="shared" si="19"/>
        <v>0</v>
      </c>
      <c r="U28">
        <f t="shared" si="20"/>
        <v>1</v>
      </c>
      <c r="Z28">
        <f t="shared" si="12"/>
        <v>1</v>
      </c>
      <c r="AA28">
        <f t="shared" si="13"/>
        <v>1</v>
      </c>
      <c r="AB28">
        <f t="shared" si="15"/>
        <v>1</v>
      </c>
    </row>
    <row r="29" spans="1:28" x14ac:dyDescent="0.55000000000000004">
      <c r="A29" s="11">
        <v>43359</v>
      </c>
      <c r="B29" s="3" t="s">
        <v>19</v>
      </c>
      <c r="C29" s="3" t="s">
        <v>14</v>
      </c>
      <c r="D29" s="4">
        <v>56</v>
      </c>
      <c r="E29" s="4">
        <f t="shared" si="14"/>
        <v>44</v>
      </c>
      <c r="F29" s="4">
        <v>55</v>
      </c>
      <c r="G29" s="4">
        <v>44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>
        <v>20</v>
      </c>
      <c r="N29">
        <v>31</v>
      </c>
      <c r="O29">
        <f t="shared" si="16"/>
        <v>0</v>
      </c>
      <c r="P29">
        <f t="shared" si="7"/>
        <v>0</v>
      </c>
      <c r="Q29">
        <f t="shared" si="8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Z29">
        <f t="shared" si="12"/>
        <v>1</v>
      </c>
      <c r="AA29">
        <f t="shared" si="13"/>
        <v>0</v>
      </c>
      <c r="AB29">
        <f t="shared" si="15"/>
        <v>0</v>
      </c>
    </row>
    <row r="30" spans="1:28" x14ac:dyDescent="0.55000000000000004">
      <c r="A30" s="11">
        <v>43359</v>
      </c>
      <c r="B30" s="3" t="s">
        <v>35</v>
      </c>
      <c r="C30" s="3" t="s">
        <v>25</v>
      </c>
      <c r="D30" s="4">
        <v>37</v>
      </c>
      <c r="E30" s="4">
        <f t="shared" si="14"/>
        <v>63</v>
      </c>
      <c r="F30" s="4">
        <v>37</v>
      </c>
      <c r="G30" s="4">
        <v>62</v>
      </c>
      <c r="H30" s="4" t="s">
        <v>25</v>
      </c>
      <c r="I30" s="3" t="s">
        <v>25</v>
      </c>
      <c r="J30" s="3" t="s">
        <v>25</v>
      </c>
      <c r="K30" s="4" t="s">
        <v>25</v>
      </c>
      <c r="L30" s="3" t="s">
        <v>35</v>
      </c>
      <c r="M30">
        <v>19</v>
      </c>
      <c r="N30">
        <v>20</v>
      </c>
      <c r="O30">
        <f t="shared" si="16"/>
        <v>1</v>
      </c>
      <c r="P30">
        <f t="shared" si="7"/>
        <v>1</v>
      </c>
      <c r="Q30">
        <f t="shared" si="8"/>
        <v>1</v>
      </c>
      <c r="R30">
        <f t="shared" si="17"/>
        <v>0</v>
      </c>
      <c r="S30">
        <f t="shared" si="18"/>
        <v>1</v>
      </c>
      <c r="T30">
        <f t="shared" si="19"/>
        <v>1</v>
      </c>
      <c r="U30">
        <f t="shared" si="20"/>
        <v>1</v>
      </c>
      <c r="Z30">
        <f t="shared" si="12"/>
        <v>1</v>
      </c>
      <c r="AA30">
        <f t="shared" si="13"/>
        <v>1</v>
      </c>
      <c r="AB30">
        <f t="shared" si="15"/>
        <v>1</v>
      </c>
    </row>
    <row r="31" spans="1:28" x14ac:dyDescent="0.55000000000000004">
      <c r="A31" s="11">
        <v>43359</v>
      </c>
      <c r="B31" s="3" t="s">
        <v>15</v>
      </c>
      <c r="C31" s="3" t="s">
        <v>26</v>
      </c>
      <c r="D31" s="4">
        <v>24</v>
      </c>
      <c r="E31" s="4">
        <f t="shared" si="14"/>
        <v>76</v>
      </c>
      <c r="F31" s="4">
        <v>22</v>
      </c>
      <c r="G31" s="4">
        <v>78</v>
      </c>
      <c r="H31" s="4" t="s">
        <v>15</v>
      </c>
      <c r="I31" s="3" t="s">
        <v>26</v>
      </c>
      <c r="J31" s="3" t="s">
        <v>26</v>
      </c>
      <c r="K31" s="4" t="s">
        <v>26</v>
      </c>
      <c r="L31" s="4" t="s">
        <v>26</v>
      </c>
      <c r="M31">
        <v>13</v>
      </c>
      <c r="N31">
        <v>20</v>
      </c>
      <c r="O31">
        <f t="shared" si="16"/>
        <v>1</v>
      </c>
      <c r="P31">
        <f t="shared" si="7"/>
        <v>1</v>
      </c>
      <c r="Q31">
        <f t="shared" si="8"/>
        <v>1</v>
      </c>
      <c r="R31">
        <f t="shared" si="17"/>
        <v>1</v>
      </c>
      <c r="S31">
        <f t="shared" si="18"/>
        <v>0</v>
      </c>
      <c r="T31">
        <f t="shared" si="19"/>
        <v>1</v>
      </c>
      <c r="U31">
        <f t="shared" si="20"/>
        <v>1</v>
      </c>
      <c r="Z31">
        <f t="shared" si="12"/>
        <v>1</v>
      </c>
      <c r="AA31">
        <f t="shared" si="13"/>
        <v>1</v>
      </c>
      <c r="AB31">
        <f t="shared" si="15"/>
        <v>1</v>
      </c>
    </row>
    <row r="32" spans="1:28" x14ac:dyDescent="0.55000000000000004">
      <c r="A32" s="1">
        <v>43360</v>
      </c>
      <c r="B32" s="2" t="s">
        <v>24</v>
      </c>
      <c r="C32" s="2" t="s">
        <v>30</v>
      </c>
      <c r="D32">
        <v>54</v>
      </c>
      <c r="E32">
        <f t="shared" si="14"/>
        <v>46</v>
      </c>
      <c r="F32">
        <v>54</v>
      </c>
      <c r="G32">
        <v>46</v>
      </c>
      <c r="H32" t="s">
        <v>24</v>
      </c>
      <c r="I32" s="2" t="s">
        <v>30</v>
      </c>
      <c r="J32" s="2" t="s">
        <v>30</v>
      </c>
      <c r="K32" t="s">
        <v>24</v>
      </c>
      <c r="L32" s="2" t="s">
        <v>24</v>
      </c>
      <c r="M32">
        <v>17</v>
      </c>
      <c r="N32">
        <v>24</v>
      </c>
      <c r="O32">
        <f t="shared" si="16"/>
        <v>0</v>
      </c>
      <c r="P32">
        <f t="shared" si="7"/>
        <v>0</v>
      </c>
      <c r="Q32">
        <f t="shared" si="8"/>
        <v>0</v>
      </c>
      <c r="R32">
        <f t="shared" si="17"/>
        <v>0</v>
      </c>
      <c r="S32">
        <f t="shared" si="18"/>
        <v>0</v>
      </c>
      <c r="T32">
        <f t="shared" si="19"/>
        <v>1</v>
      </c>
      <c r="U32">
        <f t="shared" si="20"/>
        <v>1</v>
      </c>
      <c r="Z32" t="b">
        <f t="shared" si="12"/>
        <v>0</v>
      </c>
      <c r="AA32">
        <f t="shared" si="13"/>
        <v>0</v>
      </c>
      <c r="AB32" t="str">
        <f t="shared" si="15"/>
        <v/>
      </c>
    </row>
    <row r="33" spans="1:28" x14ac:dyDescent="0.55000000000000004">
      <c r="A33" s="1" t="s">
        <v>55</v>
      </c>
    </row>
    <row r="34" spans="1:28" x14ac:dyDescent="0.55000000000000004">
      <c r="A34" s="1">
        <v>43363</v>
      </c>
      <c r="B34" t="s">
        <v>32</v>
      </c>
      <c r="C34" t="s">
        <v>7</v>
      </c>
      <c r="D34">
        <v>62</v>
      </c>
      <c r="E34">
        <v>38</v>
      </c>
      <c r="F34">
        <v>57</v>
      </c>
      <c r="G34">
        <v>42</v>
      </c>
      <c r="H34" t="s">
        <v>32</v>
      </c>
      <c r="I34" t="s">
        <v>7</v>
      </c>
      <c r="J34" t="s">
        <v>7</v>
      </c>
      <c r="K34" t="s">
        <v>32</v>
      </c>
      <c r="L34" t="s">
        <v>7</v>
      </c>
      <c r="M34">
        <v>17</v>
      </c>
      <c r="N34">
        <v>21</v>
      </c>
      <c r="O34">
        <f>IF(OR(AND($M34&gt;$N34,$B34=K34),AND($M34&lt;$N34,$C34=K34)),1,0)</f>
        <v>0</v>
      </c>
      <c r="P34">
        <f>IF(($M34&lt;$N34)=(D34&lt;E34),1,0)</f>
        <v>0</v>
      </c>
      <c r="Q34">
        <f>IF(($M34&lt;$N34)=(F34&lt;G34),1,0)</f>
        <v>0</v>
      </c>
      <c r="R34">
        <f>IF(OR(AND($M34&gt;$N34,$B34=L34),AND($M34&lt;$N34,$C34=L34)),1,0)</f>
        <v>1</v>
      </c>
      <c r="S34">
        <f t="shared" ref="S34:U36" si="21">IF(OR(AND($M34&gt;$N34,$B34=H34),AND($M34&lt;$N34,$C34=H34)),1,0)</f>
        <v>0</v>
      </c>
      <c r="T34">
        <f t="shared" si="21"/>
        <v>1</v>
      </c>
      <c r="U34">
        <f t="shared" si="21"/>
        <v>1</v>
      </c>
      <c r="W34" t="s">
        <v>48</v>
      </c>
      <c r="X34" s="12">
        <f>SUM(O34:O49)/COUNT(O34:O49)</f>
        <v>0.4375</v>
      </c>
      <c r="Z34" t="b">
        <f t="shared" ref="Z34:Z48" si="22">IF(OR(AND(D34&lt;E34,J34=C34),AND(D34&gt;E34,B34=J34)),1)</f>
        <v>0</v>
      </c>
      <c r="AA34">
        <f t="shared" ref="AA34:AA48" si="23">IF(AND(Z34=1,(M34&lt;N34)=(D34&lt;E34)),1,0)</f>
        <v>0</v>
      </c>
      <c r="AB34" t="str">
        <f>IF(Z34=1,AA34,"" )</f>
        <v/>
      </c>
    </row>
    <row r="35" spans="1:28" x14ac:dyDescent="0.55000000000000004">
      <c r="A35" s="1">
        <v>43366</v>
      </c>
      <c r="B35" t="s">
        <v>37</v>
      </c>
      <c r="C35" t="s">
        <v>36</v>
      </c>
      <c r="D35">
        <v>17</v>
      </c>
      <c r="E35">
        <f>100-D35</f>
        <v>83</v>
      </c>
      <c r="F35">
        <v>10</v>
      </c>
      <c r="G35">
        <v>90</v>
      </c>
      <c r="H35" t="s">
        <v>37</v>
      </c>
      <c r="I35" t="s">
        <v>11</v>
      </c>
      <c r="J35" t="s">
        <v>36</v>
      </c>
      <c r="K35" t="s">
        <v>36</v>
      </c>
      <c r="L35" t="s">
        <v>36</v>
      </c>
      <c r="M35">
        <v>16</v>
      </c>
      <c r="N35">
        <v>20</v>
      </c>
      <c r="O35">
        <f>IF(OR(AND($M35&gt;$N35,$B35=K35),AND($M35&lt;$N35,$C35=K35)),1,0)</f>
        <v>1</v>
      </c>
      <c r="P35">
        <f>IF(($M35&lt;$N35)=(D35&lt;E35),1,0)</f>
        <v>1</v>
      </c>
      <c r="Q35">
        <f>IF(($M35&lt;$N35)=(F35&lt;G35),1,0)</f>
        <v>1</v>
      </c>
      <c r="R35">
        <f>IF(OR(AND($M35&gt;$N35,$B35=L35),AND($M35&lt;$N35,$C35=L35)),1,0)</f>
        <v>1</v>
      </c>
      <c r="S35">
        <f t="shared" si="21"/>
        <v>0</v>
      </c>
      <c r="T35">
        <f t="shared" si="21"/>
        <v>0</v>
      </c>
      <c r="U35">
        <f t="shared" si="21"/>
        <v>1</v>
      </c>
      <c r="W35" t="s">
        <v>49</v>
      </c>
      <c r="X35" s="12">
        <f>SUM(R34:R49)/COUNT(R34:R49)</f>
        <v>0.5</v>
      </c>
      <c r="Z35">
        <f t="shared" si="22"/>
        <v>1</v>
      </c>
      <c r="AA35">
        <f t="shared" si="23"/>
        <v>1</v>
      </c>
      <c r="AB35">
        <f t="shared" ref="AB35:AB48" si="24">IF(Z35=1,AA35,"" )</f>
        <v>1</v>
      </c>
    </row>
    <row r="36" spans="1:28" x14ac:dyDescent="0.55000000000000004">
      <c r="A36" s="1">
        <v>43366</v>
      </c>
      <c r="B36" t="s">
        <v>10</v>
      </c>
      <c r="C36" t="s">
        <v>27</v>
      </c>
      <c r="D36">
        <v>37</v>
      </c>
      <c r="E36">
        <f t="shared" ref="E36:E49" si="25">100-D36</f>
        <v>63</v>
      </c>
      <c r="F36">
        <v>28</v>
      </c>
      <c r="G36">
        <v>72</v>
      </c>
      <c r="H36" t="s">
        <v>27</v>
      </c>
      <c r="I36" t="s">
        <v>10</v>
      </c>
      <c r="J36" t="s">
        <v>27</v>
      </c>
      <c r="K36" t="s">
        <v>27</v>
      </c>
      <c r="L36" t="s">
        <v>10</v>
      </c>
      <c r="M36">
        <v>21</v>
      </c>
      <c r="N36">
        <v>31</v>
      </c>
      <c r="O36">
        <f>IF(OR(AND($M36&gt;$N36,$B36=K36),AND($M36&lt;$N36,$C36=K36)),1,0)</f>
        <v>1</v>
      </c>
      <c r="P36">
        <f>IF(($M36&lt;$N36)=(D36&lt;E36),1,0)</f>
        <v>1</v>
      </c>
      <c r="Q36">
        <f>IF(($M36&lt;$N36)=(F36&lt;G36),1,0)</f>
        <v>1</v>
      </c>
      <c r="R36">
        <f>IF(OR(AND($M36&gt;$N36,$B36=L36),AND($M36&lt;$N36,$C36=L36)),1,0)</f>
        <v>0</v>
      </c>
      <c r="S36">
        <f t="shared" si="21"/>
        <v>1</v>
      </c>
      <c r="T36">
        <f t="shared" si="21"/>
        <v>0</v>
      </c>
      <c r="U36">
        <f t="shared" si="21"/>
        <v>1</v>
      </c>
      <c r="W36" t="s">
        <v>52</v>
      </c>
      <c r="X36" s="12">
        <f>SUM(S34:S49)/COUNT(S34:S49)</f>
        <v>0.5625</v>
      </c>
      <c r="Z36">
        <f t="shared" si="22"/>
        <v>1</v>
      </c>
      <c r="AA36">
        <f t="shared" si="23"/>
        <v>1</v>
      </c>
      <c r="AB36">
        <f t="shared" si="24"/>
        <v>1</v>
      </c>
    </row>
    <row r="37" spans="1:28" x14ac:dyDescent="0.55000000000000004">
      <c r="A37" s="11">
        <v>43366</v>
      </c>
      <c r="B37" s="4" t="s">
        <v>20</v>
      </c>
      <c r="C37" s="4" t="s">
        <v>14</v>
      </c>
      <c r="D37" s="4">
        <v>29</v>
      </c>
      <c r="E37" s="4">
        <f t="shared" si="25"/>
        <v>71</v>
      </c>
      <c r="F37" s="4">
        <v>23</v>
      </c>
      <c r="G37" s="4">
        <v>77</v>
      </c>
      <c r="H37" s="4" t="s">
        <v>20</v>
      </c>
      <c r="I37" s="4" t="s">
        <v>14</v>
      </c>
      <c r="J37" s="4" t="s">
        <v>14</v>
      </c>
      <c r="K37" s="4" t="s">
        <v>14</v>
      </c>
      <c r="L37" s="4" t="s">
        <v>14</v>
      </c>
      <c r="M37">
        <v>9</v>
      </c>
      <c r="N37">
        <v>6</v>
      </c>
      <c r="O37">
        <f t="shared" ref="O37:O49" si="26">IF(OR(AND($M37&gt;$N37,$B37=K37),AND($M37&lt;$N37,$C37=K37)),1,0)</f>
        <v>0</v>
      </c>
      <c r="P37">
        <f t="shared" ref="P37:P49" si="27">IF(($M37&lt;$N37)=(D37&lt;E37),1,0)</f>
        <v>0</v>
      </c>
      <c r="Q37">
        <f t="shared" ref="Q37:Q49" si="28">IF(($M37&lt;$N37)=(F37&lt;G37),1,0)</f>
        <v>0</v>
      </c>
      <c r="R37">
        <f t="shared" ref="R37:R49" si="29">IF(OR(AND($M37&gt;$N37,$B37=L37),AND($M37&lt;$N37,$C37=L37)),1,0)</f>
        <v>0</v>
      </c>
      <c r="S37">
        <f t="shared" ref="S37:S49" si="30">IF(OR(AND($M37&gt;$N37,$B37=H37),AND($M37&lt;$N37,$C37=H37)),1,0)</f>
        <v>1</v>
      </c>
      <c r="T37">
        <f t="shared" ref="T37:T49" si="31">IF(OR(AND($M37&gt;$N37,$B37=I37),AND($M37&lt;$N37,$C37=I37)),1,0)</f>
        <v>0</v>
      </c>
      <c r="U37">
        <f t="shared" ref="U37:U49" si="32">IF(OR(AND($M37&gt;$N37,$B37=J37),AND($M37&lt;$N37,$C37=J37)),1,0)</f>
        <v>0</v>
      </c>
      <c r="W37" t="s">
        <v>43</v>
      </c>
      <c r="X37" s="12">
        <f>SUM(T34:T49)/COUNT(T34:T49)</f>
        <v>0.3125</v>
      </c>
      <c r="Z37">
        <f t="shared" si="22"/>
        <v>1</v>
      </c>
      <c r="AA37">
        <f t="shared" si="23"/>
        <v>0</v>
      </c>
      <c r="AB37">
        <f t="shared" si="24"/>
        <v>0</v>
      </c>
    </row>
    <row r="38" spans="1:28" x14ac:dyDescent="0.55000000000000004">
      <c r="A38" s="11">
        <v>43366</v>
      </c>
      <c r="B38" s="4" t="s">
        <v>17</v>
      </c>
      <c r="C38" s="4" t="s">
        <v>5</v>
      </c>
      <c r="D38" s="4">
        <v>34</v>
      </c>
      <c r="E38" s="4">
        <f t="shared" si="25"/>
        <v>66</v>
      </c>
      <c r="F38" s="4">
        <v>35</v>
      </c>
      <c r="G38" s="4">
        <v>64</v>
      </c>
      <c r="H38" s="4" t="s">
        <v>17</v>
      </c>
      <c r="I38" s="4" t="s">
        <v>5</v>
      </c>
      <c r="J38" s="4" t="s">
        <v>5</v>
      </c>
      <c r="K38" s="4" t="s">
        <v>5</v>
      </c>
      <c r="L38" s="4" t="s">
        <v>5</v>
      </c>
      <c r="M38">
        <v>43</v>
      </c>
      <c r="N38">
        <v>7</v>
      </c>
      <c r="O38">
        <f t="shared" si="26"/>
        <v>0</v>
      </c>
      <c r="P38">
        <f t="shared" si="27"/>
        <v>0</v>
      </c>
      <c r="Q38">
        <f t="shared" si="28"/>
        <v>0</v>
      </c>
      <c r="R38">
        <f t="shared" si="29"/>
        <v>0</v>
      </c>
      <c r="S38">
        <f t="shared" si="30"/>
        <v>1</v>
      </c>
      <c r="T38">
        <f t="shared" si="31"/>
        <v>0</v>
      </c>
      <c r="U38">
        <f t="shared" si="32"/>
        <v>0</v>
      </c>
      <c r="W38" t="s">
        <v>42</v>
      </c>
      <c r="X38" s="12">
        <f>SUM(U34:U49)/COUNT(U34:U49)</f>
        <v>0.625</v>
      </c>
      <c r="Z38">
        <f t="shared" si="22"/>
        <v>1</v>
      </c>
      <c r="AA38">
        <f t="shared" si="23"/>
        <v>0</v>
      </c>
      <c r="AB38">
        <f t="shared" si="24"/>
        <v>0</v>
      </c>
    </row>
    <row r="39" spans="1:28" x14ac:dyDescent="0.55000000000000004">
      <c r="A39" s="11">
        <v>43366</v>
      </c>
      <c r="B39" s="4" t="s">
        <v>25</v>
      </c>
      <c r="C39" s="4" t="s">
        <v>13</v>
      </c>
      <c r="D39" s="4">
        <v>32</v>
      </c>
      <c r="E39" s="4">
        <f t="shared" si="25"/>
        <v>68</v>
      </c>
      <c r="F39" s="4">
        <v>21</v>
      </c>
      <c r="G39" s="4">
        <v>78</v>
      </c>
      <c r="H39" s="4" t="s">
        <v>13</v>
      </c>
      <c r="I39" s="4" t="s">
        <v>13</v>
      </c>
      <c r="J39" s="4" t="s">
        <v>13</v>
      </c>
      <c r="K39" s="4" t="s">
        <v>13</v>
      </c>
      <c r="L39" s="4" t="s">
        <v>13</v>
      </c>
      <c r="M39">
        <v>14</v>
      </c>
      <c r="N39">
        <v>27</v>
      </c>
      <c r="O39">
        <f t="shared" si="26"/>
        <v>1</v>
      </c>
      <c r="P39">
        <f t="shared" si="27"/>
        <v>1</v>
      </c>
      <c r="Q39">
        <f t="shared" si="28"/>
        <v>1</v>
      </c>
      <c r="R39">
        <f t="shared" si="29"/>
        <v>1</v>
      </c>
      <c r="S39">
        <f t="shared" si="30"/>
        <v>1</v>
      </c>
      <c r="T39">
        <f t="shared" si="31"/>
        <v>1</v>
      </c>
      <c r="U39">
        <f t="shared" si="32"/>
        <v>1</v>
      </c>
      <c r="W39" t="s">
        <v>53</v>
      </c>
      <c r="X39" s="12">
        <f>SUM(P34:P49)/COUNT(P34:P49)</f>
        <v>0.5</v>
      </c>
      <c r="Z39">
        <f t="shared" si="22"/>
        <v>1</v>
      </c>
      <c r="AA39">
        <f t="shared" si="23"/>
        <v>1</v>
      </c>
      <c r="AB39">
        <f t="shared" si="24"/>
        <v>1</v>
      </c>
    </row>
    <row r="40" spans="1:28" x14ac:dyDescent="0.55000000000000004">
      <c r="A40" s="11">
        <v>43366</v>
      </c>
      <c r="B40" s="4" t="s">
        <v>15</v>
      </c>
      <c r="C40" s="4" t="s">
        <v>18</v>
      </c>
      <c r="D40" s="4">
        <v>41</v>
      </c>
      <c r="E40" s="4">
        <f t="shared" si="25"/>
        <v>59</v>
      </c>
      <c r="F40" s="4">
        <v>40</v>
      </c>
      <c r="G40" s="4">
        <v>59</v>
      </c>
      <c r="H40" s="4" t="s">
        <v>15</v>
      </c>
      <c r="I40" s="4" t="s">
        <v>18</v>
      </c>
      <c r="J40" s="4" t="s">
        <v>18</v>
      </c>
      <c r="K40" s="4" t="s">
        <v>18</v>
      </c>
      <c r="L40" s="4" t="s">
        <v>18</v>
      </c>
      <c r="M40">
        <v>27</v>
      </c>
      <c r="N40">
        <v>22</v>
      </c>
      <c r="O40">
        <f t="shared" si="26"/>
        <v>0</v>
      </c>
      <c r="P40">
        <f t="shared" si="27"/>
        <v>0</v>
      </c>
      <c r="Q40">
        <f t="shared" si="28"/>
        <v>0</v>
      </c>
      <c r="R40">
        <f t="shared" si="29"/>
        <v>0</v>
      </c>
      <c r="S40">
        <f t="shared" si="30"/>
        <v>1</v>
      </c>
      <c r="T40">
        <f t="shared" si="31"/>
        <v>0</v>
      </c>
      <c r="U40">
        <f t="shared" si="32"/>
        <v>0</v>
      </c>
      <c r="W40" t="s">
        <v>54</v>
      </c>
      <c r="X40" s="12">
        <f>SUM(Q34:Q49)/COUNT(Q34:Q49)</f>
        <v>0.5625</v>
      </c>
      <c r="Z40">
        <f t="shared" si="22"/>
        <v>1</v>
      </c>
      <c r="AA40">
        <f t="shared" si="23"/>
        <v>0</v>
      </c>
      <c r="AB40">
        <f t="shared" si="24"/>
        <v>0</v>
      </c>
    </row>
    <row r="41" spans="1:28" x14ac:dyDescent="0.55000000000000004">
      <c r="A41" s="1">
        <v>43366</v>
      </c>
      <c r="B41" t="s">
        <v>35</v>
      </c>
      <c r="C41" t="s">
        <v>21</v>
      </c>
      <c r="D41">
        <v>32</v>
      </c>
      <c r="E41">
        <f t="shared" si="25"/>
        <v>68</v>
      </c>
      <c r="F41">
        <v>32</v>
      </c>
      <c r="G41">
        <v>68</v>
      </c>
      <c r="H41" t="s">
        <v>21</v>
      </c>
      <c r="I41" t="s">
        <v>35</v>
      </c>
      <c r="J41" t="s">
        <v>21</v>
      </c>
      <c r="K41" t="s">
        <v>21</v>
      </c>
      <c r="L41" t="s">
        <v>35</v>
      </c>
      <c r="M41">
        <v>20</v>
      </c>
      <c r="N41">
        <v>28</v>
      </c>
      <c r="O41">
        <f t="shared" si="26"/>
        <v>1</v>
      </c>
      <c r="P41">
        <f t="shared" si="27"/>
        <v>1</v>
      </c>
      <c r="Q41">
        <f t="shared" si="28"/>
        <v>1</v>
      </c>
      <c r="R41">
        <f t="shared" si="29"/>
        <v>0</v>
      </c>
      <c r="S41">
        <f t="shared" si="30"/>
        <v>1</v>
      </c>
      <c r="T41">
        <f t="shared" si="31"/>
        <v>0</v>
      </c>
      <c r="U41">
        <f t="shared" si="32"/>
        <v>1</v>
      </c>
      <c r="W41" t="s">
        <v>62</v>
      </c>
      <c r="X41" s="12">
        <f>SUM(AB33:AB48)/COUNT(AB33:AB48)</f>
        <v>0.58333333333333337</v>
      </c>
      <c r="Z41">
        <f t="shared" si="22"/>
        <v>1</v>
      </c>
      <c r="AA41">
        <f t="shared" si="23"/>
        <v>1</v>
      </c>
      <c r="AB41">
        <f t="shared" si="24"/>
        <v>1</v>
      </c>
    </row>
    <row r="42" spans="1:28" x14ac:dyDescent="0.55000000000000004">
      <c r="A42" s="1">
        <v>43366</v>
      </c>
      <c r="B42" t="s">
        <v>31</v>
      </c>
      <c r="C42" t="s">
        <v>28</v>
      </c>
      <c r="D42">
        <v>43</v>
      </c>
      <c r="E42">
        <f t="shared" si="25"/>
        <v>57</v>
      </c>
      <c r="F42">
        <v>44</v>
      </c>
      <c r="G42">
        <v>55</v>
      </c>
      <c r="H42" t="s">
        <v>28</v>
      </c>
      <c r="I42" t="s">
        <v>28</v>
      </c>
      <c r="J42" t="s">
        <v>31</v>
      </c>
      <c r="K42" t="s">
        <v>28</v>
      </c>
      <c r="L42" t="s">
        <v>28</v>
      </c>
      <c r="M42">
        <v>17</v>
      </c>
      <c r="N42">
        <v>31</v>
      </c>
      <c r="O42">
        <f t="shared" si="26"/>
        <v>1</v>
      </c>
      <c r="P42">
        <f t="shared" si="27"/>
        <v>1</v>
      </c>
      <c r="Q42">
        <f t="shared" si="28"/>
        <v>1</v>
      </c>
      <c r="R42">
        <f t="shared" si="29"/>
        <v>1</v>
      </c>
      <c r="S42">
        <f t="shared" si="30"/>
        <v>1</v>
      </c>
      <c r="T42">
        <f t="shared" si="31"/>
        <v>1</v>
      </c>
      <c r="U42">
        <f t="shared" si="32"/>
        <v>0</v>
      </c>
      <c r="Z42" t="b">
        <f t="shared" si="22"/>
        <v>0</v>
      </c>
      <c r="AA42">
        <f t="shared" si="23"/>
        <v>0</v>
      </c>
      <c r="AB42" t="str">
        <f t="shared" si="24"/>
        <v/>
      </c>
    </row>
    <row r="43" spans="1:28" x14ac:dyDescent="0.55000000000000004">
      <c r="A43" s="11">
        <v>43366</v>
      </c>
      <c r="B43" s="4" t="s">
        <v>12</v>
      </c>
      <c r="C43" s="4" t="s">
        <v>9</v>
      </c>
      <c r="D43" s="4">
        <v>22</v>
      </c>
      <c r="E43" s="4">
        <f t="shared" si="25"/>
        <v>78</v>
      </c>
      <c r="F43" s="4">
        <v>15</v>
      </c>
      <c r="G43" s="4">
        <v>84</v>
      </c>
      <c r="H43" s="4" t="s">
        <v>12</v>
      </c>
      <c r="I43" s="4" t="s">
        <v>9</v>
      </c>
      <c r="J43" s="4" t="s">
        <v>9</v>
      </c>
      <c r="K43" s="4" t="s">
        <v>9</v>
      </c>
      <c r="L43" s="4" t="s">
        <v>9</v>
      </c>
      <c r="M43">
        <v>27</v>
      </c>
      <c r="N43">
        <v>6</v>
      </c>
      <c r="O43">
        <f t="shared" si="26"/>
        <v>0</v>
      </c>
      <c r="P43">
        <f t="shared" si="27"/>
        <v>0</v>
      </c>
      <c r="Q43">
        <f t="shared" si="28"/>
        <v>0</v>
      </c>
      <c r="R43">
        <f t="shared" si="29"/>
        <v>0</v>
      </c>
      <c r="S43">
        <f t="shared" si="30"/>
        <v>1</v>
      </c>
      <c r="T43">
        <f t="shared" si="31"/>
        <v>0</v>
      </c>
      <c r="U43">
        <f t="shared" si="32"/>
        <v>0</v>
      </c>
      <c r="Z43">
        <f t="shared" si="22"/>
        <v>1</v>
      </c>
      <c r="AA43">
        <f t="shared" si="23"/>
        <v>0</v>
      </c>
      <c r="AB43">
        <f t="shared" si="24"/>
        <v>0</v>
      </c>
    </row>
    <row r="44" spans="1:28" x14ac:dyDescent="0.55000000000000004">
      <c r="A44" s="11">
        <v>43366</v>
      </c>
      <c r="B44" s="4" t="s">
        <v>8</v>
      </c>
      <c r="C44" s="4" t="s">
        <v>22</v>
      </c>
      <c r="D44" s="4">
        <v>23</v>
      </c>
      <c r="E44" s="4">
        <f t="shared" si="25"/>
        <v>77</v>
      </c>
      <c r="F44" s="4">
        <v>26</v>
      </c>
      <c r="G44" s="4">
        <v>73</v>
      </c>
      <c r="H44" s="4" t="s">
        <v>8</v>
      </c>
      <c r="I44" s="4" t="s">
        <v>22</v>
      </c>
      <c r="J44" s="4" t="s">
        <v>22</v>
      </c>
      <c r="K44" s="4" t="s">
        <v>22</v>
      </c>
      <c r="L44" s="4" t="s">
        <v>22</v>
      </c>
      <c r="M44">
        <v>27</v>
      </c>
      <c r="N44">
        <v>38</v>
      </c>
      <c r="O44">
        <f t="shared" si="26"/>
        <v>1</v>
      </c>
      <c r="P44">
        <f t="shared" si="27"/>
        <v>1</v>
      </c>
      <c r="Q44">
        <f t="shared" si="28"/>
        <v>1</v>
      </c>
      <c r="R44">
        <f t="shared" si="29"/>
        <v>1</v>
      </c>
      <c r="S44">
        <f t="shared" si="30"/>
        <v>0</v>
      </c>
      <c r="T44">
        <f t="shared" si="31"/>
        <v>1</v>
      </c>
      <c r="U44">
        <f t="shared" si="32"/>
        <v>1</v>
      </c>
      <c r="Z44">
        <f t="shared" si="22"/>
        <v>1</v>
      </c>
      <c r="AA44">
        <f t="shared" si="23"/>
        <v>1</v>
      </c>
      <c r="AB44">
        <f t="shared" si="24"/>
        <v>1</v>
      </c>
    </row>
    <row r="45" spans="1:28" x14ac:dyDescent="0.55000000000000004">
      <c r="A45" s="1">
        <v>43366</v>
      </c>
      <c r="B45" t="s">
        <v>23</v>
      </c>
      <c r="C45" t="s">
        <v>34</v>
      </c>
      <c r="D45">
        <v>36</v>
      </c>
      <c r="E45">
        <f t="shared" si="25"/>
        <v>64</v>
      </c>
      <c r="F45">
        <v>39</v>
      </c>
      <c r="G45">
        <v>61</v>
      </c>
      <c r="H45" t="s">
        <v>23</v>
      </c>
      <c r="I45" t="s">
        <v>23</v>
      </c>
      <c r="J45" t="s">
        <v>34</v>
      </c>
      <c r="K45" t="s">
        <v>23</v>
      </c>
      <c r="L45" t="s">
        <v>34</v>
      </c>
      <c r="M45">
        <v>23</v>
      </c>
      <c r="N45">
        <v>35</v>
      </c>
      <c r="O45">
        <f t="shared" si="26"/>
        <v>0</v>
      </c>
      <c r="P45">
        <f t="shared" si="27"/>
        <v>1</v>
      </c>
      <c r="Q45">
        <f t="shared" si="28"/>
        <v>1</v>
      </c>
      <c r="R45">
        <f t="shared" si="29"/>
        <v>1</v>
      </c>
      <c r="S45">
        <f t="shared" si="30"/>
        <v>0</v>
      </c>
      <c r="T45">
        <f t="shared" si="31"/>
        <v>0</v>
      </c>
      <c r="U45">
        <f t="shared" si="32"/>
        <v>1</v>
      </c>
      <c r="Z45">
        <f t="shared" si="22"/>
        <v>1</v>
      </c>
      <c r="AA45">
        <f t="shared" si="23"/>
        <v>1</v>
      </c>
      <c r="AB45">
        <f t="shared" si="24"/>
        <v>1</v>
      </c>
    </row>
    <row r="46" spans="1:28" x14ac:dyDescent="0.55000000000000004">
      <c r="A46" s="1">
        <v>43366</v>
      </c>
      <c r="B46" t="s">
        <v>30</v>
      </c>
      <c r="C46" t="s">
        <v>29</v>
      </c>
      <c r="D46">
        <v>45</v>
      </c>
      <c r="E46">
        <f t="shared" si="25"/>
        <v>55</v>
      </c>
      <c r="F46">
        <v>55</v>
      </c>
      <c r="G46">
        <v>45</v>
      </c>
      <c r="H46" t="s">
        <v>29</v>
      </c>
      <c r="I46" t="s">
        <v>29</v>
      </c>
      <c r="J46" t="s">
        <v>30</v>
      </c>
      <c r="K46" t="s">
        <v>29</v>
      </c>
      <c r="L46" t="s">
        <v>30</v>
      </c>
      <c r="M46">
        <v>16</v>
      </c>
      <c r="N46">
        <v>14</v>
      </c>
      <c r="O46">
        <f t="shared" si="26"/>
        <v>0</v>
      </c>
      <c r="P46">
        <f t="shared" si="27"/>
        <v>0</v>
      </c>
      <c r="Q46">
        <f t="shared" si="28"/>
        <v>1</v>
      </c>
      <c r="R46">
        <f t="shared" si="29"/>
        <v>1</v>
      </c>
      <c r="S46">
        <f t="shared" si="30"/>
        <v>0</v>
      </c>
      <c r="T46">
        <f t="shared" si="31"/>
        <v>0</v>
      </c>
      <c r="U46">
        <f t="shared" si="32"/>
        <v>1</v>
      </c>
      <c r="Z46" t="b">
        <f t="shared" si="22"/>
        <v>0</v>
      </c>
      <c r="AA46">
        <f t="shared" si="23"/>
        <v>0</v>
      </c>
      <c r="AB46" t="str">
        <f t="shared" si="24"/>
        <v/>
      </c>
    </row>
    <row r="47" spans="1:28" x14ac:dyDescent="0.55000000000000004">
      <c r="A47" s="11">
        <v>43366</v>
      </c>
      <c r="B47" s="4" t="s">
        <v>26</v>
      </c>
      <c r="C47" s="4" t="s">
        <v>24</v>
      </c>
      <c r="D47" s="4">
        <v>45</v>
      </c>
      <c r="E47" s="4">
        <f t="shared" si="25"/>
        <v>55</v>
      </c>
      <c r="F47" s="4">
        <v>45</v>
      </c>
      <c r="G47" s="4">
        <v>54</v>
      </c>
      <c r="H47" s="4" t="s">
        <v>26</v>
      </c>
      <c r="I47" s="4" t="s">
        <v>26</v>
      </c>
      <c r="J47" s="4" t="s">
        <v>24</v>
      </c>
      <c r="K47" s="4" t="s">
        <v>26</v>
      </c>
      <c r="L47" s="4" t="s">
        <v>26</v>
      </c>
      <c r="M47">
        <v>13</v>
      </c>
      <c r="N47">
        <v>24</v>
      </c>
      <c r="O47">
        <f t="shared" si="26"/>
        <v>0</v>
      </c>
      <c r="P47">
        <f t="shared" si="27"/>
        <v>1</v>
      </c>
      <c r="Q47">
        <f t="shared" si="28"/>
        <v>1</v>
      </c>
      <c r="R47">
        <f t="shared" si="29"/>
        <v>0</v>
      </c>
      <c r="S47">
        <f t="shared" si="30"/>
        <v>0</v>
      </c>
      <c r="T47">
        <f t="shared" si="31"/>
        <v>0</v>
      </c>
      <c r="U47">
        <f t="shared" si="32"/>
        <v>1</v>
      </c>
      <c r="Z47">
        <f t="shared" si="22"/>
        <v>1</v>
      </c>
      <c r="AA47">
        <f t="shared" si="23"/>
        <v>1</v>
      </c>
      <c r="AB47">
        <f t="shared" si="24"/>
        <v>1</v>
      </c>
    </row>
    <row r="48" spans="1:28" x14ac:dyDescent="0.55000000000000004">
      <c r="A48" s="11">
        <v>43366</v>
      </c>
      <c r="B48" s="4" t="s">
        <v>19</v>
      </c>
      <c r="C48" s="4" t="s">
        <v>33</v>
      </c>
      <c r="D48" s="4">
        <v>64</v>
      </c>
      <c r="E48" s="4">
        <f t="shared" si="25"/>
        <v>36</v>
      </c>
      <c r="F48" s="4">
        <v>64</v>
      </c>
      <c r="G48" s="4">
        <v>36</v>
      </c>
      <c r="H48" s="4" t="s">
        <v>19</v>
      </c>
      <c r="I48" s="4" t="s">
        <v>19</v>
      </c>
      <c r="J48" s="4" t="s">
        <v>19</v>
      </c>
      <c r="K48" s="4" t="s">
        <v>19</v>
      </c>
      <c r="L48" s="4" t="s">
        <v>19</v>
      </c>
      <c r="M48">
        <v>10</v>
      </c>
      <c r="N48">
        <v>26</v>
      </c>
      <c r="O48">
        <f t="shared" si="26"/>
        <v>0</v>
      </c>
      <c r="P48">
        <f t="shared" si="27"/>
        <v>0</v>
      </c>
      <c r="Q48">
        <f t="shared" si="28"/>
        <v>0</v>
      </c>
      <c r="R48">
        <f t="shared" si="29"/>
        <v>0</v>
      </c>
      <c r="S48">
        <f t="shared" si="30"/>
        <v>0</v>
      </c>
      <c r="T48">
        <f t="shared" si="31"/>
        <v>0</v>
      </c>
      <c r="U48">
        <f t="shared" si="32"/>
        <v>0</v>
      </c>
      <c r="Z48">
        <f t="shared" si="22"/>
        <v>1</v>
      </c>
      <c r="AA48">
        <f t="shared" si="23"/>
        <v>0</v>
      </c>
      <c r="AB48">
        <f t="shared" si="24"/>
        <v>0</v>
      </c>
    </row>
    <row r="49" spans="1:28" x14ac:dyDescent="0.55000000000000004">
      <c r="A49" s="11">
        <v>43367</v>
      </c>
      <c r="B49" s="4" t="s">
        <v>6</v>
      </c>
      <c r="C49" s="4" t="s">
        <v>16</v>
      </c>
      <c r="D49" s="4">
        <v>46</v>
      </c>
      <c r="E49" s="4">
        <f t="shared" si="25"/>
        <v>54</v>
      </c>
      <c r="F49" s="4">
        <v>43</v>
      </c>
      <c r="G49" s="4">
        <v>56</v>
      </c>
      <c r="H49" s="4" t="s">
        <v>6</v>
      </c>
      <c r="I49" s="4" t="s">
        <v>6</v>
      </c>
      <c r="J49" s="4" t="s">
        <v>6</v>
      </c>
      <c r="K49" s="4" t="s">
        <v>6</v>
      </c>
      <c r="L49" s="4" t="s">
        <v>6</v>
      </c>
      <c r="M49">
        <v>30</v>
      </c>
      <c r="N49">
        <v>27</v>
      </c>
      <c r="O49">
        <f t="shared" si="26"/>
        <v>1</v>
      </c>
      <c r="P49">
        <f t="shared" si="27"/>
        <v>0</v>
      </c>
      <c r="Q49">
        <f t="shared" si="28"/>
        <v>0</v>
      </c>
      <c r="R49">
        <f t="shared" si="29"/>
        <v>1</v>
      </c>
      <c r="S49">
        <f t="shared" si="30"/>
        <v>1</v>
      </c>
      <c r="T49">
        <f t="shared" si="31"/>
        <v>1</v>
      </c>
      <c r="U49">
        <f t="shared" si="32"/>
        <v>1</v>
      </c>
    </row>
    <row r="50" spans="1:28" x14ac:dyDescent="0.55000000000000004">
      <c r="A50" s="1" t="s">
        <v>56</v>
      </c>
      <c r="B50"/>
      <c r="C50"/>
    </row>
    <row r="51" spans="1:28" x14ac:dyDescent="0.55000000000000004">
      <c r="A51" s="11">
        <v>43370</v>
      </c>
      <c r="B51" t="s">
        <v>9</v>
      </c>
      <c r="C51" t="s">
        <v>34</v>
      </c>
      <c r="D51">
        <v>35</v>
      </c>
      <c r="E51">
        <v>65</v>
      </c>
      <c r="F51">
        <v>35</v>
      </c>
      <c r="G51">
        <v>64</v>
      </c>
      <c r="H51" t="s">
        <v>9</v>
      </c>
      <c r="I51" t="s">
        <v>34</v>
      </c>
      <c r="J51" t="s">
        <v>34</v>
      </c>
      <c r="K51" t="s">
        <v>34</v>
      </c>
      <c r="L51" t="s">
        <v>34</v>
      </c>
      <c r="M51">
        <v>31</v>
      </c>
      <c r="N51">
        <v>38</v>
      </c>
      <c r="O51">
        <f t="shared" ref="O51:O61" si="33">IF(OR(AND($M51&gt;$N51,$B51=K51),AND($M51&lt;$N51,$C51=K51)),1,0)</f>
        <v>1</v>
      </c>
      <c r="P51">
        <f t="shared" ref="P51:P61" si="34">IF(($M51&lt;$N51)=(D51&lt;E51),1,0)</f>
        <v>1</v>
      </c>
      <c r="Q51">
        <f t="shared" ref="Q51:Q61" si="35">IF(($M51&lt;$N51)=(F51&lt;G51),1,0)</f>
        <v>1</v>
      </c>
      <c r="R51">
        <f t="shared" ref="R51:R61" si="36">IF(OR(AND($M51&gt;$N51,$B51=L51),AND($M51&lt;$N51,$C51=L51)),1,0)</f>
        <v>1</v>
      </c>
      <c r="S51">
        <f t="shared" ref="S51:S61" si="37">IF(OR(AND($M51&gt;$N51,$B51=H51),AND($M51&lt;$N51,$C51=H51)),1,0)</f>
        <v>0</v>
      </c>
      <c r="T51">
        <f t="shared" ref="T51:T61" si="38">IF(OR(AND($M51&gt;$N51,$B51=I51),AND($M51&lt;$N51,$C51=I51)),1,0)</f>
        <v>1</v>
      </c>
      <c r="U51">
        <f t="shared" ref="U51:U61" si="39">IF(OR(AND($M51&gt;$N51,$B51=J51),AND($M51&lt;$N51,$C51=J51)),1,0)</f>
        <v>1</v>
      </c>
      <c r="W51" t="s">
        <v>48</v>
      </c>
      <c r="X51" s="12">
        <f>SUM(O51:O66)/COUNT(O51:O66)</f>
        <v>0.73333333333333328</v>
      </c>
      <c r="Z51">
        <f t="shared" ref="Z51:Z65" si="40">IF(OR(AND(D51&lt;E51,J51=C51),AND(D51&gt;E51,B51=J51)),1)</f>
        <v>1</v>
      </c>
      <c r="AA51">
        <f t="shared" ref="AA51:AA65" si="41">IF(AND(Z51=1,(M51&lt;N51)=(D51&lt;E51)),1,0)</f>
        <v>1</v>
      </c>
      <c r="AB51">
        <f>IF(Z51=1,AA51,"" )</f>
        <v>1</v>
      </c>
    </row>
    <row r="52" spans="1:28" x14ac:dyDescent="0.55000000000000004">
      <c r="A52" s="11">
        <v>43373</v>
      </c>
      <c r="B52" t="s">
        <v>57</v>
      </c>
      <c r="C52" t="s">
        <v>19</v>
      </c>
      <c r="D52">
        <v>30</v>
      </c>
      <c r="E52">
        <f>100-D52</f>
        <v>70</v>
      </c>
      <c r="F52">
        <v>23</v>
      </c>
      <c r="G52">
        <v>76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>
        <v>20</v>
      </c>
      <c r="N52">
        <v>27</v>
      </c>
      <c r="O52">
        <f t="shared" si="33"/>
        <v>1</v>
      </c>
      <c r="P52">
        <f t="shared" si="34"/>
        <v>1</v>
      </c>
      <c r="Q52">
        <f t="shared" si="35"/>
        <v>1</v>
      </c>
      <c r="R52">
        <f t="shared" si="36"/>
        <v>1</v>
      </c>
      <c r="S52">
        <f t="shared" si="37"/>
        <v>1</v>
      </c>
      <c r="T52">
        <f t="shared" si="38"/>
        <v>1</v>
      </c>
      <c r="U52">
        <f t="shared" si="39"/>
        <v>1</v>
      </c>
      <c r="W52" t="s">
        <v>49</v>
      </c>
      <c r="X52" s="12">
        <f>SUM(R51:R66)/COUNT(R51:R66)</f>
        <v>0.6</v>
      </c>
      <c r="Z52">
        <f t="shared" si="40"/>
        <v>1</v>
      </c>
      <c r="AA52">
        <f t="shared" si="41"/>
        <v>1</v>
      </c>
      <c r="AB52">
        <f t="shared" ref="AB52:AB65" si="42">IF(Z52=1,AA52,"" )</f>
        <v>1</v>
      </c>
    </row>
    <row r="53" spans="1:28" x14ac:dyDescent="0.55000000000000004">
      <c r="A53" s="11">
        <v>43373</v>
      </c>
      <c r="B53" t="s">
        <v>18</v>
      </c>
      <c r="C53" t="s">
        <v>37</v>
      </c>
      <c r="D53">
        <v>33</v>
      </c>
      <c r="E53">
        <f t="shared" ref="E53:E65" si="43">100-D53</f>
        <v>67</v>
      </c>
      <c r="F53">
        <v>36</v>
      </c>
      <c r="G53">
        <v>64</v>
      </c>
      <c r="H53" t="s">
        <v>11</v>
      </c>
      <c r="I53" t="s">
        <v>37</v>
      </c>
      <c r="J53" t="s">
        <v>37</v>
      </c>
      <c r="K53" t="s">
        <v>37</v>
      </c>
      <c r="L53" t="s">
        <v>18</v>
      </c>
      <c r="M53">
        <v>37</v>
      </c>
      <c r="N53">
        <v>34</v>
      </c>
      <c r="O53">
        <f t="shared" si="33"/>
        <v>0</v>
      </c>
      <c r="P53">
        <f t="shared" si="34"/>
        <v>0</v>
      </c>
      <c r="Q53">
        <f t="shared" si="35"/>
        <v>0</v>
      </c>
      <c r="R53">
        <f t="shared" si="36"/>
        <v>1</v>
      </c>
      <c r="S53">
        <f t="shared" si="37"/>
        <v>0</v>
      </c>
      <c r="T53">
        <f t="shared" si="38"/>
        <v>0</v>
      </c>
      <c r="U53">
        <f t="shared" si="39"/>
        <v>0</v>
      </c>
      <c r="W53" t="s">
        <v>52</v>
      </c>
      <c r="X53" s="12">
        <f>SUM(S51:S66)/COUNT(S51:S66)</f>
        <v>0.46666666666666667</v>
      </c>
      <c r="Z53">
        <f t="shared" si="40"/>
        <v>1</v>
      </c>
      <c r="AA53">
        <f t="shared" si="41"/>
        <v>0</v>
      </c>
      <c r="AB53">
        <f t="shared" si="42"/>
        <v>0</v>
      </c>
    </row>
    <row r="54" spans="1:28" x14ac:dyDescent="0.55000000000000004">
      <c r="A54" s="11">
        <v>43373</v>
      </c>
      <c r="B54" t="s">
        <v>10</v>
      </c>
      <c r="C54" t="s">
        <v>5</v>
      </c>
      <c r="D54">
        <v>32</v>
      </c>
      <c r="E54">
        <f t="shared" si="43"/>
        <v>68</v>
      </c>
      <c r="F54">
        <v>26</v>
      </c>
      <c r="G54">
        <v>73</v>
      </c>
      <c r="H54" t="s">
        <v>10</v>
      </c>
      <c r="I54" t="s">
        <v>10</v>
      </c>
      <c r="J54" t="s">
        <v>5</v>
      </c>
      <c r="K54" t="s">
        <v>5</v>
      </c>
      <c r="L54" t="s">
        <v>5</v>
      </c>
      <c r="M54">
        <v>37</v>
      </c>
      <c r="N54">
        <v>36</v>
      </c>
      <c r="O54">
        <f t="shared" si="33"/>
        <v>0</v>
      </c>
      <c r="P54">
        <f t="shared" si="34"/>
        <v>0</v>
      </c>
      <c r="Q54">
        <f t="shared" si="35"/>
        <v>0</v>
      </c>
      <c r="R54">
        <f t="shared" si="36"/>
        <v>0</v>
      </c>
      <c r="S54">
        <f t="shared" si="37"/>
        <v>1</v>
      </c>
      <c r="T54">
        <f t="shared" si="38"/>
        <v>1</v>
      </c>
      <c r="U54">
        <f t="shared" si="39"/>
        <v>0</v>
      </c>
      <c r="W54" t="s">
        <v>43</v>
      </c>
      <c r="X54" s="12">
        <f>SUM(T51:T66)/COUNT(T51:T66)</f>
        <v>0.8666666666666667</v>
      </c>
      <c r="Z54">
        <f t="shared" si="40"/>
        <v>1</v>
      </c>
      <c r="AA54">
        <f t="shared" si="41"/>
        <v>0</v>
      </c>
      <c r="AB54">
        <f t="shared" si="42"/>
        <v>0</v>
      </c>
    </row>
    <row r="55" spans="1:28" x14ac:dyDescent="0.55000000000000004">
      <c r="A55" s="11">
        <v>43373</v>
      </c>
      <c r="B55" t="s">
        <v>12</v>
      </c>
      <c r="C55" t="s">
        <v>31</v>
      </c>
      <c r="D55">
        <v>47</v>
      </c>
      <c r="E55">
        <f t="shared" si="43"/>
        <v>53</v>
      </c>
      <c r="F55">
        <v>48</v>
      </c>
      <c r="G55">
        <v>51</v>
      </c>
      <c r="H55" t="s">
        <v>12</v>
      </c>
      <c r="I55" t="s">
        <v>31</v>
      </c>
      <c r="J55" t="s">
        <v>31</v>
      </c>
      <c r="K55" t="s">
        <v>31</v>
      </c>
      <c r="L55" t="s">
        <v>12</v>
      </c>
      <c r="M55">
        <v>0</v>
      </c>
      <c r="N55">
        <v>22</v>
      </c>
      <c r="O55">
        <f t="shared" si="33"/>
        <v>1</v>
      </c>
      <c r="P55">
        <f t="shared" si="34"/>
        <v>1</v>
      </c>
      <c r="Q55">
        <f t="shared" si="35"/>
        <v>1</v>
      </c>
      <c r="R55">
        <f t="shared" si="36"/>
        <v>0</v>
      </c>
      <c r="S55">
        <f t="shared" si="37"/>
        <v>0</v>
      </c>
      <c r="T55">
        <f t="shared" si="38"/>
        <v>1</v>
      </c>
      <c r="U55">
        <f t="shared" si="39"/>
        <v>1</v>
      </c>
      <c r="W55" t="s">
        <v>42</v>
      </c>
      <c r="X55" s="12">
        <f>SUM(U51:U66)/COUNT(U51:U66)</f>
        <v>0.73333333333333328</v>
      </c>
      <c r="Z55">
        <f t="shared" si="40"/>
        <v>1</v>
      </c>
      <c r="AA55">
        <f t="shared" si="41"/>
        <v>1</v>
      </c>
      <c r="AB55">
        <f t="shared" si="42"/>
        <v>1</v>
      </c>
    </row>
    <row r="56" spans="1:28" x14ac:dyDescent="0.55000000000000004">
      <c r="A56" s="11">
        <v>43373</v>
      </c>
      <c r="B56" t="s">
        <v>33</v>
      </c>
      <c r="C56" t="s">
        <v>26</v>
      </c>
      <c r="D56">
        <v>38</v>
      </c>
      <c r="E56">
        <f t="shared" si="43"/>
        <v>62</v>
      </c>
      <c r="F56">
        <v>40</v>
      </c>
      <c r="G56">
        <v>59</v>
      </c>
      <c r="H56" t="s">
        <v>33</v>
      </c>
      <c r="I56" t="s">
        <v>33</v>
      </c>
      <c r="J56" t="s">
        <v>26</v>
      </c>
      <c r="K56" t="s">
        <v>26</v>
      </c>
      <c r="L56" t="s">
        <v>26</v>
      </c>
      <c r="M56">
        <v>24</v>
      </c>
      <c r="N56">
        <v>26</v>
      </c>
      <c r="O56">
        <f t="shared" si="33"/>
        <v>1</v>
      </c>
      <c r="P56">
        <f t="shared" si="34"/>
        <v>1</v>
      </c>
      <c r="Q56">
        <f t="shared" si="35"/>
        <v>1</v>
      </c>
      <c r="R56">
        <f t="shared" si="36"/>
        <v>1</v>
      </c>
      <c r="S56">
        <f t="shared" si="37"/>
        <v>0</v>
      </c>
      <c r="T56">
        <f t="shared" si="38"/>
        <v>0</v>
      </c>
      <c r="U56">
        <f t="shared" si="39"/>
        <v>1</v>
      </c>
      <c r="W56" t="s">
        <v>53</v>
      </c>
      <c r="X56" s="12">
        <f>SUM(P51:P66)/COUNT(P51:P66)</f>
        <v>0.73333333333333328</v>
      </c>
      <c r="Z56">
        <f t="shared" si="40"/>
        <v>1</v>
      </c>
      <c r="AA56">
        <f t="shared" si="41"/>
        <v>1</v>
      </c>
      <c r="AB56">
        <f t="shared" si="42"/>
        <v>1</v>
      </c>
    </row>
    <row r="57" spans="1:28" x14ac:dyDescent="0.55000000000000004">
      <c r="A57" s="11">
        <v>43373</v>
      </c>
      <c r="B57" t="s">
        <v>32</v>
      </c>
      <c r="C57" t="s">
        <v>14</v>
      </c>
      <c r="D57">
        <v>26</v>
      </c>
      <c r="E57">
        <f t="shared" si="43"/>
        <v>74</v>
      </c>
      <c r="F57">
        <v>21</v>
      </c>
      <c r="G57">
        <v>79</v>
      </c>
      <c r="H57" t="s">
        <v>32</v>
      </c>
      <c r="I57" t="s">
        <v>14</v>
      </c>
      <c r="J57" t="s">
        <v>14</v>
      </c>
      <c r="K57" t="s">
        <v>14</v>
      </c>
      <c r="L57" t="s">
        <v>32</v>
      </c>
      <c r="M57">
        <v>12</v>
      </c>
      <c r="N57">
        <v>31</v>
      </c>
      <c r="O57">
        <f t="shared" si="33"/>
        <v>1</v>
      </c>
      <c r="P57">
        <f t="shared" si="34"/>
        <v>1</v>
      </c>
      <c r="Q57">
        <f t="shared" si="35"/>
        <v>1</v>
      </c>
      <c r="R57">
        <f t="shared" si="36"/>
        <v>0</v>
      </c>
      <c r="S57">
        <f t="shared" si="37"/>
        <v>0</v>
      </c>
      <c r="T57">
        <f t="shared" si="38"/>
        <v>1</v>
      </c>
      <c r="U57">
        <f t="shared" si="39"/>
        <v>1</v>
      </c>
      <c r="W57" t="s">
        <v>54</v>
      </c>
      <c r="X57" s="12">
        <f>SUM(Q51:Q66)/COUNT(Q51:Q66)</f>
        <v>0.73333333333333328</v>
      </c>
      <c r="Z57">
        <f t="shared" si="40"/>
        <v>1</v>
      </c>
      <c r="AA57">
        <f t="shared" si="41"/>
        <v>1</v>
      </c>
      <c r="AB57">
        <f t="shared" si="42"/>
        <v>1</v>
      </c>
    </row>
    <row r="58" spans="1:28" x14ac:dyDescent="0.55000000000000004">
      <c r="A58" s="11">
        <v>43373</v>
      </c>
      <c r="B58" t="s">
        <v>16</v>
      </c>
      <c r="C58" t="s">
        <v>30</v>
      </c>
      <c r="D58">
        <v>47</v>
      </c>
      <c r="E58">
        <f t="shared" si="43"/>
        <v>53</v>
      </c>
      <c r="F58">
        <v>49</v>
      </c>
      <c r="G58">
        <v>50</v>
      </c>
      <c r="H58" t="s">
        <v>16</v>
      </c>
      <c r="I58" t="s">
        <v>30</v>
      </c>
      <c r="J58" t="s">
        <v>30</v>
      </c>
      <c r="K58" t="s">
        <v>30</v>
      </c>
      <c r="L58" t="s">
        <v>16</v>
      </c>
      <c r="M58">
        <v>10</v>
      </c>
      <c r="N58">
        <v>48</v>
      </c>
      <c r="O58">
        <f t="shared" si="33"/>
        <v>1</v>
      </c>
      <c r="P58">
        <f t="shared" si="34"/>
        <v>1</v>
      </c>
      <c r="Q58">
        <f t="shared" si="35"/>
        <v>1</v>
      </c>
      <c r="R58">
        <f t="shared" si="36"/>
        <v>0</v>
      </c>
      <c r="S58">
        <f t="shared" si="37"/>
        <v>0</v>
      </c>
      <c r="T58">
        <f t="shared" si="38"/>
        <v>1</v>
      </c>
      <c r="U58">
        <f t="shared" si="39"/>
        <v>1</v>
      </c>
      <c r="W58" t="s">
        <v>62</v>
      </c>
      <c r="X58" s="12">
        <f>SUM(AB50:AB65)/COUNT(AB50:AB65)</f>
        <v>0.73333333333333328</v>
      </c>
      <c r="Z58">
        <f t="shared" si="40"/>
        <v>1</v>
      </c>
      <c r="AA58">
        <f t="shared" si="41"/>
        <v>1</v>
      </c>
      <c r="AB58">
        <f t="shared" si="42"/>
        <v>1</v>
      </c>
    </row>
    <row r="59" spans="1:28" x14ac:dyDescent="0.55000000000000004">
      <c r="A59" s="11">
        <v>43373</v>
      </c>
      <c r="B59" t="s">
        <v>36</v>
      </c>
      <c r="C59" t="s">
        <v>20</v>
      </c>
      <c r="D59">
        <v>60</v>
      </c>
      <c r="E59">
        <f t="shared" si="43"/>
        <v>40</v>
      </c>
      <c r="F59">
        <v>64</v>
      </c>
      <c r="G59">
        <v>36</v>
      </c>
      <c r="H59" t="s">
        <v>20</v>
      </c>
      <c r="I59" t="s">
        <v>20</v>
      </c>
      <c r="J59" t="s">
        <v>36</v>
      </c>
      <c r="K59" t="s">
        <v>36</v>
      </c>
      <c r="L59" t="s">
        <v>36</v>
      </c>
      <c r="M59">
        <v>23</v>
      </c>
      <c r="N59">
        <v>26</v>
      </c>
      <c r="O59">
        <f t="shared" si="33"/>
        <v>0</v>
      </c>
      <c r="P59">
        <f t="shared" si="34"/>
        <v>0</v>
      </c>
      <c r="Q59">
        <f t="shared" si="35"/>
        <v>0</v>
      </c>
      <c r="R59">
        <f t="shared" si="36"/>
        <v>0</v>
      </c>
      <c r="S59">
        <f t="shared" si="37"/>
        <v>1</v>
      </c>
      <c r="T59">
        <f t="shared" si="38"/>
        <v>1</v>
      </c>
      <c r="U59">
        <f t="shared" si="39"/>
        <v>0</v>
      </c>
      <c r="Z59">
        <f t="shared" si="40"/>
        <v>1</v>
      </c>
      <c r="AA59">
        <f t="shared" si="41"/>
        <v>0</v>
      </c>
      <c r="AB59">
        <f t="shared" si="42"/>
        <v>0</v>
      </c>
    </row>
    <row r="60" spans="1:28" x14ac:dyDescent="0.55000000000000004">
      <c r="A60" s="11">
        <v>43373</v>
      </c>
      <c r="B60" t="s">
        <v>24</v>
      </c>
      <c r="C60" t="s">
        <v>29</v>
      </c>
      <c r="D60">
        <v>57</v>
      </c>
      <c r="E60">
        <f t="shared" si="43"/>
        <v>43</v>
      </c>
      <c r="F60">
        <v>63</v>
      </c>
      <c r="G60">
        <v>37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>
        <v>20</v>
      </c>
      <c r="N60">
        <v>17</v>
      </c>
      <c r="O60">
        <f t="shared" si="33"/>
        <v>1</v>
      </c>
      <c r="P60">
        <f t="shared" si="34"/>
        <v>1</v>
      </c>
      <c r="Q60">
        <f t="shared" si="35"/>
        <v>1</v>
      </c>
      <c r="R60">
        <f t="shared" si="36"/>
        <v>1</v>
      </c>
      <c r="S60">
        <f t="shared" si="37"/>
        <v>1</v>
      </c>
      <c r="T60">
        <f t="shared" si="38"/>
        <v>1</v>
      </c>
      <c r="U60">
        <f t="shared" si="39"/>
        <v>1</v>
      </c>
      <c r="Z60">
        <f t="shared" si="40"/>
        <v>1</v>
      </c>
      <c r="AA60">
        <f t="shared" si="41"/>
        <v>1</v>
      </c>
      <c r="AB60">
        <f t="shared" si="42"/>
        <v>1</v>
      </c>
    </row>
    <row r="61" spans="1:28" x14ac:dyDescent="0.55000000000000004">
      <c r="A61" s="11">
        <v>43373</v>
      </c>
      <c r="B61" t="s">
        <v>7</v>
      </c>
      <c r="C61" t="s">
        <v>35</v>
      </c>
      <c r="D61">
        <v>29</v>
      </c>
      <c r="E61">
        <f t="shared" si="43"/>
        <v>71</v>
      </c>
      <c r="F61">
        <v>34</v>
      </c>
      <c r="G61">
        <v>65</v>
      </c>
      <c r="H61" t="s">
        <v>7</v>
      </c>
      <c r="I61" t="s">
        <v>35</v>
      </c>
      <c r="J61" t="s">
        <v>35</v>
      </c>
      <c r="K61" t="s">
        <v>35</v>
      </c>
      <c r="L61" t="s">
        <v>35</v>
      </c>
      <c r="M61">
        <v>42</v>
      </c>
      <c r="N61">
        <v>45</v>
      </c>
      <c r="O61">
        <f t="shared" si="33"/>
        <v>1</v>
      </c>
      <c r="P61">
        <f t="shared" si="34"/>
        <v>1</v>
      </c>
      <c r="Q61">
        <f t="shared" si="35"/>
        <v>1</v>
      </c>
      <c r="R61">
        <f t="shared" si="36"/>
        <v>1</v>
      </c>
      <c r="S61">
        <f t="shared" si="37"/>
        <v>0</v>
      </c>
      <c r="T61">
        <f t="shared" si="38"/>
        <v>1</v>
      </c>
      <c r="U61">
        <f t="shared" si="39"/>
        <v>1</v>
      </c>
      <c r="Z61">
        <f t="shared" si="40"/>
        <v>1</v>
      </c>
      <c r="AA61">
        <f t="shared" si="41"/>
        <v>1</v>
      </c>
      <c r="AB61">
        <f t="shared" si="42"/>
        <v>1</v>
      </c>
    </row>
    <row r="62" spans="1:28" x14ac:dyDescent="0.55000000000000004">
      <c r="A62" s="11">
        <v>43373</v>
      </c>
      <c r="B62" t="s">
        <v>8</v>
      </c>
      <c r="C62" t="s">
        <v>23</v>
      </c>
      <c r="D62">
        <v>32</v>
      </c>
      <c r="E62">
        <f t="shared" si="43"/>
        <v>68</v>
      </c>
      <c r="F62">
        <v>29</v>
      </c>
      <c r="G62">
        <v>70</v>
      </c>
      <c r="H62" t="s">
        <v>8</v>
      </c>
      <c r="I62" t="s">
        <v>23</v>
      </c>
      <c r="J62" t="s">
        <v>23</v>
      </c>
      <c r="K62" t="s">
        <v>23</v>
      </c>
      <c r="L62" t="s">
        <v>23</v>
      </c>
      <c r="M62">
        <v>27</v>
      </c>
      <c r="N62">
        <v>29</v>
      </c>
      <c r="O62">
        <f>IF(OR(AND($M62&gt;$N62,$B62=K62),AND($M62&lt;$N62,$C62=K62)),1,0)</f>
        <v>1</v>
      </c>
      <c r="P62">
        <f>IF(($M62&lt;$N62)=(D62&lt;E62),1,0)</f>
        <v>1</v>
      </c>
      <c r="Q62">
        <f>IF(($M62&lt;$N62)=(F62&lt;G62),1,0)</f>
        <v>1</v>
      </c>
      <c r="R62">
        <f>IF(OR(AND($M62&gt;$N62,$B62=L62),AND($M62&lt;$N62,$C62=L62)),1,0)</f>
        <v>1</v>
      </c>
      <c r="S62">
        <f t="shared" ref="S62:U65" si="44">IF(OR(AND($M62&gt;$N62,$B62=H62),AND($M62&lt;$N62,$C62=H62)),1,0)</f>
        <v>0</v>
      </c>
      <c r="T62">
        <f t="shared" si="44"/>
        <v>1</v>
      </c>
      <c r="U62">
        <f t="shared" si="44"/>
        <v>1</v>
      </c>
      <c r="Z62">
        <f t="shared" si="40"/>
        <v>1</v>
      </c>
      <c r="AA62">
        <f t="shared" si="41"/>
        <v>1</v>
      </c>
      <c r="AB62">
        <f t="shared" si="42"/>
        <v>1</v>
      </c>
    </row>
    <row r="63" spans="1:28" x14ac:dyDescent="0.55000000000000004">
      <c r="A63" s="11">
        <v>43373</v>
      </c>
      <c r="B63" t="s">
        <v>17</v>
      </c>
      <c r="C63" t="s">
        <v>15</v>
      </c>
      <c r="D63">
        <v>65</v>
      </c>
      <c r="E63">
        <f t="shared" si="43"/>
        <v>35</v>
      </c>
      <c r="F63">
        <v>70</v>
      </c>
      <c r="G63">
        <v>29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>
        <v>33</v>
      </c>
      <c r="N63">
        <v>18</v>
      </c>
      <c r="O63">
        <f>IF(OR(AND($M63&gt;$N63,$B63=K63),AND($M63&lt;$N63,$C63=K63)),1,0)</f>
        <v>1</v>
      </c>
      <c r="P63">
        <f>IF(($M63&lt;$N63)=(D63&lt;E63),1,0)</f>
        <v>1</v>
      </c>
      <c r="Q63">
        <f>IF(($M63&lt;$N63)=(F63&lt;G63),1,0)</f>
        <v>1</v>
      </c>
      <c r="R63">
        <f>IF(OR(AND($M63&gt;$N63,$B63=L63),AND($M63&lt;$N63,$C63=L63)),1,0)</f>
        <v>1</v>
      </c>
      <c r="S63">
        <f t="shared" si="44"/>
        <v>1</v>
      </c>
      <c r="T63">
        <f t="shared" si="44"/>
        <v>1</v>
      </c>
      <c r="U63">
        <f t="shared" si="44"/>
        <v>1</v>
      </c>
      <c r="Z63">
        <f t="shared" si="40"/>
        <v>1</v>
      </c>
      <c r="AA63">
        <f t="shared" si="41"/>
        <v>1</v>
      </c>
      <c r="AB63">
        <f t="shared" si="42"/>
        <v>1</v>
      </c>
    </row>
    <row r="64" spans="1:28" x14ac:dyDescent="0.55000000000000004">
      <c r="A64" s="11">
        <v>43373</v>
      </c>
      <c r="B64" t="s">
        <v>13</v>
      </c>
      <c r="C64" t="s">
        <v>6</v>
      </c>
      <c r="D64">
        <v>37</v>
      </c>
      <c r="E64">
        <f t="shared" si="43"/>
        <v>63</v>
      </c>
      <c r="F64">
        <v>43</v>
      </c>
      <c r="G64">
        <v>57</v>
      </c>
      <c r="H64" t="s">
        <v>13</v>
      </c>
      <c r="I64" t="s">
        <v>13</v>
      </c>
      <c r="J64" t="s">
        <v>6</v>
      </c>
      <c r="K64" t="s">
        <v>6</v>
      </c>
      <c r="L64" t="s">
        <v>6</v>
      </c>
      <c r="M64">
        <v>26</v>
      </c>
      <c r="N64">
        <v>14</v>
      </c>
      <c r="O64">
        <f>IF(OR(AND($M64&gt;$N64,$B64=K64),AND($M64&lt;$N64,$C64=K64)),1,0)</f>
        <v>0</v>
      </c>
      <c r="P64">
        <f>IF(($M64&lt;$N64)=(D64&lt;E64),1,0)</f>
        <v>0</v>
      </c>
      <c r="Q64">
        <f>IF(($M64&lt;$N64)=(F64&lt;G64),1,0)</f>
        <v>0</v>
      </c>
      <c r="R64">
        <f>IF(OR(AND($M64&gt;$N64,$B64=L64),AND($M64&lt;$N64,$C64=L64)),1,0)</f>
        <v>0</v>
      </c>
      <c r="S64">
        <f t="shared" si="44"/>
        <v>1</v>
      </c>
      <c r="T64">
        <f t="shared" si="44"/>
        <v>1</v>
      </c>
      <c r="U64">
        <f t="shared" si="44"/>
        <v>0</v>
      </c>
      <c r="Z64">
        <f t="shared" si="40"/>
        <v>1</v>
      </c>
      <c r="AA64">
        <f t="shared" si="41"/>
        <v>0</v>
      </c>
      <c r="AB64">
        <f t="shared" si="42"/>
        <v>0</v>
      </c>
    </row>
    <row r="65" spans="1:28" x14ac:dyDescent="0.55000000000000004">
      <c r="A65" s="11">
        <v>43374</v>
      </c>
      <c r="B65" t="s">
        <v>22</v>
      </c>
      <c r="C65" t="s">
        <v>25</v>
      </c>
      <c r="D65">
        <v>65</v>
      </c>
      <c r="E65">
        <f t="shared" si="43"/>
        <v>35</v>
      </c>
      <c r="F65">
        <v>68</v>
      </c>
      <c r="G65">
        <v>31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>
        <v>27</v>
      </c>
      <c r="N65">
        <v>23</v>
      </c>
      <c r="O65">
        <f>IF(OR(AND($M65&gt;$N65,$B65=K65),AND($M65&lt;$N65,$C65=K65)),1,0)</f>
        <v>1</v>
      </c>
      <c r="P65">
        <f>IF(($M65&lt;$N65)=(D65&lt;E65),1,0)</f>
        <v>1</v>
      </c>
      <c r="Q65">
        <f>IF(($M65&lt;$N65)=(F65&lt;G65),1,0)</f>
        <v>1</v>
      </c>
      <c r="R65">
        <f>IF(OR(AND($M65&gt;$N65,$B65=L65),AND($M65&lt;$N65,$C65=L65)),1,0)</f>
        <v>1</v>
      </c>
      <c r="S65">
        <f t="shared" si="44"/>
        <v>1</v>
      </c>
      <c r="T65">
        <f t="shared" si="44"/>
        <v>1</v>
      </c>
      <c r="U65">
        <f t="shared" si="44"/>
        <v>1</v>
      </c>
      <c r="Z65">
        <f t="shared" si="40"/>
        <v>1</v>
      </c>
      <c r="AA65">
        <f t="shared" si="41"/>
        <v>1</v>
      </c>
      <c r="AB65">
        <f t="shared" si="42"/>
        <v>1</v>
      </c>
    </row>
    <row r="66" spans="1:28" x14ac:dyDescent="0.55000000000000004">
      <c r="A66" s="1" t="s">
        <v>59</v>
      </c>
    </row>
    <row r="67" spans="1:28" x14ac:dyDescent="0.55000000000000004">
      <c r="A67" s="11">
        <v>43377</v>
      </c>
      <c r="B67" s="4" t="s">
        <v>37</v>
      </c>
      <c r="C67" s="4" t="s">
        <v>19</v>
      </c>
      <c r="D67" s="4">
        <v>17</v>
      </c>
      <c r="E67" s="4">
        <f>100-D67</f>
        <v>83</v>
      </c>
      <c r="F67" s="4">
        <v>16</v>
      </c>
      <c r="G67" s="4">
        <v>84</v>
      </c>
      <c r="H67" s="4" t="s">
        <v>19</v>
      </c>
      <c r="I67" s="4" t="s">
        <v>19</v>
      </c>
      <c r="J67" s="4" t="s">
        <v>19</v>
      </c>
      <c r="K67" s="4" t="s">
        <v>19</v>
      </c>
      <c r="L67" s="4" t="s">
        <v>19</v>
      </c>
      <c r="M67">
        <v>24</v>
      </c>
      <c r="N67">
        <v>38</v>
      </c>
      <c r="O67">
        <f t="shared" ref="O67:O81" si="45">IF(OR(AND($M67&gt;$N67,$B67=K67),AND($M67&lt;$N67,$C67=K67)),1,0)</f>
        <v>1</v>
      </c>
      <c r="P67">
        <f t="shared" ref="P67:P81" si="46">IF(($M67&lt;$N67)=(D67&lt;E67),1,0)</f>
        <v>1</v>
      </c>
      <c r="Q67">
        <f t="shared" ref="Q67:Q81" si="47">IF(($M67&lt;$N67)=(F67&lt;G67),1,0)</f>
        <v>1</v>
      </c>
      <c r="R67">
        <f t="shared" ref="R67:R81" si="48">IF(OR(AND($M67&gt;$N67,$B67=L67),AND($M67&lt;$N67,$C67=L67)),1,0)</f>
        <v>1</v>
      </c>
      <c r="S67">
        <f t="shared" ref="S67:S81" si="49">IF(OR(AND($M67&gt;$N67,$B67=H67),AND($M67&lt;$N67,$C67=H67)),1,0)</f>
        <v>1</v>
      </c>
      <c r="T67">
        <f t="shared" ref="T67:T81" si="50">IF(OR(AND($M67&gt;$N67,$B67=I67),AND($M67&lt;$N67,$C67=I67)),1,0)</f>
        <v>1</v>
      </c>
      <c r="U67">
        <f t="shared" ref="U67:U81" si="51">IF(OR(AND($M67&gt;$N67,$B67=J67),AND($M67&lt;$N67,$C67=J67)),1,0)</f>
        <v>1</v>
      </c>
      <c r="W67" t="s">
        <v>48</v>
      </c>
      <c r="X67" s="12">
        <f>SUM(O67:O82)/COUNT(O67:O82)</f>
        <v>0.66666666666666663</v>
      </c>
      <c r="Z67">
        <f t="shared" ref="Z67:Z81" si="52">IF(OR(AND(D67&lt;E67,J67=C67),AND(D67&gt;E67,B67=J67)),1)</f>
        <v>1</v>
      </c>
      <c r="AA67">
        <f t="shared" ref="AA67:AA81" si="53">IF(AND(Z67=1,(M67&lt;N67)=(D67&lt;E67)),1,0)</f>
        <v>1</v>
      </c>
      <c r="AB67">
        <f>IF(Z67=1,AA67,"" )</f>
        <v>1</v>
      </c>
    </row>
    <row r="68" spans="1:28" x14ac:dyDescent="0.55000000000000004">
      <c r="A68" s="11">
        <v>43380</v>
      </c>
      <c r="B68" s="4" t="s">
        <v>13</v>
      </c>
      <c r="C68" s="4" t="s">
        <v>7</v>
      </c>
      <c r="D68" s="4">
        <v>76</v>
      </c>
      <c r="E68" s="4">
        <f t="shared" ref="E68:E81" si="54">100-D68</f>
        <v>24</v>
      </c>
      <c r="F68" s="4">
        <v>78</v>
      </c>
      <c r="G68" s="4">
        <v>22</v>
      </c>
      <c r="H68" s="4" t="s">
        <v>13</v>
      </c>
      <c r="I68" s="4" t="s">
        <v>13</v>
      </c>
      <c r="J68" s="4" t="s">
        <v>13</v>
      </c>
      <c r="K68" s="4" t="s">
        <v>13</v>
      </c>
      <c r="L68" s="4" t="s">
        <v>13</v>
      </c>
      <c r="M68">
        <v>9</v>
      </c>
      <c r="N68">
        <v>12</v>
      </c>
      <c r="O68">
        <f t="shared" si="45"/>
        <v>0</v>
      </c>
      <c r="P68">
        <f t="shared" si="46"/>
        <v>0</v>
      </c>
      <c r="Q68">
        <f t="shared" si="47"/>
        <v>0</v>
      </c>
      <c r="R68">
        <f t="shared" si="48"/>
        <v>0</v>
      </c>
      <c r="S68">
        <f t="shared" si="49"/>
        <v>0</v>
      </c>
      <c r="T68">
        <f t="shared" si="50"/>
        <v>0</v>
      </c>
      <c r="U68">
        <f t="shared" si="51"/>
        <v>0</v>
      </c>
      <c r="W68" t="s">
        <v>49</v>
      </c>
      <c r="X68" s="12">
        <f>SUM(R67:R82)/COUNT(R67:R82)</f>
        <v>0.6</v>
      </c>
      <c r="Z68">
        <f t="shared" si="52"/>
        <v>1</v>
      </c>
      <c r="AA68">
        <f t="shared" si="53"/>
        <v>0</v>
      </c>
      <c r="AB68">
        <f t="shared" ref="AB68:AB81" si="55">IF(Z68=1,AA68,"" )</f>
        <v>0</v>
      </c>
    </row>
    <row r="69" spans="1:28" x14ac:dyDescent="0.55000000000000004">
      <c r="A69" s="11">
        <v>43380</v>
      </c>
      <c r="B69" t="s">
        <v>14</v>
      </c>
      <c r="C69" t="s">
        <v>22</v>
      </c>
      <c r="D69">
        <v>32</v>
      </c>
      <c r="E69">
        <f t="shared" si="54"/>
        <v>68</v>
      </c>
      <c r="F69">
        <v>40</v>
      </c>
      <c r="G69">
        <v>59</v>
      </c>
      <c r="H69" t="s">
        <v>14</v>
      </c>
      <c r="I69" t="s">
        <v>14</v>
      </c>
      <c r="J69" t="s">
        <v>22</v>
      </c>
      <c r="K69" t="s">
        <v>22</v>
      </c>
      <c r="L69" t="s">
        <v>14</v>
      </c>
      <c r="M69">
        <v>14</v>
      </c>
      <c r="N69">
        <v>30</v>
      </c>
      <c r="O69">
        <f t="shared" si="45"/>
        <v>1</v>
      </c>
      <c r="P69">
        <f t="shared" si="46"/>
        <v>1</v>
      </c>
      <c r="Q69">
        <f t="shared" si="47"/>
        <v>1</v>
      </c>
      <c r="R69">
        <f t="shared" si="48"/>
        <v>0</v>
      </c>
      <c r="S69">
        <f t="shared" si="49"/>
        <v>0</v>
      </c>
      <c r="T69">
        <f t="shared" si="50"/>
        <v>0</v>
      </c>
      <c r="U69">
        <f t="shared" si="51"/>
        <v>1</v>
      </c>
      <c r="W69" t="s">
        <v>52</v>
      </c>
      <c r="X69" s="12">
        <f>SUM(S67:S82)/COUNT(S67:S82)</f>
        <v>0.46666666666666667</v>
      </c>
      <c r="Z69">
        <f t="shared" si="52"/>
        <v>1</v>
      </c>
      <c r="AA69">
        <f t="shared" si="53"/>
        <v>1</v>
      </c>
      <c r="AB69">
        <f t="shared" si="55"/>
        <v>1</v>
      </c>
    </row>
    <row r="70" spans="1:28" x14ac:dyDescent="0.55000000000000004">
      <c r="A70" s="11">
        <v>43380</v>
      </c>
      <c r="B70" s="4" t="s">
        <v>20</v>
      </c>
      <c r="C70" s="4" t="s">
        <v>12</v>
      </c>
      <c r="D70" s="4">
        <v>48</v>
      </c>
      <c r="E70" s="4">
        <f t="shared" si="54"/>
        <v>52</v>
      </c>
      <c r="F70" s="4">
        <v>50</v>
      </c>
      <c r="G70" s="4">
        <v>49</v>
      </c>
      <c r="H70" s="4" t="s">
        <v>12</v>
      </c>
      <c r="I70" s="4" t="s">
        <v>20</v>
      </c>
      <c r="J70" s="4" t="s">
        <v>20</v>
      </c>
      <c r="K70" s="4" t="s">
        <v>20</v>
      </c>
      <c r="L70" s="4" t="s">
        <v>20</v>
      </c>
      <c r="M70">
        <v>12</v>
      </c>
      <c r="N70">
        <v>13</v>
      </c>
      <c r="O70">
        <f t="shared" si="45"/>
        <v>0</v>
      </c>
      <c r="P70">
        <f t="shared" si="46"/>
        <v>1</v>
      </c>
      <c r="Q70">
        <f t="shared" si="47"/>
        <v>0</v>
      </c>
      <c r="R70">
        <f t="shared" si="48"/>
        <v>0</v>
      </c>
      <c r="S70">
        <f t="shared" si="49"/>
        <v>1</v>
      </c>
      <c r="T70">
        <f t="shared" si="50"/>
        <v>0</v>
      </c>
      <c r="U70">
        <f t="shared" si="51"/>
        <v>0</v>
      </c>
      <c r="W70" t="s">
        <v>43</v>
      </c>
      <c r="X70" s="12">
        <f>SUM(T67:T82)/COUNT(T67:T82)</f>
        <v>0.66666666666666663</v>
      </c>
      <c r="Z70" t="b">
        <f t="shared" si="52"/>
        <v>0</v>
      </c>
      <c r="AA70">
        <f t="shared" si="53"/>
        <v>0</v>
      </c>
      <c r="AB70" t="str">
        <f t="shared" si="55"/>
        <v/>
      </c>
    </row>
    <row r="71" spans="1:28" x14ac:dyDescent="0.55000000000000004">
      <c r="A71" s="11">
        <v>43380</v>
      </c>
      <c r="B71" t="s">
        <v>15</v>
      </c>
      <c r="C71" t="s">
        <v>27</v>
      </c>
      <c r="D71">
        <v>20</v>
      </c>
      <c r="E71">
        <f t="shared" si="54"/>
        <v>80</v>
      </c>
      <c r="F71">
        <v>14</v>
      </c>
      <c r="G71">
        <v>86</v>
      </c>
      <c r="H71" t="s">
        <v>27</v>
      </c>
      <c r="I71" t="s">
        <v>27</v>
      </c>
      <c r="J71" t="s">
        <v>27</v>
      </c>
      <c r="K71" t="s">
        <v>27</v>
      </c>
      <c r="L71" t="s">
        <v>15</v>
      </c>
      <c r="M71">
        <v>31</v>
      </c>
      <c r="N71">
        <v>33</v>
      </c>
      <c r="O71">
        <f t="shared" si="45"/>
        <v>1</v>
      </c>
      <c r="P71">
        <f t="shared" si="46"/>
        <v>1</v>
      </c>
      <c r="Q71">
        <f t="shared" si="47"/>
        <v>1</v>
      </c>
      <c r="R71">
        <f t="shared" si="48"/>
        <v>0</v>
      </c>
      <c r="S71">
        <f t="shared" si="49"/>
        <v>1</v>
      </c>
      <c r="T71">
        <f t="shared" si="50"/>
        <v>1</v>
      </c>
      <c r="U71">
        <f t="shared" si="51"/>
        <v>1</v>
      </c>
      <c r="W71" t="s">
        <v>42</v>
      </c>
      <c r="X71" s="12">
        <f>SUM(U67:U82)/COUNT(U67:U82)</f>
        <v>0.66666666666666663</v>
      </c>
      <c r="Z71">
        <f t="shared" si="52"/>
        <v>1</v>
      </c>
      <c r="AA71">
        <f t="shared" si="53"/>
        <v>1</v>
      </c>
      <c r="AB71">
        <f t="shared" si="55"/>
        <v>1</v>
      </c>
    </row>
    <row r="72" spans="1:28" x14ac:dyDescent="0.55000000000000004">
      <c r="A72" s="11">
        <v>43380</v>
      </c>
      <c r="B72" t="s">
        <v>25</v>
      </c>
      <c r="C72" t="s">
        <v>32</v>
      </c>
      <c r="D72">
        <v>44</v>
      </c>
      <c r="E72">
        <f t="shared" si="54"/>
        <v>56</v>
      </c>
      <c r="F72">
        <v>39</v>
      </c>
      <c r="G72">
        <v>60</v>
      </c>
      <c r="H72" t="s">
        <v>32</v>
      </c>
      <c r="I72" t="s">
        <v>25</v>
      </c>
      <c r="J72" t="s">
        <v>32</v>
      </c>
      <c r="K72" t="s">
        <v>32</v>
      </c>
      <c r="L72" t="s">
        <v>32</v>
      </c>
      <c r="M72">
        <v>16</v>
      </c>
      <c r="N72">
        <v>34</v>
      </c>
      <c r="O72">
        <f t="shared" si="45"/>
        <v>1</v>
      </c>
      <c r="P72">
        <f t="shared" si="46"/>
        <v>1</v>
      </c>
      <c r="Q72">
        <f t="shared" si="47"/>
        <v>1</v>
      </c>
      <c r="R72">
        <f t="shared" si="48"/>
        <v>1</v>
      </c>
      <c r="S72">
        <f t="shared" si="49"/>
        <v>1</v>
      </c>
      <c r="T72">
        <f t="shared" si="50"/>
        <v>0</v>
      </c>
      <c r="U72">
        <f t="shared" si="51"/>
        <v>1</v>
      </c>
      <c r="W72" t="s">
        <v>53</v>
      </c>
      <c r="X72" s="12">
        <f>SUM(P67:P82)/COUNT(P67:P82)</f>
        <v>0.73333333333333328</v>
      </c>
      <c r="Z72">
        <f t="shared" si="52"/>
        <v>1</v>
      </c>
      <c r="AA72">
        <f t="shared" si="53"/>
        <v>1</v>
      </c>
      <c r="AB72">
        <f t="shared" si="55"/>
        <v>1</v>
      </c>
    </row>
    <row r="73" spans="1:28" x14ac:dyDescent="0.55000000000000004">
      <c r="A73" s="11">
        <v>43380</v>
      </c>
      <c r="B73" s="4" t="s">
        <v>5</v>
      </c>
      <c r="C73" s="4" t="s">
        <v>6</v>
      </c>
      <c r="D73" s="4">
        <v>43</v>
      </c>
      <c r="E73" s="4">
        <f t="shared" si="54"/>
        <v>57</v>
      </c>
      <c r="F73" s="4">
        <v>47</v>
      </c>
      <c r="G73" s="4">
        <v>63</v>
      </c>
      <c r="H73" s="4" t="s">
        <v>5</v>
      </c>
      <c r="I73" s="4" t="s">
        <v>6</v>
      </c>
      <c r="J73" s="4" t="s">
        <v>6</v>
      </c>
      <c r="K73" s="4" t="s">
        <v>6</v>
      </c>
      <c r="L73" s="4" t="s">
        <v>6</v>
      </c>
      <c r="M73">
        <v>17</v>
      </c>
      <c r="N73">
        <v>41</v>
      </c>
      <c r="O73">
        <f t="shared" si="45"/>
        <v>1</v>
      </c>
      <c r="P73">
        <f t="shared" si="46"/>
        <v>1</v>
      </c>
      <c r="Q73">
        <f t="shared" si="47"/>
        <v>1</v>
      </c>
      <c r="R73">
        <f t="shared" si="48"/>
        <v>1</v>
      </c>
      <c r="S73">
        <f t="shared" si="49"/>
        <v>0</v>
      </c>
      <c r="T73">
        <f t="shared" si="50"/>
        <v>1</v>
      </c>
      <c r="U73">
        <f t="shared" si="51"/>
        <v>1</v>
      </c>
      <c r="W73" t="s">
        <v>54</v>
      </c>
      <c r="X73" s="12">
        <f>SUM(Q67:Q82)/COUNT(Q67:Q82)</f>
        <v>0.66666666666666663</v>
      </c>
      <c r="Z73">
        <f t="shared" si="52"/>
        <v>1</v>
      </c>
      <c r="AA73">
        <f t="shared" si="53"/>
        <v>1</v>
      </c>
      <c r="AB73">
        <f t="shared" si="55"/>
        <v>1</v>
      </c>
    </row>
    <row r="74" spans="1:28" x14ac:dyDescent="0.55000000000000004">
      <c r="A74" s="11">
        <v>43380</v>
      </c>
      <c r="B74" s="4" t="s">
        <v>31</v>
      </c>
      <c r="C74" s="4" t="s">
        <v>33</v>
      </c>
      <c r="D74" s="4">
        <v>40</v>
      </c>
      <c r="E74" s="4">
        <f t="shared" si="54"/>
        <v>60</v>
      </c>
      <c r="F74" s="4">
        <v>35</v>
      </c>
      <c r="G74" s="4">
        <v>64</v>
      </c>
      <c r="H74" s="4" t="s">
        <v>33</v>
      </c>
      <c r="I74" s="4" t="s">
        <v>33</v>
      </c>
      <c r="J74" s="4" t="s">
        <v>31</v>
      </c>
      <c r="K74" s="4" t="s">
        <v>33</v>
      </c>
      <c r="L74" s="4" t="s">
        <v>33</v>
      </c>
      <c r="M74">
        <v>23</v>
      </c>
      <c r="N74">
        <v>31</v>
      </c>
      <c r="O74">
        <f t="shared" si="45"/>
        <v>1</v>
      </c>
      <c r="P74">
        <f t="shared" si="46"/>
        <v>1</v>
      </c>
      <c r="Q74">
        <f t="shared" si="47"/>
        <v>1</v>
      </c>
      <c r="R74">
        <f t="shared" si="48"/>
        <v>1</v>
      </c>
      <c r="S74">
        <f t="shared" si="49"/>
        <v>1</v>
      </c>
      <c r="T74">
        <f t="shared" si="50"/>
        <v>1</v>
      </c>
      <c r="U74">
        <f t="shared" si="51"/>
        <v>0</v>
      </c>
      <c r="W74" t="s">
        <v>62</v>
      </c>
      <c r="X74" s="12">
        <f>SUM(AB66:AB81)/COUNT(AB66:AB81)</f>
        <v>0.72727272727272729</v>
      </c>
      <c r="Z74" t="b">
        <f t="shared" si="52"/>
        <v>0</v>
      </c>
      <c r="AA74">
        <f t="shared" si="53"/>
        <v>0</v>
      </c>
      <c r="AB74" t="str">
        <f t="shared" si="55"/>
        <v/>
      </c>
    </row>
    <row r="75" spans="1:28" x14ac:dyDescent="0.55000000000000004">
      <c r="A75" s="11">
        <v>43380</v>
      </c>
      <c r="B75" s="4" t="s">
        <v>21</v>
      </c>
      <c r="C75" s="4" t="s">
        <v>10</v>
      </c>
      <c r="D75" s="4">
        <v>37</v>
      </c>
      <c r="E75" s="4">
        <f t="shared" si="54"/>
        <v>63</v>
      </c>
      <c r="F75" s="4">
        <v>28</v>
      </c>
      <c r="G75" s="4">
        <v>71</v>
      </c>
      <c r="H75" s="4" t="s">
        <v>21</v>
      </c>
      <c r="I75" s="4" t="s">
        <v>10</v>
      </c>
      <c r="J75" s="4" t="s">
        <v>10</v>
      </c>
      <c r="K75" s="4" t="s">
        <v>10</v>
      </c>
      <c r="L75" s="4" t="s">
        <v>10</v>
      </c>
      <c r="M75">
        <v>17</v>
      </c>
      <c r="N75">
        <v>27</v>
      </c>
      <c r="O75">
        <f t="shared" si="45"/>
        <v>1</v>
      </c>
      <c r="P75">
        <f t="shared" si="46"/>
        <v>1</v>
      </c>
      <c r="Q75">
        <f t="shared" si="47"/>
        <v>1</v>
      </c>
      <c r="R75">
        <f t="shared" si="48"/>
        <v>1</v>
      </c>
      <c r="S75">
        <f t="shared" si="49"/>
        <v>0</v>
      </c>
      <c r="T75">
        <f t="shared" si="50"/>
        <v>1</v>
      </c>
      <c r="U75">
        <f t="shared" si="51"/>
        <v>1</v>
      </c>
      <c r="Z75">
        <f t="shared" si="52"/>
        <v>1</v>
      </c>
      <c r="AA75">
        <f t="shared" si="53"/>
        <v>1</v>
      </c>
      <c r="AB75">
        <f t="shared" si="55"/>
        <v>1</v>
      </c>
    </row>
    <row r="76" spans="1:28" x14ac:dyDescent="0.55000000000000004">
      <c r="A76" s="11">
        <v>43380</v>
      </c>
      <c r="B76" s="4" t="s">
        <v>35</v>
      </c>
      <c r="C76" s="4" t="s">
        <v>23</v>
      </c>
      <c r="D76" s="4">
        <v>27</v>
      </c>
      <c r="E76" s="4">
        <f t="shared" si="54"/>
        <v>73</v>
      </c>
      <c r="F76" s="4">
        <v>21</v>
      </c>
      <c r="G76" s="4">
        <v>78</v>
      </c>
      <c r="H76" s="4" t="s">
        <v>23</v>
      </c>
      <c r="I76" s="4" t="s">
        <v>23</v>
      </c>
      <c r="J76" s="4" t="s">
        <v>23</v>
      </c>
      <c r="K76" s="4" t="s">
        <v>23</v>
      </c>
      <c r="L76" s="4" t="s">
        <v>23</v>
      </c>
      <c r="M76">
        <v>10</v>
      </c>
      <c r="N76">
        <v>26</v>
      </c>
      <c r="O76">
        <f t="shared" si="45"/>
        <v>1</v>
      </c>
      <c r="P76">
        <f t="shared" si="46"/>
        <v>1</v>
      </c>
      <c r="Q76">
        <f t="shared" si="47"/>
        <v>1</v>
      </c>
      <c r="R76">
        <f t="shared" si="48"/>
        <v>1</v>
      </c>
      <c r="S76">
        <f t="shared" si="49"/>
        <v>1</v>
      </c>
      <c r="T76">
        <f t="shared" si="50"/>
        <v>1</v>
      </c>
      <c r="U76">
        <f t="shared" si="51"/>
        <v>1</v>
      </c>
      <c r="Z76">
        <f t="shared" si="52"/>
        <v>1</v>
      </c>
      <c r="AA76">
        <f t="shared" si="53"/>
        <v>1</v>
      </c>
      <c r="AB76">
        <f t="shared" si="55"/>
        <v>1</v>
      </c>
    </row>
    <row r="77" spans="1:28" x14ac:dyDescent="0.55000000000000004">
      <c r="A77" s="11">
        <v>43380</v>
      </c>
      <c r="B77" t="s">
        <v>29</v>
      </c>
      <c r="C77" t="s">
        <v>8</v>
      </c>
      <c r="D77">
        <v>34</v>
      </c>
      <c r="E77">
        <f t="shared" si="54"/>
        <v>66</v>
      </c>
      <c r="F77">
        <v>30</v>
      </c>
      <c r="G77">
        <v>70</v>
      </c>
      <c r="H77" t="s">
        <v>29</v>
      </c>
      <c r="I77" t="s">
        <v>29</v>
      </c>
      <c r="J77" t="s">
        <v>8</v>
      </c>
      <c r="K77" t="s">
        <v>8</v>
      </c>
      <c r="L77" t="s">
        <v>8</v>
      </c>
      <c r="M77">
        <v>28</v>
      </c>
      <c r="N77">
        <v>18</v>
      </c>
      <c r="O77">
        <f t="shared" si="45"/>
        <v>0</v>
      </c>
      <c r="P77">
        <f t="shared" si="46"/>
        <v>0</v>
      </c>
      <c r="Q77">
        <f t="shared" si="47"/>
        <v>0</v>
      </c>
      <c r="R77">
        <f t="shared" si="48"/>
        <v>0</v>
      </c>
      <c r="S77">
        <f t="shared" si="49"/>
        <v>1</v>
      </c>
      <c r="T77">
        <f t="shared" si="50"/>
        <v>1</v>
      </c>
      <c r="U77">
        <f t="shared" si="51"/>
        <v>0</v>
      </c>
      <c r="Z77">
        <f t="shared" si="52"/>
        <v>1</v>
      </c>
      <c r="AA77">
        <f t="shared" si="53"/>
        <v>0</v>
      </c>
      <c r="AB77">
        <f t="shared" si="55"/>
        <v>0</v>
      </c>
    </row>
    <row r="78" spans="1:28" x14ac:dyDescent="0.55000000000000004">
      <c r="A78" s="11">
        <v>43380</v>
      </c>
      <c r="B78" t="s">
        <v>9</v>
      </c>
      <c r="C78" t="s">
        <v>36</v>
      </c>
      <c r="D78">
        <v>30</v>
      </c>
      <c r="E78">
        <f t="shared" si="54"/>
        <v>70</v>
      </c>
      <c r="F78">
        <v>31</v>
      </c>
      <c r="G78">
        <v>68</v>
      </c>
      <c r="H78" t="s">
        <v>36</v>
      </c>
      <c r="I78" t="s">
        <v>9</v>
      </c>
      <c r="J78" t="s">
        <v>36</v>
      </c>
      <c r="K78" t="s">
        <v>36</v>
      </c>
      <c r="L78" t="s">
        <v>36</v>
      </c>
      <c r="M78">
        <v>23</v>
      </c>
      <c r="N78">
        <v>21</v>
      </c>
      <c r="O78">
        <f t="shared" si="45"/>
        <v>0</v>
      </c>
      <c r="P78">
        <f t="shared" si="46"/>
        <v>0</v>
      </c>
      <c r="Q78">
        <f t="shared" si="47"/>
        <v>0</v>
      </c>
      <c r="R78">
        <f t="shared" si="48"/>
        <v>0</v>
      </c>
      <c r="S78">
        <f t="shared" si="49"/>
        <v>0</v>
      </c>
      <c r="T78">
        <f t="shared" si="50"/>
        <v>1</v>
      </c>
      <c r="U78">
        <f t="shared" si="51"/>
        <v>0</v>
      </c>
      <c r="Z78">
        <f t="shared" si="52"/>
        <v>1</v>
      </c>
      <c r="AA78">
        <f t="shared" si="53"/>
        <v>0</v>
      </c>
      <c r="AB78">
        <f t="shared" si="55"/>
        <v>0</v>
      </c>
    </row>
    <row r="79" spans="1:28" x14ac:dyDescent="0.55000000000000004">
      <c r="A79" s="11">
        <v>43380</v>
      </c>
      <c r="B79" t="s">
        <v>34</v>
      </c>
      <c r="C79" t="s">
        <v>24</v>
      </c>
      <c r="D79">
        <v>50</v>
      </c>
      <c r="E79">
        <f t="shared" si="54"/>
        <v>50</v>
      </c>
      <c r="F79">
        <v>54</v>
      </c>
      <c r="G79">
        <v>45</v>
      </c>
      <c r="H79" t="s">
        <v>24</v>
      </c>
      <c r="I79" t="s">
        <v>34</v>
      </c>
      <c r="J79" t="s">
        <v>34</v>
      </c>
      <c r="K79" t="s">
        <v>34</v>
      </c>
      <c r="L79" t="s">
        <v>34</v>
      </c>
      <c r="M79">
        <v>33</v>
      </c>
      <c r="N79">
        <v>31</v>
      </c>
      <c r="O79">
        <f t="shared" si="45"/>
        <v>1</v>
      </c>
      <c r="P79">
        <f t="shared" si="46"/>
        <v>1</v>
      </c>
      <c r="Q79">
        <f t="shared" si="47"/>
        <v>1</v>
      </c>
      <c r="R79">
        <f t="shared" si="48"/>
        <v>1</v>
      </c>
      <c r="S79">
        <f t="shared" si="49"/>
        <v>0</v>
      </c>
      <c r="T79">
        <f t="shared" si="50"/>
        <v>1</v>
      </c>
      <c r="U79">
        <f t="shared" si="51"/>
        <v>1</v>
      </c>
      <c r="Z79" t="b">
        <f t="shared" si="52"/>
        <v>0</v>
      </c>
      <c r="AA79">
        <f t="shared" si="53"/>
        <v>0</v>
      </c>
      <c r="AB79" t="str">
        <f t="shared" si="55"/>
        <v/>
      </c>
    </row>
    <row r="80" spans="1:28" x14ac:dyDescent="0.55000000000000004">
      <c r="A80" s="11">
        <v>43380</v>
      </c>
      <c r="B80" t="s">
        <v>58</v>
      </c>
      <c r="C80" t="s">
        <v>18</v>
      </c>
      <c r="D80">
        <v>61</v>
      </c>
      <c r="E80">
        <f t="shared" si="54"/>
        <v>39</v>
      </c>
      <c r="F80">
        <v>57</v>
      </c>
      <c r="G80">
        <v>42</v>
      </c>
      <c r="H80" t="s">
        <v>58</v>
      </c>
      <c r="I80" t="s">
        <v>58</v>
      </c>
      <c r="J80" t="s">
        <v>18</v>
      </c>
      <c r="K80" t="s">
        <v>58</v>
      </c>
      <c r="L80" t="s">
        <v>18</v>
      </c>
      <c r="M80">
        <v>16</v>
      </c>
      <c r="N80">
        <v>19</v>
      </c>
      <c r="O80">
        <f t="shared" si="45"/>
        <v>0</v>
      </c>
      <c r="P80">
        <f t="shared" si="46"/>
        <v>0</v>
      </c>
      <c r="Q80">
        <f t="shared" si="47"/>
        <v>0</v>
      </c>
      <c r="R80">
        <f t="shared" si="48"/>
        <v>1</v>
      </c>
      <c r="S80">
        <f t="shared" si="49"/>
        <v>0</v>
      </c>
      <c r="T80">
        <f t="shared" si="50"/>
        <v>0</v>
      </c>
      <c r="U80">
        <f t="shared" si="51"/>
        <v>1</v>
      </c>
      <c r="Z80" t="b">
        <f t="shared" si="52"/>
        <v>0</v>
      </c>
      <c r="AA80">
        <f t="shared" si="53"/>
        <v>0</v>
      </c>
      <c r="AB80" t="str">
        <f t="shared" si="55"/>
        <v/>
      </c>
    </row>
    <row r="81" spans="1:28" x14ac:dyDescent="0.55000000000000004">
      <c r="A81" s="11">
        <v>43381</v>
      </c>
      <c r="B81" s="4" t="s">
        <v>28</v>
      </c>
      <c r="C81" s="4" t="s">
        <v>17</v>
      </c>
      <c r="D81" s="4">
        <v>27</v>
      </c>
      <c r="E81" s="4">
        <f t="shared" si="54"/>
        <v>73</v>
      </c>
      <c r="F81" s="4">
        <v>26</v>
      </c>
      <c r="G81" s="4">
        <v>73</v>
      </c>
      <c r="H81" s="4" t="s">
        <v>28</v>
      </c>
      <c r="I81" s="4" t="s">
        <v>17</v>
      </c>
      <c r="J81" s="4" t="s">
        <v>17</v>
      </c>
      <c r="K81" s="4" t="s">
        <v>17</v>
      </c>
      <c r="L81" s="4" t="s">
        <v>17</v>
      </c>
      <c r="M81">
        <v>19</v>
      </c>
      <c r="N81">
        <v>43</v>
      </c>
      <c r="O81">
        <f t="shared" si="45"/>
        <v>1</v>
      </c>
      <c r="P81">
        <f t="shared" si="46"/>
        <v>1</v>
      </c>
      <c r="Q81">
        <f t="shared" si="47"/>
        <v>1</v>
      </c>
      <c r="R81">
        <f t="shared" si="48"/>
        <v>1</v>
      </c>
      <c r="S81">
        <f t="shared" si="49"/>
        <v>0</v>
      </c>
      <c r="T81">
        <f t="shared" si="50"/>
        <v>1</v>
      </c>
      <c r="U81">
        <f t="shared" si="51"/>
        <v>1</v>
      </c>
      <c r="Z81">
        <f t="shared" si="52"/>
        <v>1</v>
      </c>
      <c r="AA81">
        <f t="shared" si="53"/>
        <v>1</v>
      </c>
      <c r="AB81">
        <f t="shared" si="55"/>
        <v>1</v>
      </c>
    </row>
    <row r="82" spans="1:28" x14ac:dyDescent="0.55000000000000004">
      <c r="A82" s="1" t="s">
        <v>60</v>
      </c>
      <c r="K82" s="2"/>
    </row>
    <row r="83" spans="1:28" x14ac:dyDescent="0.55000000000000004">
      <c r="A83" s="1">
        <v>43384</v>
      </c>
      <c r="B83" s="2" t="s">
        <v>36</v>
      </c>
      <c r="C83" s="2" t="s">
        <v>15</v>
      </c>
      <c r="D83">
        <v>71</v>
      </c>
      <c r="E83">
        <f>100-D83</f>
        <v>29</v>
      </c>
      <c r="F83">
        <v>69</v>
      </c>
      <c r="G83">
        <v>30</v>
      </c>
      <c r="H83" t="s">
        <v>36</v>
      </c>
      <c r="I83" s="2" t="s">
        <v>15</v>
      </c>
      <c r="J83" t="s">
        <v>36</v>
      </c>
      <c r="K83" t="s">
        <v>36</v>
      </c>
      <c r="L83" t="s">
        <v>15</v>
      </c>
      <c r="M83">
        <v>34</v>
      </c>
      <c r="N83">
        <v>13</v>
      </c>
      <c r="O83">
        <f>IF(OR(AND($M83&gt;$N83,$B83=K83),AND($M83&lt;$N83,$C83=K83)),1,0)</f>
        <v>1</v>
      </c>
      <c r="P83">
        <f>IF(($M83&lt;$N83)=(D83&lt;E83),1,0)</f>
        <v>1</v>
      </c>
      <c r="Q83">
        <f>IF(($M83&lt;$N83)=(F83&lt;G83),1,0)</f>
        <v>1</v>
      </c>
      <c r="R83">
        <f>IF(OR(AND($M83&gt;$N83,$B83=L83),AND($M83&lt;$N83,$C83=L83)),1,0)</f>
        <v>0</v>
      </c>
      <c r="S83">
        <f>IF(OR(AND($M83&gt;$N83,$B83=H83),AND($M83&lt;$N83,$C83=H83)),1,0)</f>
        <v>1</v>
      </c>
      <c r="T83">
        <f>IF(OR(AND($M83&gt;$N83,$B83=I83),AND($M83&lt;$N83,$C83=I83)),1,0)</f>
        <v>0</v>
      </c>
      <c r="U83">
        <f>IF(OR(AND($M83&gt;$N83,$B83=J83),AND($M83&lt;$N83,$C83=J83)),1,0)</f>
        <v>1</v>
      </c>
      <c r="W83" t="s">
        <v>48</v>
      </c>
      <c r="X83" s="12">
        <f>SUM(O83:O98)/COUNT(O83:O98)</f>
        <v>0.76923076923076927</v>
      </c>
      <c r="Z83">
        <f t="shared" ref="Z83:Z96" si="56">IF(OR(AND(D83&lt;E83,J83=C83),AND(D83&gt;E83,B83=J83)),1)</f>
        <v>1</v>
      </c>
      <c r="AA83">
        <f t="shared" ref="AA83:AA96" si="57">IF(AND(Z83=1,(M83&lt;N83)=(D83&lt;E83)),1,0)</f>
        <v>1</v>
      </c>
      <c r="AB83">
        <f>IF(Z83=1,AA83,"" )</f>
        <v>1</v>
      </c>
    </row>
    <row r="84" spans="1:28" x14ac:dyDescent="0.55000000000000004">
      <c r="A84" s="1">
        <v>43387</v>
      </c>
      <c r="B84" s="2" t="s">
        <v>29</v>
      </c>
      <c r="C84" s="2" t="s">
        <v>9</v>
      </c>
      <c r="D84">
        <v>26</v>
      </c>
      <c r="E84">
        <f t="shared" ref="E84:E97" si="58">100-D84</f>
        <v>74</v>
      </c>
      <c r="F84">
        <v>20</v>
      </c>
      <c r="G84">
        <v>80</v>
      </c>
      <c r="H84" t="s">
        <v>29</v>
      </c>
      <c r="I84" t="s">
        <v>9</v>
      </c>
      <c r="J84" t="s">
        <v>9</v>
      </c>
      <c r="K84" t="s">
        <v>9</v>
      </c>
      <c r="L84" t="s">
        <v>9</v>
      </c>
      <c r="M84">
        <v>17</v>
      </c>
      <c r="N84">
        <v>27</v>
      </c>
      <c r="O84">
        <f t="shared" ref="O84:O97" si="59">IF(OR(AND($M84&gt;$N84,$B84=K84),AND($M84&lt;$N84,$C84=K84)),1,0)</f>
        <v>1</v>
      </c>
      <c r="P84">
        <f t="shared" ref="P84:P97" si="60">IF(($M84&lt;$N84)=(D84&lt;E84),1,0)</f>
        <v>1</v>
      </c>
      <c r="Q84">
        <f t="shared" ref="Q84:Q97" si="61">IF(($M84&lt;$N84)=(F84&lt;G84),1,0)</f>
        <v>1</v>
      </c>
      <c r="R84">
        <f t="shared" ref="R84:R97" si="62">IF(OR(AND($M84&gt;$N84,$B84=L84),AND($M84&lt;$N84,$C84=L84)),1,0)</f>
        <v>1</v>
      </c>
      <c r="S84">
        <f t="shared" ref="S84:S97" si="63">IF(OR(AND($M84&gt;$N84,$B84=H84),AND($M84&lt;$N84,$C84=H84)),1,0)</f>
        <v>0</v>
      </c>
      <c r="T84">
        <f t="shared" ref="T84:T97" si="64">IF(OR(AND($M84&gt;$N84,$B84=I84),AND($M84&lt;$N84,$C84=I84)),1,0)</f>
        <v>1</v>
      </c>
      <c r="U84">
        <f t="shared" ref="U84:U97" si="65">IF(OR(AND($M84&gt;$N84,$B84=J84),AND($M84&lt;$N84,$C84=J84)),1,0)</f>
        <v>1</v>
      </c>
      <c r="W84" t="s">
        <v>49</v>
      </c>
      <c r="X84" s="12">
        <f>SUM(R83:R98)/COUNT(R83:R98)</f>
        <v>0.73333333333333328</v>
      </c>
      <c r="Z84">
        <f t="shared" si="56"/>
        <v>1</v>
      </c>
      <c r="AA84">
        <f t="shared" si="57"/>
        <v>1</v>
      </c>
      <c r="AB84">
        <f t="shared" ref="AB84:AB96" si="66">IF(Z84=1,AA84,"" )</f>
        <v>1</v>
      </c>
    </row>
    <row r="85" spans="1:28" x14ac:dyDescent="0.55000000000000004">
      <c r="A85" s="1">
        <v>43387</v>
      </c>
      <c r="B85" s="2" t="s">
        <v>23</v>
      </c>
      <c r="C85" s="2" t="s">
        <v>7</v>
      </c>
      <c r="D85">
        <v>69</v>
      </c>
      <c r="E85">
        <f t="shared" si="58"/>
        <v>31</v>
      </c>
      <c r="F85">
        <v>58</v>
      </c>
      <c r="G85">
        <v>41</v>
      </c>
      <c r="H85" t="s">
        <v>7</v>
      </c>
      <c r="I85" t="s">
        <v>23</v>
      </c>
      <c r="J85" t="s">
        <v>23</v>
      </c>
      <c r="K85" t="s">
        <v>23</v>
      </c>
      <c r="L85" t="s">
        <v>23</v>
      </c>
      <c r="M85">
        <v>38</v>
      </c>
      <c r="N85">
        <v>14</v>
      </c>
      <c r="O85">
        <f t="shared" si="59"/>
        <v>1</v>
      </c>
      <c r="P85">
        <f t="shared" si="60"/>
        <v>1</v>
      </c>
      <c r="Q85">
        <f t="shared" si="61"/>
        <v>1</v>
      </c>
      <c r="R85">
        <f t="shared" si="62"/>
        <v>1</v>
      </c>
      <c r="S85">
        <f t="shared" si="63"/>
        <v>0</v>
      </c>
      <c r="T85">
        <f t="shared" si="64"/>
        <v>1</v>
      </c>
      <c r="U85">
        <f t="shared" si="65"/>
        <v>1</v>
      </c>
      <c r="W85" t="s">
        <v>52</v>
      </c>
      <c r="X85" s="12">
        <f>SUM(S83:S98)/COUNT(S83:S98)</f>
        <v>0.53333333333333333</v>
      </c>
      <c r="Z85">
        <f t="shared" si="56"/>
        <v>1</v>
      </c>
      <c r="AA85">
        <f t="shared" si="57"/>
        <v>1</v>
      </c>
      <c r="AB85">
        <f t="shared" si="66"/>
        <v>1</v>
      </c>
    </row>
    <row r="86" spans="1:28" x14ac:dyDescent="0.55000000000000004">
      <c r="A86" s="1">
        <v>43387</v>
      </c>
      <c r="B86" s="2" t="s">
        <v>30</v>
      </c>
      <c r="C86" s="2" t="s">
        <v>21</v>
      </c>
      <c r="D86">
        <v>46</v>
      </c>
      <c r="E86">
        <f t="shared" si="58"/>
        <v>54</v>
      </c>
      <c r="F86">
        <v>51</v>
      </c>
      <c r="G86">
        <v>48</v>
      </c>
      <c r="H86" t="s">
        <v>21</v>
      </c>
      <c r="I86" t="s">
        <v>21</v>
      </c>
      <c r="J86" t="s">
        <v>30</v>
      </c>
      <c r="K86" t="s">
        <v>21</v>
      </c>
      <c r="L86" t="s">
        <v>21</v>
      </c>
      <c r="M86">
        <v>28</v>
      </c>
      <c r="N86">
        <v>31</v>
      </c>
      <c r="O86">
        <f t="shared" si="59"/>
        <v>1</v>
      </c>
      <c r="P86">
        <f t="shared" si="60"/>
        <v>1</v>
      </c>
      <c r="Q86">
        <f t="shared" si="61"/>
        <v>0</v>
      </c>
      <c r="R86">
        <f t="shared" si="62"/>
        <v>1</v>
      </c>
      <c r="S86">
        <f t="shared" si="63"/>
        <v>1</v>
      </c>
      <c r="T86">
        <f t="shared" si="64"/>
        <v>1</v>
      </c>
      <c r="U86">
        <f t="shared" si="65"/>
        <v>0</v>
      </c>
      <c r="W86" t="s">
        <v>43</v>
      </c>
      <c r="X86" s="12">
        <f>SUM(T83:T98)/COUNT(T83:T98)</f>
        <v>0.6</v>
      </c>
      <c r="Z86" t="b">
        <f t="shared" si="56"/>
        <v>0</v>
      </c>
      <c r="AA86">
        <f t="shared" si="57"/>
        <v>0</v>
      </c>
      <c r="AB86" t="str">
        <f t="shared" si="66"/>
        <v/>
      </c>
    </row>
    <row r="87" spans="1:28" x14ac:dyDescent="0.55000000000000004">
      <c r="A87" s="1">
        <v>43387</v>
      </c>
      <c r="B87" s="2" t="s">
        <v>27</v>
      </c>
      <c r="C87" s="2" t="s">
        <v>28</v>
      </c>
      <c r="D87">
        <v>55</v>
      </c>
      <c r="E87">
        <f t="shared" si="58"/>
        <v>45</v>
      </c>
      <c r="F87">
        <v>55</v>
      </c>
      <c r="G87">
        <v>45</v>
      </c>
      <c r="H87" t="s">
        <v>28</v>
      </c>
      <c r="I87" t="s">
        <v>27</v>
      </c>
      <c r="J87" t="s">
        <v>28</v>
      </c>
      <c r="K87" t="s">
        <v>27</v>
      </c>
      <c r="L87" t="s">
        <v>28</v>
      </c>
      <c r="M87">
        <v>17</v>
      </c>
      <c r="N87">
        <v>23</v>
      </c>
      <c r="O87">
        <f t="shared" si="59"/>
        <v>0</v>
      </c>
      <c r="P87">
        <f t="shared" si="60"/>
        <v>0</v>
      </c>
      <c r="Q87">
        <f t="shared" si="61"/>
        <v>0</v>
      </c>
      <c r="R87">
        <f t="shared" si="62"/>
        <v>1</v>
      </c>
      <c r="S87">
        <f t="shared" si="63"/>
        <v>1</v>
      </c>
      <c r="T87">
        <f t="shared" si="64"/>
        <v>0</v>
      </c>
      <c r="U87">
        <f t="shared" si="65"/>
        <v>1</v>
      </c>
      <c r="W87" t="s">
        <v>42</v>
      </c>
      <c r="X87" s="12">
        <f>SUM(U83:U98)/COUNT(U83:U98)</f>
        <v>0.93333333333333335</v>
      </c>
      <c r="Z87" t="b">
        <f t="shared" si="56"/>
        <v>0</v>
      </c>
      <c r="AA87">
        <f t="shared" si="57"/>
        <v>0</v>
      </c>
      <c r="AB87" t="str">
        <f t="shared" si="66"/>
        <v/>
      </c>
    </row>
    <row r="88" spans="1:28" x14ac:dyDescent="0.55000000000000004">
      <c r="A88" s="1">
        <v>43387</v>
      </c>
      <c r="B88" s="2" t="s">
        <v>37</v>
      </c>
      <c r="C88" s="2" t="s">
        <v>32</v>
      </c>
      <c r="D88">
        <v>33</v>
      </c>
      <c r="E88">
        <f t="shared" si="58"/>
        <v>67</v>
      </c>
      <c r="F88">
        <v>33</v>
      </c>
      <c r="G88">
        <v>66</v>
      </c>
      <c r="H88" t="s">
        <v>11</v>
      </c>
      <c r="I88" t="s">
        <v>11</v>
      </c>
      <c r="J88" t="s">
        <v>32</v>
      </c>
      <c r="K88" t="s">
        <v>32</v>
      </c>
      <c r="L88" t="s">
        <v>32</v>
      </c>
      <c r="M88">
        <v>34</v>
      </c>
      <c r="N88">
        <v>42</v>
      </c>
      <c r="O88">
        <f t="shared" si="59"/>
        <v>1</v>
      </c>
      <c r="P88">
        <f t="shared" si="60"/>
        <v>1</v>
      </c>
      <c r="Q88">
        <f t="shared" si="61"/>
        <v>1</v>
      </c>
      <c r="R88">
        <f t="shared" si="62"/>
        <v>1</v>
      </c>
      <c r="S88">
        <f t="shared" si="63"/>
        <v>0</v>
      </c>
      <c r="T88">
        <f t="shared" si="64"/>
        <v>0</v>
      </c>
      <c r="U88">
        <f t="shared" si="65"/>
        <v>1</v>
      </c>
      <c r="W88" t="s">
        <v>53</v>
      </c>
      <c r="X88" s="12">
        <f>SUM(P83:P98)/COUNT(P83:P98)</f>
        <v>0.73333333333333328</v>
      </c>
      <c r="Z88">
        <f t="shared" si="56"/>
        <v>1</v>
      </c>
      <c r="AA88">
        <f t="shared" si="57"/>
        <v>1</v>
      </c>
      <c r="AB88">
        <f t="shared" si="66"/>
        <v>1</v>
      </c>
    </row>
    <row r="89" spans="1:28" x14ac:dyDescent="0.55000000000000004">
      <c r="A89" s="1">
        <v>43387</v>
      </c>
      <c r="B89" s="2" t="s">
        <v>6</v>
      </c>
      <c r="C89" s="2" t="s">
        <v>10</v>
      </c>
      <c r="D89">
        <v>46</v>
      </c>
      <c r="E89">
        <f t="shared" si="58"/>
        <v>54</v>
      </c>
      <c r="F89">
        <v>44</v>
      </c>
      <c r="G89">
        <v>56</v>
      </c>
      <c r="H89" t="s">
        <v>6</v>
      </c>
      <c r="I89" t="s">
        <v>10</v>
      </c>
      <c r="J89" t="s">
        <v>6</v>
      </c>
      <c r="K89" t="s">
        <v>10</v>
      </c>
      <c r="L89" t="s">
        <v>10</v>
      </c>
      <c r="M89">
        <v>28</v>
      </c>
      <c r="N89">
        <v>21</v>
      </c>
      <c r="O89">
        <f t="shared" si="59"/>
        <v>0</v>
      </c>
      <c r="P89">
        <f t="shared" si="60"/>
        <v>0</v>
      </c>
      <c r="Q89">
        <f t="shared" si="61"/>
        <v>0</v>
      </c>
      <c r="R89">
        <f t="shared" si="62"/>
        <v>0</v>
      </c>
      <c r="S89">
        <f t="shared" si="63"/>
        <v>1</v>
      </c>
      <c r="T89">
        <f t="shared" si="64"/>
        <v>0</v>
      </c>
      <c r="U89">
        <f t="shared" si="65"/>
        <v>1</v>
      </c>
      <c r="W89" t="s">
        <v>54</v>
      </c>
      <c r="X89" s="12">
        <f>SUM(Q83:Q98)/COUNT(Q83:Q98)</f>
        <v>0.73333333333333328</v>
      </c>
      <c r="Z89" t="b">
        <f t="shared" si="56"/>
        <v>0</v>
      </c>
      <c r="AA89">
        <f t="shared" si="57"/>
        <v>0</v>
      </c>
      <c r="AB89" t="str">
        <f t="shared" si="66"/>
        <v/>
      </c>
    </row>
    <row r="90" spans="1:28" x14ac:dyDescent="0.55000000000000004">
      <c r="A90" s="1">
        <v>43387</v>
      </c>
      <c r="B90" s="2" t="s">
        <v>16</v>
      </c>
      <c r="C90" s="2" t="s">
        <v>5</v>
      </c>
      <c r="D90">
        <v>33</v>
      </c>
      <c r="E90">
        <f t="shared" si="58"/>
        <v>67</v>
      </c>
      <c r="F90">
        <v>32</v>
      </c>
      <c r="G90">
        <v>67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>
        <v>29</v>
      </c>
      <c r="N90">
        <v>34</v>
      </c>
      <c r="O90">
        <f t="shared" si="59"/>
        <v>1</v>
      </c>
      <c r="P90">
        <f t="shared" si="60"/>
        <v>1</v>
      </c>
      <c r="Q90">
        <f t="shared" si="61"/>
        <v>1</v>
      </c>
      <c r="R90">
        <f t="shared" si="62"/>
        <v>1</v>
      </c>
      <c r="S90">
        <f t="shared" si="63"/>
        <v>1</v>
      </c>
      <c r="T90">
        <f t="shared" si="64"/>
        <v>1</v>
      </c>
      <c r="U90">
        <f t="shared" si="65"/>
        <v>1</v>
      </c>
      <c r="W90" t="s">
        <v>62</v>
      </c>
      <c r="X90" s="12">
        <f>SUM(AB82:AB97)/COUNT(AB82:AB97)</f>
        <v>1</v>
      </c>
      <c r="Z90">
        <f t="shared" si="56"/>
        <v>1</v>
      </c>
      <c r="AA90">
        <f t="shared" si="57"/>
        <v>1</v>
      </c>
      <c r="AB90">
        <f t="shared" si="66"/>
        <v>1</v>
      </c>
    </row>
    <row r="91" spans="1:28" x14ac:dyDescent="0.55000000000000004">
      <c r="A91" s="1">
        <v>43387</v>
      </c>
      <c r="B91" s="2" t="s">
        <v>24</v>
      </c>
      <c r="C91" s="2" t="s">
        <v>35</v>
      </c>
      <c r="D91">
        <v>67</v>
      </c>
      <c r="E91">
        <f t="shared" si="58"/>
        <v>33</v>
      </c>
      <c r="F91">
        <v>75</v>
      </c>
      <c r="G91">
        <v>25</v>
      </c>
      <c r="H91" t="s">
        <v>24</v>
      </c>
      <c r="I91" t="s">
        <v>35</v>
      </c>
      <c r="J91" t="s">
        <v>24</v>
      </c>
      <c r="K91" t="s">
        <v>24</v>
      </c>
      <c r="L91" t="s">
        <v>35</v>
      </c>
      <c r="M91">
        <v>27</v>
      </c>
      <c r="N91">
        <v>3</v>
      </c>
      <c r="O91">
        <f t="shared" si="59"/>
        <v>1</v>
      </c>
      <c r="P91">
        <f t="shared" si="60"/>
        <v>1</v>
      </c>
      <c r="Q91">
        <f t="shared" si="61"/>
        <v>1</v>
      </c>
      <c r="R91">
        <f t="shared" si="62"/>
        <v>0</v>
      </c>
      <c r="S91">
        <f t="shared" si="63"/>
        <v>1</v>
      </c>
      <c r="T91">
        <f t="shared" si="64"/>
        <v>0</v>
      </c>
      <c r="U91">
        <f t="shared" si="65"/>
        <v>1</v>
      </c>
      <c r="Z91">
        <f t="shared" si="56"/>
        <v>1</v>
      </c>
      <c r="AA91">
        <f t="shared" si="57"/>
        <v>1</v>
      </c>
      <c r="AB91">
        <f t="shared" si="66"/>
        <v>1</v>
      </c>
    </row>
    <row r="92" spans="1:28" x14ac:dyDescent="0.55000000000000004">
      <c r="A92" s="1">
        <v>43387</v>
      </c>
      <c r="B92" s="2" t="s">
        <v>12</v>
      </c>
      <c r="C92" s="2" t="s">
        <v>18</v>
      </c>
      <c r="D92">
        <v>52</v>
      </c>
      <c r="E92">
        <f t="shared" si="58"/>
        <v>48</v>
      </c>
      <c r="F92">
        <v>43</v>
      </c>
      <c r="G92">
        <v>56</v>
      </c>
      <c r="H92" t="s">
        <v>12</v>
      </c>
      <c r="I92" t="s">
        <v>18</v>
      </c>
      <c r="J92" t="s">
        <v>18</v>
      </c>
      <c r="L92" t="s">
        <v>18</v>
      </c>
      <c r="M92">
        <v>13</v>
      </c>
      <c r="N92">
        <v>20</v>
      </c>
      <c r="P92">
        <f t="shared" si="60"/>
        <v>0</v>
      </c>
      <c r="Q92">
        <f t="shared" si="61"/>
        <v>1</v>
      </c>
      <c r="R92">
        <f t="shared" si="62"/>
        <v>1</v>
      </c>
      <c r="S92">
        <f t="shared" si="63"/>
        <v>0</v>
      </c>
      <c r="T92">
        <f t="shared" si="64"/>
        <v>1</v>
      </c>
      <c r="U92">
        <f t="shared" si="65"/>
        <v>1</v>
      </c>
      <c r="Z92" t="b">
        <f t="shared" si="56"/>
        <v>0</v>
      </c>
      <c r="AA92">
        <f t="shared" si="57"/>
        <v>0</v>
      </c>
      <c r="AB92" t="str">
        <f t="shared" si="66"/>
        <v/>
      </c>
    </row>
    <row r="93" spans="1:28" x14ac:dyDescent="0.55000000000000004">
      <c r="A93" s="1">
        <v>43387</v>
      </c>
      <c r="B93" s="2" t="s">
        <v>34</v>
      </c>
      <c r="C93" s="2" t="s">
        <v>25</v>
      </c>
      <c r="D93">
        <v>69</v>
      </c>
      <c r="E93">
        <f t="shared" si="58"/>
        <v>31</v>
      </c>
      <c r="F93">
        <v>76</v>
      </c>
      <c r="G93">
        <v>24</v>
      </c>
      <c r="H93" t="s">
        <v>25</v>
      </c>
      <c r="I93" t="s">
        <v>44</v>
      </c>
      <c r="J93" t="s">
        <v>44</v>
      </c>
      <c r="K93" t="s">
        <v>44</v>
      </c>
      <c r="L93" t="s">
        <v>34</v>
      </c>
      <c r="M93">
        <v>23</v>
      </c>
      <c r="N93">
        <v>20</v>
      </c>
      <c r="O93">
        <f t="shared" si="59"/>
        <v>1</v>
      </c>
      <c r="P93">
        <f t="shared" si="60"/>
        <v>1</v>
      </c>
      <c r="Q93">
        <f t="shared" si="61"/>
        <v>1</v>
      </c>
      <c r="R93">
        <f t="shared" si="62"/>
        <v>1</v>
      </c>
      <c r="S93">
        <f t="shared" si="63"/>
        <v>0</v>
      </c>
      <c r="T93">
        <f t="shared" si="64"/>
        <v>1</v>
      </c>
      <c r="U93">
        <f t="shared" si="65"/>
        <v>1</v>
      </c>
      <c r="Z93">
        <f t="shared" si="56"/>
        <v>1</v>
      </c>
      <c r="AA93">
        <f t="shared" si="57"/>
        <v>1</v>
      </c>
      <c r="AB93">
        <f t="shared" si="66"/>
        <v>1</v>
      </c>
    </row>
    <row r="94" spans="1:28" x14ac:dyDescent="0.55000000000000004">
      <c r="A94" s="1">
        <v>43387</v>
      </c>
      <c r="B94" s="2" t="s">
        <v>14</v>
      </c>
      <c r="C94" s="2" t="s">
        <v>26</v>
      </c>
      <c r="D94">
        <v>47</v>
      </c>
      <c r="E94">
        <f t="shared" si="58"/>
        <v>53</v>
      </c>
      <c r="F94">
        <v>55</v>
      </c>
      <c r="G94">
        <v>44</v>
      </c>
      <c r="H94" t="s">
        <v>26</v>
      </c>
      <c r="I94" t="s">
        <v>26</v>
      </c>
      <c r="J94" t="s">
        <v>26</v>
      </c>
      <c r="K94" t="s">
        <v>26</v>
      </c>
      <c r="L94" t="s">
        <v>26</v>
      </c>
      <c r="M94">
        <v>7</v>
      </c>
      <c r="N94">
        <v>40</v>
      </c>
      <c r="O94">
        <f t="shared" si="59"/>
        <v>1</v>
      </c>
      <c r="P94">
        <f t="shared" si="60"/>
        <v>1</v>
      </c>
      <c r="Q94">
        <f t="shared" si="61"/>
        <v>0</v>
      </c>
      <c r="R94">
        <f t="shared" si="62"/>
        <v>1</v>
      </c>
      <c r="S94">
        <f t="shared" si="63"/>
        <v>1</v>
      </c>
      <c r="T94">
        <f t="shared" si="64"/>
        <v>1</v>
      </c>
      <c r="U94">
        <f t="shared" si="65"/>
        <v>1</v>
      </c>
      <c r="Z94">
        <f t="shared" si="56"/>
        <v>1</v>
      </c>
      <c r="AA94">
        <f t="shared" si="57"/>
        <v>1</v>
      </c>
      <c r="AB94">
        <f t="shared" si="66"/>
        <v>1</v>
      </c>
    </row>
    <row r="95" spans="1:28" x14ac:dyDescent="0.55000000000000004">
      <c r="A95" s="1">
        <v>43387</v>
      </c>
      <c r="B95" s="2" t="s">
        <v>13</v>
      </c>
      <c r="C95" s="2" t="s">
        <v>20</v>
      </c>
      <c r="D95">
        <v>47</v>
      </c>
      <c r="E95">
        <f t="shared" si="58"/>
        <v>53</v>
      </c>
      <c r="F95">
        <v>52</v>
      </c>
      <c r="G95">
        <v>47</v>
      </c>
      <c r="H95" t="s">
        <v>13</v>
      </c>
      <c r="I95" t="s">
        <v>13</v>
      </c>
      <c r="J95" t="s">
        <v>13</v>
      </c>
      <c r="L95" t="s">
        <v>13</v>
      </c>
      <c r="M95">
        <v>21</v>
      </c>
      <c r="N95">
        <v>0</v>
      </c>
      <c r="P95">
        <f t="shared" si="60"/>
        <v>0</v>
      </c>
      <c r="Q95">
        <f t="shared" si="61"/>
        <v>1</v>
      </c>
      <c r="R95">
        <f t="shared" si="62"/>
        <v>1</v>
      </c>
      <c r="S95">
        <f t="shared" si="63"/>
        <v>1</v>
      </c>
      <c r="T95">
        <f t="shared" si="64"/>
        <v>1</v>
      </c>
      <c r="U95">
        <f t="shared" si="65"/>
        <v>1</v>
      </c>
      <c r="Z95" t="b">
        <f t="shared" si="56"/>
        <v>0</v>
      </c>
      <c r="AA95">
        <f t="shared" si="57"/>
        <v>0</v>
      </c>
      <c r="AB95" t="str">
        <f t="shared" si="66"/>
        <v/>
      </c>
    </row>
    <row r="96" spans="1:28" x14ac:dyDescent="0.55000000000000004">
      <c r="A96" s="1">
        <v>43387</v>
      </c>
      <c r="B96" s="2" t="s">
        <v>22</v>
      </c>
      <c r="C96" s="2" t="s">
        <v>19</v>
      </c>
      <c r="D96">
        <v>46</v>
      </c>
      <c r="E96">
        <f t="shared" si="58"/>
        <v>54</v>
      </c>
      <c r="F96">
        <v>41</v>
      </c>
      <c r="G96">
        <v>58</v>
      </c>
      <c r="H96" t="s">
        <v>22</v>
      </c>
      <c r="I96" t="s">
        <v>22</v>
      </c>
      <c r="J96" t="s">
        <v>19</v>
      </c>
      <c r="K96" t="s">
        <v>22</v>
      </c>
      <c r="L96" t="s">
        <v>19</v>
      </c>
      <c r="M96">
        <v>40</v>
      </c>
      <c r="N96">
        <v>43</v>
      </c>
      <c r="O96">
        <f t="shared" si="59"/>
        <v>0</v>
      </c>
      <c r="P96">
        <f t="shared" si="60"/>
        <v>1</v>
      </c>
      <c r="Q96">
        <f t="shared" si="61"/>
        <v>1</v>
      </c>
      <c r="R96">
        <f t="shared" si="62"/>
        <v>1</v>
      </c>
      <c r="S96">
        <f t="shared" si="63"/>
        <v>0</v>
      </c>
      <c r="T96">
        <f t="shared" si="64"/>
        <v>0</v>
      </c>
      <c r="U96">
        <f t="shared" si="65"/>
        <v>1</v>
      </c>
      <c r="Z96">
        <f t="shared" si="56"/>
        <v>1</v>
      </c>
      <c r="AA96">
        <f t="shared" si="57"/>
        <v>1</v>
      </c>
      <c r="AB96">
        <f t="shared" si="66"/>
        <v>1</v>
      </c>
    </row>
    <row r="97" spans="1:28" x14ac:dyDescent="0.55000000000000004">
      <c r="A97" s="1">
        <v>43387</v>
      </c>
      <c r="B97" s="2" t="s">
        <v>8</v>
      </c>
      <c r="C97" s="2" t="s">
        <v>31</v>
      </c>
      <c r="D97">
        <v>34</v>
      </c>
      <c r="E97">
        <f t="shared" si="58"/>
        <v>66</v>
      </c>
      <c r="F97">
        <v>34</v>
      </c>
      <c r="G97">
        <v>65</v>
      </c>
      <c r="H97" t="s">
        <v>8</v>
      </c>
      <c r="I97" t="s">
        <v>31</v>
      </c>
      <c r="J97" t="s">
        <v>31</v>
      </c>
      <c r="K97" t="s">
        <v>31</v>
      </c>
      <c r="L97" t="s">
        <v>8</v>
      </c>
      <c r="M97">
        <v>30</v>
      </c>
      <c r="N97">
        <v>33</v>
      </c>
      <c r="O97">
        <f t="shared" si="59"/>
        <v>1</v>
      </c>
      <c r="P97">
        <f t="shared" si="60"/>
        <v>1</v>
      </c>
      <c r="Q97">
        <f t="shared" si="61"/>
        <v>1</v>
      </c>
      <c r="R97">
        <f t="shared" si="62"/>
        <v>0</v>
      </c>
      <c r="S97">
        <f t="shared" si="63"/>
        <v>0</v>
      </c>
      <c r="T97">
        <f t="shared" si="64"/>
        <v>1</v>
      </c>
      <c r="U97">
        <f t="shared" si="65"/>
        <v>1</v>
      </c>
      <c r="Z97">
        <f>IF(OR(AND(D97&lt;E97,J97=C97),AND(D97&gt;E97,B97=J97)),1)</f>
        <v>1</v>
      </c>
      <c r="AA97">
        <f>IF(AND(Z97=1,(M97&lt;N97)=(D97&lt;E97)),1,0)</f>
        <v>1</v>
      </c>
      <c r="AB97">
        <f>IF(Z97=1,AA97,"" )</f>
        <v>1</v>
      </c>
    </row>
    <row r="98" spans="1:28" x14ac:dyDescent="0.55000000000000004">
      <c r="A98" s="1" t="s">
        <v>61</v>
      </c>
    </row>
    <row r="99" spans="1:28" x14ac:dyDescent="0.55000000000000004">
      <c r="A99" s="1">
        <v>43391</v>
      </c>
      <c r="B99" s="5" t="s">
        <v>25</v>
      </c>
      <c r="C99" s="5" t="s">
        <v>29</v>
      </c>
      <c r="D99" s="6">
        <v>39</v>
      </c>
      <c r="E99" s="6">
        <f>100-D99</f>
        <v>61</v>
      </c>
      <c r="F99" s="6">
        <v>35</v>
      </c>
      <c r="G99" s="6">
        <v>64</v>
      </c>
      <c r="H99" s="6" t="s">
        <v>29</v>
      </c>
      <c r="I99" s="6" t="s">
        <v>29</v>
      </c>
      <c r="J99" s="6" t="s">
        <v>25</v>
      </c>
      <c r="K99" s="6" t="s">
        <v>29</v>
      </c>
      <c r="L99" t="s">
        <v>29</v>
      </c>
      <c r="M99">
        <v>45</v>
      </c>
      <c r="N99">
        <v>10</v>
      </c>
      <c r="O99">
        <f t="shared" ref="O99:O105" si="67">IF(OR(AND($M99&gt;$N99,$B99=K99),AND($M99&lt;$N99,$C99=K99)),1,0)</f>
        <v>0</v>
      </c>
      <c r="P99">
        <f t="shared" ref="P99:P105" si="68">IF(($M99&lt;$N99)=(D99&lt;E99),1,0)</f>
        <v>0</v>
      </c>
      <c r="Q99">
        <f t="shared" ref="Q99:Q105" si="69">IF(($M99&lt;$N99)=(F99&lt;G99),1,0)</f>
        <v>0</v>
      </c>
      <c r="R99">
        <f t="shared" ref="R99:R105" si="70">IF(OR(AND($M99&gt;$N99,$B99=L99),AND($M99&lt;$N99,$C99=L99)),1,0)</f>
        <v>0</v>
      </c>
      <c r="S99">
        <f t="shared" ref="S99:S105" si="71">IF(OR(AND($M99&gt;$N99,$B99=H99),AND($M99&lt;$N99,$C99=H99)),1,0)</f>
        <v>0</v>
      </c>
      <c r="T99">
        <f t="shared" ref="T99:T105" si="72">IF(OR(AND($M99&gt;$N99,$B99=I99),AND($M99&lt;$N99,$C99=I99)),1,0)</f>
        <v>0</v>
      </c>
      <c r="U99">
        <f t="shared" ref="U99:U105" si="73">IF(OR(AND($M99&gt;$N99,$B99=J99),AND($M99&lt;$N99,$C99=J99)),1,0)</f>
        <v>1</v>
      </c>
      <c r="W99" t="s">
        <v>48</v>
      </c>
      <c r="X99" s="12">
        <f>SUM(O99:O113)/COUNT(O99:O113)</f>
        <v>0.6428571428571429</v>
      </c>
      <c r="Z99" t="b">
        <f>IF(OR(AND(D99&lt;E99,J99=C99),AND(D99&gt;E99,B99=J99)),1)</f>
        <v>0</v>
      </c>
      <c r="AA99">
        <f>IF(AND(Z99=1,(M99&lt;N99)=(D99&lt;E99)),1,0)</f>
        <v>0</v>
      </c>
      <c r="AB99" t="str">
        <f>IF(Z99=1,AA99,"" )</f>
        <v/>
      </c>
    </row>
    <row r="100" spans="1:28" x14ac:dyDescent="0.55000000000000004">
      <c r="A100" s="1">
        <v>43394</v>
      </c>
      <c r="B100" s="3" t="s">
        <v>19</v>
      </c>
      <c r="C100" s="3" t="s">
        <v>30</v>
      </c>
      <c r="D100" s="4">
        <v>60</v>
      </c>
      <c r="E100" s="4">
        <f t="shared" ref="E100:E112" si="74">100-D100</f>
        <v>40</v>
      </c>
      <c r="F100" s="4">
        <v>49</v>
      </c>
      <c r="G100" s="4">
        <v>51</v>
      </c>
      <c r="H100" s="4" t="s">
        <v>19</v>
      </c>
      <c r="I100" s="4" t="s">
        <v>19</v>
      </c>
      <c r="J100" s="4" t="s">
        <v>19</v>
      </c>
      <c r="K100" s="4" t="s">
        <v>19</v>
      </c>
      <c r="L100" t="s">
        <v>19</v>
      </c>
      <c r="M100">
        <v>38</v>
      </c>
      <c r="N100">
        <v>31</v>
      </c>
      <c r="O100">
        <f t="shared" si="67"/>
        <v>1</v>
      </c>
      <c r="P100">
        <f t="shared" si="68"/>
        <v>1</v>
      </c>
      <c r="Q100">
        <f t="shared" si="69"/>
        <v>0</v>
      </c>
      <c r="R100">
        <f t="shared" si="70"/>
        <v>1</v>
      </c>
      <c r="S100">
        <f t="shared" si="71"/>
        <v>1</v>
      </c>
      <c r="T100">
        <f t="shared" si="72"/>
        <v>1</v>
      </c>
      <c r="U100">
        <f t="shared" si="73"/>
        <v>1</v>
      </c>
      <c r="W100" t="s">
        <v>49</v>
      </c>
      <c r="X100" s="12">
        <f>SUM(R99:R112)/COUNT(R99:R112)</f>
        <v>0.6428571428571429</v>
      </c>
      <c r="Z100">
        <f t="shared" ref="Z100:Z105" si="75">IF(OR(AND(D100&lt;E100,J100=C100),AND(D100&gt;E100,B100=J100)),1)</f>
        <v>1</v>
      </c>
      <c r="AA100">
        <f t="shared" ref="AA100:AA105" si="76">IF(AND(Z100=1,(M100&lt;N100)=(D100&lt;E100)),1,0)</f>
        <v>1</v>
      </c>
      <c r="AB100">
        <f t="shared" ref="AB100:AB105" si="77">IF(Z100=1,AA100,"" )</f>
        <v>1</v>
      </c>
    </row>
    <row r="101" spans="1:28" x14ac:dyDescent="0.55000000000000004">
      <c r="A101" s="1">
        <v>43394</v>
      </c>
      <c r="B101" s="3" t="s">
        <v>7</v>
      </c>
      <c r="C101" s="3" t="s">
        <v>16</v>
      </c>
      <c r="D101" s="4">
        <v>23</v>
      </c>
      <c r="E101" s="4">
        <f t="shared" si="74"/>
        <v>77</v>
      </c>
      <c r="F101" s="4">
        <v>26</v>
      </c>
      <c r="G101" s="4">
        <v>73</v>
      </c>
      <c r="H101" s="3" t="s">
        <v>7</v>
      </c>
      <c r="I101" s="4" t="s">
        <v>16</v>
      </c>
      <c r="J101" s="4" t="s">
        <v>16</v>
      </c>
      <c r="K101" s="4" t="s">
        <v>16</v>
      </c>
      <c r="L101" t="s">
        <v>16</v>
      </c>
      <c r="M101">
        <v>23</v>
      </c>
      <c r="N101">
        <v>26</v>
      </c>
      <c r="O101">
        <f t="shared" si="67"/>
        <v>1</v>
      </c>
      <c r="P101">
        <f t="shared" si="68"/>
        <v>1</v>
      </c>
      <c r="Q101">
        <f t="shared" si="69"/>
        <v>1</v>
      </c>
      <c r="R101">
        <f t="shared" si="70"/>
        <v>1</v>
      </c>
      <c r="S101">
        <f t="shared" si="71"/>
        <v>0</v>
      </c>
      <c r="T101">
        <f t="shared" si="72"/>
        <v>1</v>
      </c>
      <c r="U101">
        <f t="shared" si="73"/>
        <v>1</v>
      </c>
      <c r="W101" t="s">
        <v>52</v>
      </c>
      <c r="X101" s="12">
        <f>SUM(S99:S113)/COUNT(S99:S113)</f>
        <v>0.2857142857142857</v>
      </c>
      <c r="Z101">
        <f t="shared" si="75"/>
        <v>1</v>
      </c>
      <c r="AA101">
        <f t="shared" si="76"/>
        <v>1</v>
      </c>
      <c r="AB101">
        <f t="shared" si="77"/>
        <v>1</v>
      </c>
    </row>
    <row r="102" spans="1:28" x14ac:dyDescent="0.55000000000000004">
      <c r="A102" s="1">
        <v>43394</v>
      </c>
      <c r="B102" s="2" t="s">
        <v>33</v>
      </c>
      <c r="C102" s="2" t="s">
        <v>21</v>
      </c>
      <c r="D102">
        <v>44</v>
      </c>
      <c r="E102">
        <f t="shared" si="74"/>
        <v>56</v>
      </c>
      <c r="F102">
        <v>47</v>
      </c>
      <c r="G102">
        <v>52</v>
      </c>
      <c r="H102" t="s">
        <v>33</v>
      </c>
      <c r="I102" t="s">
        <v>33</v>
      </c>
      <c r="J102" t="s">
        <v>33</v>
      </c>
      <c r="K102" t="s">
        <v>33</v>
      </c>
      <c r="L102" t="s">
        <v>33</v>
      </c>
      <c r="M102">
        <v>32</v>
      </c>
      <c r="N102">
        <v>21</v>
      </c>
      <c r="O102">
        <f t="shared" si="67"/>
        <v>1</v>
      </c>
      <c r="P102">
        <f t="shared" si="68"/>
        <v>0</v>
      </c>
      <c r="Q102">
        <f t="shared" si="69"/>
        <v>0</v>
      </c>
      <c r="R102">
        <f t="shared" si="70"/>
        <v>1</v>
      </c>
      <c r="S102">
        <f t="shared" si="71"/>
        <v>1</v>
      </c>
      <c r="T102">
        <f t="shared" si="72"/>
        <v>1</v>
      </c>
      <c r="U102">
        <f t="shared" si="73"/>
        <v>1</v>
      </c>
      <c r="W102" t="s">
        <v>43</v>
      </c>
      <c r="X102" s="12">
        <f>SUM(T99:T113)/COUNT(T99:T113)</f>
        <v>0.8571428571428571</v>
      </c>
      <c r="Z102" t="b">
        <f t="shared" si="75"/>
        <v>0</v>
      </c>
      <c r="AA102">
        <f t="shared" si="76"/>
        <v>0</v>
      </c>
      <c r="AB102" t="str">
        <f t="shared" si="77"/>
        <v/>
      </c>
    </row>
    <row r="103" spans="1:28" x14ac:dyDescent="0.55000000000000004">
      <c r="A103" s="1">
        <v>43394</v>
      </c>
      <c r="B103" s="5" t="s">
        <v>27</v>
      </c>
      <c r="C103" s="5" t="s">
        <v>36</v>
      </c>
      <c r="D103" s="6">
        <v>31</v>
      </c>
      <c r="E103" s="6">
        <f t="shared" si="74"/>
        <v>69</v>
      </c>
      <c r="F103" s="6">
        <v>28</v>
      </c>
      <c r="G103" s="6">
        <v>71</v>
      </c>
      <c r="H103" s="6" t="s">
        <v>36</v>
      </c>
      <c r="I103" s="6" t="s">
        <v>27</v>
      </c>
      <c r="J103" s="6" t="s">
        <v>36</v>
      </c>
      <c r="K103" s="6" t="s">
        <v>36</v>
      </c>
      <c r="L103" t="s">
        <v>36</v>
      </c>
      <c r="M103">
        <v>21</v>
      </c>
      <c r="N103">
        <v>17</v>
      </c>
      <c r="O103">
        <f t="shared" si="67"/>
        <v>0</v>
      </c>
      <c r="P103">
        <f t="shared" si="68"/>
        <v>0</v>
      </c>
      <c r="Q103">
        <f t="shared" si="69"/>
        <v>0</v>
      </c>
      <c r="R103">
        <f t="shared" si="70"/>
        <v>0</v>
      </c>
      <c r="S103">
        <f t="shared" si="71"/>
        <v>0</v>
      </c>
      <c r="T103">
        <f t="shared" si="72"/>
        <v>1</v>
      </c>
      <c r="U103">
        <f t="shared" si="73"/>
        <v>0</v>
      </c>
      <c r="W103" t="s">
        <v>42</v>
      </c>
      <c r="X103" s="12">
        <f>SUM(U99:U113)/COUNT(U99:U113)</f>
        <v>0.7857142857142857</v>
      </c>
      <c r="Z103">
        <f t="shared" si="75"/>
        <v>1</v>
      </c>
      <c r="AA103">
        <f t="shared" si="76"/>
        <v>0</v>
      </c>
      <c r="AB103">
        <f t="shared" si="77"/>
        <v>0</v>
      </c>
    </row>
    <row r="104" spans="1:28" x14ac:dyDescent="0.55000000000000004">
      <c r="A104" s="1">
        <v>43394</v>
      </c>
      <c r="B104" s="2" t="s">
        <v>12</v>
      </c>
      <c r="C104" s="2" t="s">
        <v>37</v>
      </c>
      <c r="D104">
        <v>52</v>
      </c>
      <c r="E104">
        <f t="shared" si="74"/>
        <v>48</v>
      </c>
      <c r="F104">
        <v>43</v>
      </c>
      <c r="G104">
        <v>57</v>
      </c>
      <c r="H104" t="s">
        <v>12</v>
      </c>
      <c r="I104" t="s">
        <v>37</v>
      </c>
      <c r="J104" t="s">
        <v>37</v>
      </c>
      <c r="K104" t="s">
        <v>37</v>
      </c>
      <c r="L104" t="s">
        <v>37</v>
      </c>
      <c r="M104">
        <v>5</v>
      </c>
      <c r="N104">
        <v>37</v>
      </c>
      <c r="O104">
        <f t="shared" si="67"/>
        <v>1</v>
      </c>
      <c r="P104">
        <f t="shared" si="68"/>
        <v>0</v>
      </c>
      <c r="Q104">
        <f t="shared" si="69"/>
        <v>1</v>
      </c>
      <c r="R104">
        <f t="shared" si="70"/>
        <v>1</v>
      </c>
      <c r="S104">
        <f t="shared" si="71"/>
        <v>0</v>
      </c>
      <c r="T104">
        <f t="shared" si="72"/>
        <v>1</v>
      </c>
      <c r="U104">
        <f t="shared" si="73"/>
        <v>1</v>
      </c>
      <c r="W104" t="s">
        <v>53</v>
      </c>
      <c r="X104" s="12">
        <f>SUM(P99:P113)/COUNT(P99:P113)</f>
        <v>0.5714285714285714</v>
      </c>
      <c r="Z104" t="b">
        <f t="shared" si="75"/>
        <v>0</v>
      </c>
      <c r="AA104">
        <f t="shared" si="76"/>
        <v>0</v>
      </c>
      <c r="AB104" t="str">
        <f t="shared" si="77"/>
        <v/>
      </c>
    </row>
    <row r="105" spans="1:28" x14ac:dyDescent="0.55000000000000004">
      <c r="A105" s="1">
        <v>43394</v>
      </c>
      <c r="B105" s="3" t="s">
        <v>10</v>
      </c>
      <c r="C105" s="3" t="s">
        <v>22</v>
      </c>
      <c r="D105" s="4">
        <v>24</v>
      </c>
      <c r="E105" s="4">
        <f t="shared" si="74"/>
        <v>76</v>
      </c>
      <c r="F105" s="4">
        <v>25</v>
      </c>
      <c r="G105" s="4">
        <v>75</v>
      </c>
      <c r="H105" s="4" t="s">
        <v>22</v>
      </c>
      <c r="I105" s="4" t="s">
        <v>22</v>
      </c>
      <c r="J105" s="4" t="s">
        <v>22</v>
      </c>
      <c r="K105" s="4" t="s">
        <v>22</v>
      </c>
      <c r="L105" t="s">
        <v>22</v>
      </c>
      <c r="M105">
        <v>10</v>
      </c>
      <c r="N105">
        <v>45</v>
      </c>
      <c r="O105">
        <f t="shared" si="67"/>
        <v>1</v>
      </c>
      <c r="P105">
        <f t="shared" si="68"/>
        <v>1</v>
      </c>
      <c r="Q105">
        <f t="shared" si="69"/>
        <v>1</v>
      </c>
      <c r="R105">
        <f t="shared" si="70"/>
        <v>1</v>
      </c>
      <c r="S105">
        <f t="shared" si="71"/>
        <v>1</v>
      </c>
      <c r="T105">
        <f t="shared" si="72"/>
        <v>1</v>
      </c>
      <c r="U105">
        <f t="shared" si="73"/>
        <v>1</v>
      </c>
      <c r="W105" t="s">
        <v>54</v>
      </c>
      <c r="X105" s="12">
        <f>SUM(Q99:Q113)/COUNT(Q99:Q113)</f>
        <v>0.5714285714285714</v>
      </c>
      <c r="Z105">
        <f t="shared" si="75"/>
        <v>1</v>
      </c>
      <c r="AA105">
        <f t="shared" si="76"/>
        <v>1</v>
      </c>
      <c r="AB105">
        <f t="shared" si="77"/>
        <v>1</v>
      </c>
    </row>
    <row r="106" spans="1:28" x14ac:dyDescent="0.55000000000000004">
      <c r="A106" s="1">
        <v>43394</v>
      </c>
      <c r="B106" s="3" t="s">
        <v>9</v>
      </c>
      <c r="C106" s="3" t="s">
        <v>32</v>
      </c>
      <c r="D106" s="4">
        <v>56</v>
      </c>
      <c r="E106" s="4">
        <f t="shared" si="74"/>
        <v>44</v>
      </c>
      <c r="F106" s="4">
        <v>53</v>
      </c>
      <c r="G106" s="4">
        <v>46</v>
      </c>
      <c r="H106" s="4" t="s">
        <v>32</v>
      </c>
      <c r="I106" s="4" t="s">
        <v>9</v>
      </c>
      <c r="J106" s="4" t="s">
        <v>9</v>
      </c>
      <c r="K106" s="4" t="s">
        <v>9</v>
      </c>
      <c r="L106" t="s">
        <v>9</v>
      </c>
      <c r="M106">
        <v>37</v>
      </c>
      <c r="N106">
        <v>17</v>
      </c>
      <c r="O106">
        <f t="shared" ref="O106:O112" si="78">IF(OR(AND($M106&gt;$N106,$B106=K106),AND($M106&lt;$N106,$C106=K106)),1,0)</f>
        <v>1</v>
      </c>
      <c r="P106">
        <f t="shared" ref="P106:P112" si="79">IF(($M106&lt;$N106)=(D106&lt;E106),1,0)</f>
        <v>1</v>
      </c>
      <c r="Q106">
        <f t="shared" ref="Q106:Q112" si="80">IF(($M106&lt;$N106)=(F106&lt;G106),1,0)</f>
        <v>1</v>
      </c>
      <c r="R106">
        <f t="shared" ref="R106:R112" si="81">IF(OR(AND($M106&gt;$N106,$B106=L106),AND($M106&lt;$N106,$C106=L106)),1,0)</f>
        <v>1</v>
      </c>
      <c r="S106">
        <f t="shared" ref="S106:S112" si="82">IF(OR(AND($M106&gt;$N106,$B106=H106),AND($M106&lt;$N106,$C106=H106)),1,0)</f>
        <v>0</v>
      </c>
      <c r="T106">
        <f t="shared" ref="T106:T112" si="83">IF(OR(AND($M106&gt;$N106,$B106=I106),AND($M106&lt;$N106,$C106=I106)),1,0)</f>
        <v>1</v>
      </c>
      <c r="U106">
        <f t="shared" ref="U106:U112" si="84">IF(OR(AND($M106&gt;$N106,$B106=J106),AND($M106&lt;$N106,$C106=J106)),1,0)</f>
        <v>1</v>
      </c>
      <c r="W106" t="s">
        <v>62</v>
      </c>
      <c r="X106" s="12">
        <f>SUM(AB98:AB113)/COUNT(AB98:AB113)</f>
        <v>0.7</v>
      </c>
      <c r="Z106">
        <f t="shared" ref="Z106:Z111" si="85">IF(OR(AND(D106&lt;E106,J106=C106),AND(D106&gt;E106,B106=J106)),1)</f>
        <v>1</v>
      </c>
      <c r="AA106">
        <f t="shared" ref="AA106:AA111" si="86">IF(AND(Z106=1,(M106&lt;N106)=(D106&lt;E106)),1,0)</f>
        <v>1</v>
      </c>
      <c r="AB106">
        <f t="shared" ref="AB106:AB111" si="87">IF(Z106=1,AA106,"" )</f>
        <v>1</v>
      </c>
    </row>
    <row r="107" spans="1:28" x14ac:dyDescent="0.55000000000000004">
      <c r="A107" s="1">
        <v>43394</v>
      </c>
      <c r="B107" s="3" t="s">
        <v>18</v>
      </c>
      <c r="C107" s="3" t="s">
        <v>14</v>
      </c>
      <c r="D107" s="4">
        <v>28</v>
      </c>
      <c r="E107" s="4">
        <f t="shared" si="74"/>
        <v>72</v>
      </c>
      <c r="F107" s="4">
        <v>23</v>
      </c>
      <c r="G107" s="4">
        <v>76</v>
      </c>
      <c r="H107" s="3" t="s">
        <v>14</v>
      </c>
      <c r="I107" s="4" t="s">
        <v>14</v>
      </c>
      <c r="J107" s="4" t="s">
        <v>14</v>
      </c>
      <c r="K107" s="4" t="s">
        <v>14</v>
      </c>
      <c r="L107" t="s">
        <v>14</v>
      </c>
      <c r="M107">
        <v>20</v>
      </c>
      <c r="N107">
        <v>7</v>
      </c>
      <c r="O107">
        <f t="shared" si="78"/>
        <v>0</v>
      </c>
      <c r="P107">
        <f t="shared" si="79"/>
        <v>0</v>
      </c>
      <c r="Q107">
        <f t="shared" si="80"/>
        <v>0</v>
      </c>
      <c r="R107">
        <f t="shared" si="81"/>
        <v>0</v>
      </c>
      <c r="S107">
        <f t="shared" si="82"/>
        <v>0</v>
      </c>
      <c r="T107">
        <f t="shared" si="83"/>
        <v>0</v>
      </c>
      <c r="U107">
        <f t="shared" si="84"/>
        <v>0</v>
      </c>
      <c r="Z107">
        <f t="shared" si="85"/>
        <v>1</v>
      </c>
      <c r="AA107">
        <f t="shared" si="86"/>
        <v>0</v>
      </c>
      <c r="AB107">
        <f t="shared" si="87"/>
        <v>0</v>
      </c>
    </row>
    <row r="108" spans="1:28" x14ac:dyDescent="0.55000000000000004">
      <c r="A108" s="1">
        <v>43394</v>
      </c>
      <c r="B108" s="2" t="s">
        <v>17</v>
      </c>
      <c r="C108" s="2" t="s">
        <v>13</v>
      </c>
      <c r="D108">
        <v>43</v>
      </c>
      <c r="E108">
        <f t="shared" si="74"/>
        <v>57</v>
      </c>
      <c r="F108">
        <v>33</v>
      </c>
      <c r="G108">
        <v>66</v>
      </c>
      <c r="H108" t="s">
        <v>13</v>
      </c>
      <c r="I108" t="s">
        <v>17</v>
      </c>
      <c r="J108" t="s">
        <v>13</v>
      </c>
      <c r="K108" s="4" t="s">
        <v>13</v>
      </c>
      <c r="L108" t="s">
        <v>13</v>
      </c>
      <c r="M108">
        <v>24</v>
      </c>
      <c r="N108">
        <v>23</v>
      </c>
      <c r="O108">
        <f t="shared" si="78"/>
        <v>0</v>
      </c>
      <c r="P108">
        <f t="shared" si="79"/>
        <v>0</v>
      </c>
      <c r="Q108">
        <f t="shared" si="80"/>
        <v>0</v>
      </c>
      <c r="R108">
        <f t="shared" si="81"/>
        <v>0</v>
      </c>
      <c r="S108">
        <f t="shared" si="82"/>
        <v>0</v>
      </c>
      <c r="T108">
        <f t="shared" si="83"/>
        <v>1</v>
      </c>
      <c r="U108">
        <f t="shared" si="84"/>
        <v>0</v>
      </c>
      <c r="Z108">
        <f t="shared" si="85"/>
        <v>1</v>
      </c>
      <c r="AA108">
        <f t="shared" si="86"/>
        <v>0</v>
      </c>
      <c r="AB108">
        <f t="shared" si="87"/>
        <v>0</v>
      </c>
    </row>
    <row r="109" spans="1:28" x14ac:dyDescent="0.55000000000000004">
      <c r="A109" s="1">
        <v>43394</v>
      </c>
      <c r="B109" s="2" t="s">
        <v>26</v>
      </c>
      <c r="C109" s="2" t="s">
        <v>28</v>
      </c>
      <c r="D109">
        <v>47</v>
      </c>
      <c r="E109">
        <f t="shared" si="74"/>
        <v>53</v>
      </c>
      <c r="F109">
        <v>47</v>
      </c>
      <c r="G109">
        <v>52</v>
      </c>
      <c r="H109" t="s">
        <v>26</v>
      </c>
      <c r="I109" t="s">
        <v>28</v>
      </c>
      <c r="J109" t="s">
        <v>28</v>
      </c>
      <c r="K109" s="4" t="s">
        <v>26</v>
      </c>
      <c r="L109" t="s">
        <v>28</v>
      </c>
      <c r="M109">
        <v>17</v>
      </c>
      <c r="N109">
        <v>20</v>
      </c>
      <c r="O109">
        <f t="shared" si="78"/>
        <v>0</v>
      </c>
      <c r="P109">
        <f t="shared" si="79"/>
        <v>1</v>
      </c>
      <c r="Q109">
        <f t="shared" si="80"/>
        <v>1</v>
      </c>
      <c r="R109">
        <f t="shared" si="81"/>
        <v>1</v>
      </c>
      <c r="S109">
        <f t="shared" si="82"/>
        <v>0</v>
      </c>
      <c r="T109">
        <f t="shared" si="83"/>
        <v>1</v>
      </c>
      <c r="U109">
        <f t="shared" si="84"/>
        <v>1</v>
      </c>
      <c r="Z109">
        <f>IF(OR(AND(D109&lt;E109,J109=C109),AND(D109&gt;E109,B109=J109)),1)</f>
        <v>1</v>
      </c>
      <c r="AA109">
        <f>IF(AND(Z109=1,(M109&lt;N109)=(D109&lt;E109)),1,0)</f>
        <v>1</v>
      </c>
      <c r="AB109">
        <f>IF(Z109=1,AA109,"" )</f>
        <v>1</v>
      </c>
    </row>
    <row r="110" spans="1:28" x14ac:dyDescent="0.55000000000000004">
      <c r="A110" s="1">
        <v>43394</v>
      </c>
      <c r="B110" s="3" t="s">
        <v>34</v>
      </c>
      <c r="C110" s="3" t="s">
        <v>8</v>
      </c>
      <c r="D110" s="4">
        <v>71</v>
      </c>
      <c r="E110" s="4">
        <f t="shared" si="74"/>
        <v>29</v>
      </c>
      <c r="F110" s="4">
        <v>71</v>
      </c>
      <c r="G110" s="4">
        <v>29</v>
      </c>
      <c r="H110" s="4" t="s">
        <v>8</v>
      </c>
      <c r="I110" s="4" t="s">
        <v>34</v>
      </c>
      <c r="J110" s="4" t="s">
        <v>34</v>
      </c>
      <c r="K110" s="4" t="s">
        <v>34</v>
      </c>
      <c r="L110" t="s">
        <v>34</v>
      </c>
      <c r="M110">
        <v>39</v>
      </c>
      <c r="N110">
        <v>10</v>
      </c>
      <c r="O110">
        <f>IF(OR(AND($M110&gt;$N110,$B110=K110),AND($M110&lt;$N110,$C110=K110)),1,0)</f>
        <v>1</v>
      </c>
      <c r="P110">
        <f>IF(($M110&lt;$N110)=(D110&lt;E110),1,0)</f>
        <v>1</v>
      </c>
      <c r="Q110">
        <f>IF(($M110&lt;$N110)=(F110&lt;G110),1,0)</f>
        <v>1</v>
      </c>
      <c r="R110">
        <f>IF(OR(AND($M110&gt;$N110,$B110=L110),AND($M110&lt;$N110,$C110=L110)),1,0)</f>
        <v>1</v>
      </c>
      <c r="S110">
        <f>IF(OR(AND($M110&gt;$N110,$B110=H110),AND($M110&lt;$N110,$C110=H110)),1,0)</f>
        <v>0</v>
      </c>
      <c r="T110">
        <f>IF(OR(AND($M110&gt;$N110,$B110=I110),AND($M110&lt;$N110,$C110=I110)),1,0)</f>
        <v>1</v>
      </c>
      <c r="U110">
        <f>IF(OR(AND($M110&gt;$N110,$B110=J110),AND($M110&lt;$N110,$C110=J110)),1,0)</f>
        <v>1</v>
      </c>
      <c r="Z110">
        <f>IF(OR(AND(D110&lt;E110,J110=C110),AND(D110&gt;E110,B110=J110)),1)</f>
        <v>1</v>
      </c>
      <c r="AA110">
        <f>IF(AND(Z110=1,(M110&lt;N110)=(D110&lt;E110)),1,0)</f>
        <v>1</v>
      </c>
      <c r="AB110">
        <f>IF(Z110=1,AA110,"" )</f>
        <v>1</v>
      </c>
    </row>
    <row r="111" spans="1:28" x14ac:dyDescent="0.55000000000000004">
      <c r="A111" s="1">
        <v>43394</v>
      </c>
      <c r="B111" s="3" t="s">
        <v>20</v>
      </c>
      <c r="C111" s="3" t="s">
        <v>23</v>
      </c>
      <c r="D111" s="4">
        <v>38</v>
      </c>
      <c r="E111" s="4">
        <f t="shared" si="74"/>
        <v>62</v>
      </c>
      <c r="F111" s="4">
        <v>32</v>
      </c>
      <c r="G111" s="4">
        <v>67</v>
      </c>
      <c r="H111" s="3" t="s">
        <v>20</v>
      </c>
      <c r="I111" s="4" t="s">
        <v>23</v>
      </c>
      <c r="J111" s="4" t="s">
        <v>23</v>
      </c>
      <c r="K111" s="4" t="s">
        <v>23</v>
      </c>
      <c r="L111" t="s">
        <v>20</v>
      </c>
      <c r="M111">
        <v>19</v>
      </c>
      <c r="N111">
        <v>20</v>
      </c>
      <c r="O111">
        <f t="shared" si="78"/>
        <v>1</v>
      </c>
      <c r="P111">
        <f t="shared" si="79"/>
        <v>1</v>
      </c>
      <c r="Q111">
        <f t="shared" si="80"/>
        <v>1</v>
      </c>
      <c r="R111">
        <f t="shared" si="81"/>
        <v>0</v>
      </c>
      <c r="S111">
        <f t="shared" si="82"/>
        <v>0</v>
      </c>
      <c r="T111">
        <f t="shared" si="83"/>
        <v>1</v>
      </c>
      <c r="U111">
        <f t="shared" si="84"/>
        <v>1</v>
      </c>
      <c r="Z111">
        <f t="shared" si="85"/>
        <v>1</v>
      </c>
      <c r="AA111">
        <f t="shared" si="86"/>
        <v>1</v>
      </c>
      <c r="AB111">
        <f t="shared" si="87"/>
        <v>1</v>
      </c>
    </row>
    <row r="112" spans="1:28" x14ac:dyDescent="0.55000000000000004">
      <c r="A112" s="1">
        <v>43395</v>
      </c>
      <c r="B112" s="3" t="s">
        <v>15</v>
      </c>
      <c r="C112" s="3" t="s">
        <v>5</v>
      </c>
      <c r="D112" s="4">
        <v>20</v>
      </c>
      <c r="E112" s="4">
        <f t="shared" si="74"/>
        <v>80</v>
      </c>
      <c r="F112" s="4">
        <v>18</v>
      </c>
      <c r="G112" s="4">
        <v>81</v>
      </c>
      <c r="H112" s="4" t="s">
        <v>5</v>
      </c>
      <c r="I112" s="4" t="s">
        <v>5</v>
      </c>
      <c r="J112" s="4" t="s">
        <v>5</v>
      </c>
      <c r="K112" s="4" t="s">
        <v>5</v>
      </c>
      <c r="L112" t="s">
        <v>5</v>
      </c>
      <c r="M112">
        <v>20</v>
      </c>
      <c r="N112">
        <v>23</v>
      </c>
      <c r="O112">
        <f t="shared" si="78"/>
        <v>1</v>
      </c>
      <c r="P112">
        <f t="shared" si="79"/>
        <v>1</v>
      </c>
      <c r="Q112">
        <f t="shared" si="80"/>
        <v>1</v>
      </c>
      <c r="R112">
        <f t="shared" si="81"/>
        <v>1</v>
      </c>
      <c r="S112">
        <f t="shared" si="82"/>
        <v>1</v>
      </c>
      <c r="T112">
        <f t="shared" si="83"/>
        <v>1</v>
      </c>
      <c r="U112">
        <f t="shared" si="84"/>
        <v>1</v>
      </c>
    </row>
    <row r="113" spans="1:28" x14ac:dyDescent="0.55000000000000004">
      <c r="A113" s="1" t="s">
        <v>63</v>
      </c>
    </row>
    <row r="114" spans="1:28" x14ac:dyDescent="0.55000000000000004">
      <c r="A114" s="1">
        <v>43398</v>
      </c>
      <c r="B114" s="4" t="s">
        <v>21</v>
      </c>
      <c r="C114" s="4" t="s">
        <v>18</v>
      </c>
      <c r="D114" s="4">
        <v>40</v>
      </c>
      <c r="E114" s="4">
        <f>100-D114</f>
        <v>60</v>
      </c>
      <c r="F114" s="4">
        <v>30</v>
      </c>
      <c r="G114" s="4">
        <v>70</v>
      </c>
      <c r="H114" s="4" t="s">
        <v>21</v>
      </c>
      <c r="I114" s="4" t="s">
        <v>18</v>
      </c>
      <c r="J114" s="4" t="s">
        <v>18</v>
      </c>
      <c r="K114" s="4" t="s">
        <v>18</v>
      </c>
      <c r="L114" s="4" t="s">
        <v>21</v>
      </c>
      <c r="M114">
        <v>23</v>
      </c>
      <c r="N114">
        <v>42</v>
      </c>
      <c r="O114">
        <f>IF(OR(AND($M114&gt;$N114,$B114=K114),AND($M114&lt;$N114,$C114=K114)),1,0)</f>
        <v>1</v>
      </c>
      <c r="P114">
        <f>IF(($M114&lt;$N114)=(D114&lt;E114),1,0)</f>
        <v>1</v>
      </c>
      <c r="Q114">
        <f>IF(($M114&lt;$N114)=(F114&lt;G114),1,0)</f>
        <v>1</v>
      </c>
      <c r="R114">
        <f>IF(OR(AND($M114&gt;$N114,$B114=L114),AND($M114&lt;$N114,$C114=L114)),1,0)</f>
        <v>0</v>
      </c>
      <c r="S114">
        <f t="shared" ref="S114:U115" si="88">IF(OR(AND($M114&gt;$N114,$B114=H114),AND($M114&lt;$N114,$C114=H114)),1,0)</f>
        <v>0</v>
      </c>
      <c r="T114">
        <f t="shared" si="88"/>
        <v>1</v>
      </c>
      <c r="U114">
        <f t="shared" si="88"/>
        <v>1</v>
      </c>
      <c r="W114" t="s">
        <v>48</v>
      </c>
      <c r="X114" s="12">
        <f>SUM(O114:O128)/COUNT(O114:O128)</f>
        <v>0.7857142857142857</v>
      </c>
      <c r="Z114">
        <f>IF(OR(AND(D114&lt;E114,J114=C114),AND(D114&gt;E114,B114=J114)),1)</f>
        <v>1</v>
      </c>
      <c r="AA114">
        <f>IF(AND(Z114=1,(M114&lt;N114)=(D114&lt;E114)),1,0)</f>
        <v>1</v>
      </c>
      <c r="AB114">
        <f>IF(Z114=1,AA114,"" )</f>
        <v>1</v>
      </c>
    </row>
    <row r="115" spans="1:28" x14ac:dyDescent="0.55000000000000004">
      <c r="A115" s="1">
        <v>43401</v>
      </c>
      <c r="B115" s="4" t="s">
        <v>7</v>
      </c>
      <c r="C115" s="4" t="s">
        <v>6</v>
      </c>
      <c r="D115" s="4">
        <v>12</v>
      </c>
      <c r="E115" s="4">
        <f t="shared" ref="E115:E127" si="89">100-D115</f>
        <v>88</v>
      </c>
      <c r="F115" s="4">
        <v>16</v>
      </c>
      <c r="G115" s="4">
        <v>84</v>
      </c>
      <c r="H115" s="4" t="s">
        <v>7</v>
      </c>
      <c r="I115" s="4" t="s">
        <v>6</v>
      </c>
      <c r="J115" s="4" t="s">
        <v>6</v>
      </c>
      <c r="K115" s="4" t="s">
        <v>6</v>
      </c>
      <c r="L115" s="4" t="s">
        <v>6</v>
      </c>
      <c r="M115">
        <v>18</v>
      </c>
      <c r="N115">
        <v>33</v>
      </c>
      <c r="O115">
        <f>IF(OR(AND($M115&gt;$N115,$B115=K115),AND($M115&lt;$N115,$C115=K115)),1,0)</f>
        <v>1</v>
      </c>
      <c r="P115">
        <f>IF(($M115&lt;$N115)=(D115&lt;E115),1,0)</f>
        <v>1</v>
      </c>
      <c r="Q115">
        <f>IF(($M115&lt;$N115)=(F115&lt;G115),1,0)</f>
        <v>1</v>
      </c>
      <c r="R115">
        <f>IF(OR(AND($M115&gt;$N115,$B115=L115),AND($M115&lt;$N115,$C115=L115)),1,0)</f>
        <v>1</v>
      </c>
      <c r="S115">
        <f t="shared" si="88"/>
        <v>0</v>
      </c>
      <c r="T115">
        <f t="shared" si="88"/>
        <v>1</v>
      </c>
      <c r="U115">
        <f t="shared" si="88"/>
        <v>1</v>
      </c>
      <c r="W115" t="s">
        <v>49</v>
      </c>
      <c r="X115" s="12">
        <f>SUM(R114:R127)/COUNT(R114:R127)</f>
        <v>0.7857142857142857</v>
      </c>
      <c r="Z115">
        <f t="shared" ref="Z115:Z122" si="90">IF(OR(AND(D115&lt;E115,J115=C115),AND(D115&gt;E115,B115=J115)),1)</f>
        <v>1</v>
      </c>
      <c r="AA115">
        <f t="shared" ref="AA115:AA122" si="91">IF(AND(Z115=1,(M115&lt;N115)=(D115&lt;E115)),1,0)</f>
        <v>1</v>
      </c>
      <c r="AB115">
        <f t="shared" ref="AB115:AB122" si="92">IF(Z115=1,AA115,"" )</f>
        <v>1</v>
      </c>
    </row>
    <row r="116" spans="1:28" x14ac:dyDescent="0.55000000000000004">
      <c r="A116" s="1">
        <v>43401</v>
      </c>
      <c r="B116" s="4" t="s">
        <v>25</v>
      </c>
      <c r="C116" s="4" t="s">
        <v>22</v>
      </c>
      <c r="D116" s="4">
        <v>18</v>
      </c>
      <c r="E116" s="4">
        <f t="shared" si="89"/>
        <v>82</v>
      </c>
      <c r="F116" s="4">
        <v>13</v>
      </c>
      <c r="G116" s="4">
        <v>86</v>
      </c>
      <c r="H116" s="4" t="s">
        <v>25</v>
      </c>
      <c r="I116" s="4" t="s">
        <v>22</v>
      </c>
      <c r="J116" s="4" t="s">
        <v>22</v>
      </c>
      <c r="K116" s="4" t="s">
        <v>22</v>
      </c>
      <c r="L116" s="4" t="s">
        <v>22</v>
      </c>
      <c r="M116">
        <v>23</v>
      </c>
      <c r="N116">
        <v>30</v>
      </c>
      <c r="O116">
        <f t="shared" ref="O116:O121" si="93">IF(OR(AND($M116&gt;$N116,$B116=K116),AND($M116&lt;$N116,$C116=K116)),1,0)</f>
        <v>1</v>
      </c>
      <c r="P116">
        <f t="shared" ref="P116:P121" si="94">IF(($M116&lt;$N116)=(D116&lt;E116),1,0)</f>
        <v>1</v>
      </c>
      <c r="Q116">
        <f t="shared" ref="Q116:Q121" si="95">IF(($M116&lt;$N116)=(F116&lt;G116),1,0)</f>
        <v>1</v>
      </c>
      <c r="R116">
        <f t="shared" ref="R116:R121" si="96">IF(OR(AND($M116&gt;$N116,$B116=L116),AND($M116&lt;$N116,$C116=L116)),1,0)</f>
        <v>1</v>
      </c>
      <c r="S116">
        <f t="shared" ref="S116:S121" si="97">IF(OR(AND($M116&gt;$N116,$B116=H116),AND($M116&lt;$N116,$C116=H116)),1,0)</f>
        <v>0</v>
      </c>
      <c r="T116">
        <f t="shared" ref="T116:T121" si="98">IF(OR(AND($M116&gt;$N116,$B116=I116),AND($M116&lt;$N116,$C116=I116)),1,0)</f>
        <v>1</v>
      </c>
      <c r="U116">
        <f t="shared" ref="U116:U121" si="99">IF(OR(AND($M116&gt;$N116,$B116=J116),AND($M116&lt;$N116,$C116=J116)),1,0)</f>
        <v>1</v>
      </c>
      <c r="W116" t="s">
        <v>52</v>
      </c>
      <c r="X116" s="12">
        <f>SUM(S114:S128)/COUNT(S114:S128)</f>
        <v>0.5</v>
      </c>
      <c r="Z116">
        <f t="shared" si="90"/>
        <v>1</v>
      </c>
      <c r="AA116">
        <f t="shared" si="91"/>
        <v>1</v>
      </c>
      <c r="AB116">
        <f t="shared" si="92"/>
        <v>1</v>
      </c>
    </row>
    <row r="117" spans="1:28" x14ac:dyDescent="0.55000000000000004">
      <c r="A117" s="1">
        <v>43401</v>
      </c>
      <c r="B117" s="4" t="s">
        <v>32</v>
      </c>
      <c r="C117" s="4" t="s">
        <v>30</v>
      </c>
      <c r="D117" s="4">
        <v>35</v>
      </c>
      <c r="E117" s="4">
        <f t="shared" si="89"/>
        <v>65</v>
      </c>
      <c r="F117" s="4">
        <v>27</v>
      </c>
      <c r="G117" s="4">
        <v>73</v>
      </c>
      <c r="H117" s="4" t="s">
        <v>30</v>
      </c>
      <c r="I117" s="4" t="s">
        <v>30</v>
      </c>
      <c r="J117" s="4" t="s">
        <v>30</v>
      </c>
      <c r="K117" s="4" t="s">
        <v>30</v>
      </c>
      <c r="L117" s="4" t="s">
        <v>30</v>
      </c>
      <c r="M117">
        <v>10</v>
      </c>
      <c r="N117">
        <v>24</v>
      </c>
      <c r="O117">
        <f t="shared" si="93"/>
        <v>1</v>
      </c>
      <c r="P117">
        <f t="shared" si="94"/>
        <v>1</v>
      </c>
      <c r="Q117">
        <f t="shared" si="95"/>
        <v>1</v>
      </c>
      <c r="R117">
        <f t="shared" si="96"/>
        <v>1</v>
      </c>
      <c r="S117">
        <f t="shared" si="97"/>
        <v>1</v>
      </c>
      <c r="T117">
        <f t="shared" si="98"/>
        <v>1</v>
      </c>
      <c r="U117">
        <f t="shared" si="99"/>
        <v>1</v>
      </c>
      <c r="W117" t="s">
        <v>43</v>
      </c>
      <c r="X117" s="12">
        <f>SUM(T114:T128)/COUNT(T114:T128)</f>
        <v>0.8571428571428571</v>
      </c>
      <c r="Z117">
        <f t="shared" si="90"/>
        <v>1</v>
      </c>
      <c r="AA117">
        <f t="shared" si="91"/>
        <v>1</v>
      </c>
      <c r="AB117">
        <f t="shared" si="92"/>
        <v>1</v>
      </c>
    </row>
    <row r="118" spans="1:28" x14ac:dyDescent="0.55000000000000004">
      <c r="A118" s="1">
        <v>43401</v>
      </c>
      <c r="B118" s="4" t="s">
        <v>28</v>
      </c>
      <c r="C118" s="4" t="s">
        <v>15</v>
      </c>
      <c r="D118" s="4">
        <v>61</v>
      </c>
      <c r="E118" s="4">
        <f t="shared" si="89"/>
        <v>39</v>
      </c>
      <c r="F118" s="4">
        <v>59</v>
      </c>
      <c r="G118" s="4">
        <v>40</v>
      </c>
      <c r="H118" s="4" t="s">
        <v>28</v>
      </c>
      <c r="I118" s="4" t="s">
        <v>28</v>
      </c>
      <c r="J118" s="4" t="s">
        <v>28</v>
      </c>
      <c r="K118" s="4" t="s">
        <v>28</v>
      </c>
      <c r="L118" s="4" t="s">
        <v>28</v>
      </c>
      <c r="M118">
        <v>20</v>
      </c>
      <c r="N118">
        <v>13</v>
      </c>
      <c r="O118">
        <f t="shared" si="93"/>
        <v>1</v>
      </c>
      <c r="P118">
        <f t="shared" si="94"/>
        <v>1</v>
      </c>
      <c r="Q118">
        <f t="shared" si="95"/>
        <v>1</v>
      </c>
      <c r="R118">
        <f t="shared" si="96"/>
        <v>1</v>
      </c>
      <c r="S118">
        <f t="shared" si="97"/>
        <v>1</v>
      </c>
      <c r="T118">
        <f t="shared" si="98"/>
        <v>1</v>
      </c>
      <c r="U118">
        <f t="shared" si="99"/>
        <v>1</v>
      </c>
      <c r="W118" t="s">
        <v>42</v>
      </c>
      <c r="X118" s="12">
        <f>SUM(U114:U128)/COUNT(U114:U128)</f>
        <v>0.9285714285714286</v>
      </c>
      <c r="Z118">
        <f t="shared" si="90"/>
        <v>1</v>
      </c>
      <c r="AA118">
        <f t="shared" si="91"/>
        <v>1</v>
      </c>
      <c r="AB118">
        <f t="shared" si="92"/>
        <v>1</v>
      </c>
    </row>
    <row r="119" spans="1:28" x14ac:dyDescent="0.55000000000000004">
      <c r="A119" s="1">
        <v>43401</v>
      </c>
      <c r="B119" t="s">
        <v>24</v>
      </c>
      <c r="C119" t="s">
        <v>33</v>
      </c>
      <c r="D119">
        <v>43</v>
      </c>
      <c r="E119">
        <f t="shared" si="89"/>
        <v>57</v>
      </c>
      <c r="F119">
        <v>44</v>
      </c>
      <c r="G119">
        <v>56</v>
      </c>
      <c r="H119" t="s">
        <v>24</v>
      </c>
      <c r="I119" t="s">
        <v>33</v>
      </c>
      <c r="J119" t="s">
        <v>24</v>
      </c>
      <c r="K119" t="s">
        <v>33</v>
      </c>
      <c r="L119" t="s">
        <v>24</v>
      </c>
      <c r="M119">
        <v>28</v>
      </c>
      <c r="N119">
        <v>14</v>
      </c>
      <c r="O119">
        <f t="shared" si="93"/>
        <v>0</v>
      </c>
      <c r="P119">
        <f t="shared" si="94"/>
        <v>0</v>
      </c>
      <c r="Q119">
        <f t="shared" si="95"/>
        <v>0</v>
      </c>
      <c r="R119">
        <f t="shared" si="96"/>
        <v>1</v>
      </c>
      <c r="S119">
        <f t="shared" si="97"/>
        <v>1</v>
      </c>
      <c r="T119">
        <f t="shared" si="98"/>
        <v>0</v>
      </c>
      <c r="U119">
        <f t="shared" si="99"/>
        <v>1</v>
      </c>
      <c r="W119" t="s">
        <v>53</v>
      </c>
      <c r="X119" s="12">
        <f>SUM(P114:P128)/COUNT(P114:P128)</f>
        <v>0.7857142857142857</v>
      </c>
      <c r="Z119" t="b">
        <f t="shared" si="90"/>
        <v>0</v>
      </c>
      <c r="AA119">
        <f t="shared" si="91"/>
        <v>0</v>
      </c>
      <c r="AB119" t="str">
        <f t="shared" si="92"/>
        <v/>
      </c>
    </row>
    <row r="120" spans="1:28" x14ac:dyDescent="0.55000000000000004">
      <c r="A120" s="1">
        <v>43401</v>
      </c>
      <c r="B120" s="4" t="s">
        <v>16</v>
      </c>
      <c r="C120" s="4" t="s">
        <v>10</v>
      </c>
      <c r="D120" s="4">
        <v>38</v>
      </c>
      <c r="E120" s="4">
        <f t="shared" si="89"/>
        <v>62</v>
      </c>
      <c r="F120" s="4">
        <v>36</v>
      </c>
      <c r="G120" s="4">
        <v>63</v>
      </c>
      <c r="H120" s="4" t="s">
        <v>16</v>
      </c>
      <c r="I120" s="4" t="s">
        <v>10</v>
      </c>
      <c r="J120" s="4" t="s">
        <v>10</v>
      </c>
      <c r="K120" s="4" t="s">
        <v>10</v>
      </c>
      <c r="L120" s="4" t="s">
        <v>16</v>
      </c>
      <c r="M120">
        <v>34</v>
      </c>
      <c r="N120">
        <v>37</v>
      </c>
      <c r="O120">
        <f t="shared" si="93"/>
        <v>1</v>
      </c>
      <c r="P120">
        <f t="shared" si="94"/>
        <v>1</v>
      </c>
      <c r="Q120">
        <f t="shared" si="95"/>
        <v>1</v>
      </c>
      <c r="R120">
        <f t="shared" si="96"/>
        <v>0</v>
      </c>
      <c r="S120">
        <f t="shared" si="97"/>
        <v>0</v>
      </c>
      <c r="T120">
        <f t="shared" si="98"/>
        <v>1</v>
      </c>
      <c r="U120">
        <f t="shared" si="99"/>
        <v>1</v>
      </c>
      <c r="W120" t="s">
        <v>54</v>
      </c>
      <c r="X120" s="12">
        <f>SUM(Q114:Q128)/COUNT(Q114:Q128)</f>
        <v>0.7857142857142857</v>
      </c>
      <c r="Z120">
        <f t="shared" si="90"/>
        <v>1</v>
      </c>
      <c r="AA120">
        <f t="shared" si="91"/>
        <v>1</v>
      </c>
      <c r="AB120">
        <f t="shared" si="92"/>
        <v>1</v>
      </c>
    </row>
    <row r="121" spans="1:28" x14ac:dyDescent="0.55000000000000004">
      <c r="A121" s="1">
        <v>43401</v>
      </c>
      <c r="B121" t="s">
        <v>13</v>
      </c>
      <c r="C121" t="s">
        <v>27</v>
      </c>
      <c r="D121">
        <v>43</v>
      </c>
      <c r="E121">
        <f t="shared" si="89"/>
        <v>57</v>
      </c>
      <c r="F121">
        <v>53</v>
      </c>
      <c r="G121">
        <v>46</v>
      </c>
      <c r="H121" t="s">
        <v>13</v>
      </c>
      <c r="I121" t="s">
        <v>27</v>
      </c>
      <c r="J121" t="s">
        <v>13</v>
      </c>
      <c r="K121" t="s">
        <v>27</v>
      </c>
      <c r="L121" t="s">
        <v>13</v>
      </c>
      <c r="M121">
        <v>21</v>
      </c>
      <c r="N121">
        <v>36</v>
      </c>
      <c r="O121">
        <f t="shared" si="93"/>
        <v>1</v>
      </c>
      <c r="P121">
        <f t="shared" si="94"/>
        <v>1</v>
      </c>
      <c r="Q121">
        <f t="shared" si="95"/>
        <v>0</v>
      </c>
      <c r="R121">
        <f t="shared" si="96"/>
        <v>0</v>
      </c>
      <c r="S121">
        <f t="shared" si="97"/>
        <v>0</v>
      </c>
      <c r="T121">
        <f t="shared" si="98"/>
        <v>1</v>
      </c>
      <c r="U121">
        <f t="shared" si="99"/>
        <v>0</v>
      </c>
      <c r="W121" t="s">
        <v>62</v>
      </c>
      <c r="X121" s="12">
        <f>SUM(AB113:AB128)/COUNT(AB113:AB128)</f>
        <v>1</v>
      </c>
      <c r="Z121" t="b">
        <f t="shared" si="90"/>
        <v>0</v>
      </c>
      <c r="AA121">
        <f t="shared" si="91"/>
        <v>0</v>
      </c>
      <c r="AB121" t="str">
        <f t="shared" si="92"/>
        <v/>
      </c>
    </row>
    <row r="122" spans="1:28" x14ac:dyDescent="0.55000000000000004">
      <c r="A122" s="1">
        <v>43401</v>
      </c>
      <c r="B122" t="s">
        <v>37</v>
      </c>
      <c r="C122" t="s">
        <v>35</v>
      </c>
      <c r="D122">
        <v>44</v>
      </c>
      <c r="E122">
        <f t="shared" si="89"/>
        <v>56</v>
      </c>
      <c r="F122">
        <v>57</v>
      </c>
      <c r="G122">
        <v>42</v>
      </c>
      <c r="H122" t="s">
        <v>37</v>
      </c>
      <c r="I122" t="s">
        <v>35</v>
      </c>
      <c r="J122" t="s">
        <v>37</v>
      </c>
      <c r="K122" t="s">
        <v>35</v>
      </c>
      <c r="L122" t="s">
        <v>37</v>
      </c>
      <c r="M122">
        <v>42</v>
      </c>
      <c r="N122">
        <v>28</v>
      </c>
      <c r="O122">
        <f t="shared" ref="O122:O127" si="100">IF(OR(AND($M122&gt;$N122,$B122=K122),AND($M122&lt;$N122,$C122=K122)),1,0)</f>
        <v>0</v>
      </c>
      <c r="P122">
        <f t="shared" ref="P122:P127" si="101">IF(($M122&lt;$N122)=(D122&lt;E122),1,0)</f>
        <v>0</v>
      </c>
      <c r="Q122">
        <f t="shared" ref="Q122:Q127" si="102">IF(($M122&lt;$N122)=(F122&lt;G122),1,0)</f>
        <v>1</v>
      </c>
      <c r="R122">
        <f t="shared" ref="R122:R127" si="103">IF(OR(AND($M122&gt;$N122,$B122=L122),AND($M122&lt;$N122,$C122=L122)),1,0)</f>
        <v>1</v>
      </c>
      <c r="S122">
        <f t="shared" ref="S122:U127" si="104">IF(OR(AND($M122&gt;$N122,$B122=H122),AND($M122&lt;$N122,$C122=H122)),1,0)</f>
        <v>1</v>
      </c>
      <c r="T122">
        <f t="shared" si="104"/>
        <v>0</v>
      </c>
      <c r="U122">
        <f t="shared" si="104"/>
        <v>1</v>
      </c>
      <c r="Z122" t="b">
        <f t="shared" si="90"/>
        <v>0</v>
      </c>
      <c r="AA122">
        <f t="shared" si="91"/>
        <v>0</v>
      </c>
      <c r="AB122" t="str">
        <f t="shared" si="92"/>
        <v/>
      </c>
    </row>
    <row r="123" spans="1:28" x14ac:dyDescent="0.55000000000000004">
      <c r="A123" s="1">
        <v>43401</v>
      </c>
      <c r="B123" s="4" t="s">
        <v>8</v>
      </c>
      <c r="C123" s="4" t="s">
        <v>29</v>
      </c>
      <c r="D123" s="4">
        <v>42</v>
      </c>
      <c r="E123" s="4">
        <f t="shared" si="89"/>
        <v>58</v>
      </c>
      <c r="F123" s="4">
        <v>51</v>
      </c>
      <c r="G123" s="4">
        <v>49</v>
      </c>
      <c r="H123" s="4" t="s">
        <v>29</v>
      </c>
      <c r="I123" s="4" t="s">
        <v>29</v>
      </c>
      <c r="J123" s="4" t="s">
        <v>29</v>
      </c>
      <c r="K123" s="4" t="s">
        <v>29</v>
      </c>
      <c r="L123" s="4" t="s">
        <v>29</v>
      </c>
      <c r="M123">
        <v>15</v>
      </c>
      <c r="N123">
        <v>18</v>
      </c>
      <c r="O123">
        <f t="shared" si="100"/>
        <v>1</v>
      </c>
      <c r="P123">
        <f t="shared" si="101"/>
        <v>1</v>
      </c>
      <c r="Q123">
        <f t="shared" si="102"/>
        <v>0</v>
      </c>
      <c r="R123">
        <f t="shared" si="103"/>
        <v>1</v>
      </c>
      <c r="S123">
        <f t="shared" si="104"/>
        <v>1</v>
      </c>
      <c r="T123">
        <f t="shared" si="104"/>
        <v>1</v>
      </c>
      <c r="U123">
        <f t="shared" si="104"/>
        <v>1</v>
      </c>
      <c r="Z123">
        <f>IF(OR(AND(D123&lt;E123,J123=C123),AND(D123&gt;E123,B123=J123)),1)</f>
        <v>1</v>
      </c>
      <c r="AA123">
        <f>IF(AND(Z123=1,(M123&lt;N123)=(D123&lt;E123)),1,0)</f>
        <v>1</v>
      </c>
      <c r="AB123">
        <f>IF(Z123=1,AA123,"" )</f>
        <v>1</v>
      </c>
    </row>
    <row r="124" spans="1:28" x14ac:dyDescent="0.55000000000000004">
      <c r="A124" s="1">
        <v>43401</v>
      </c>
      <c r="B124" s="4" t="s">
        <v>31</v>
      </c>
      <c r="C124" s="4" t="s">
        <v>34</v>
      </c>
      <c r="D124" s="4">
        <v>21</v>
      </c>
      <c r="E124" s="4">
        <f t="shared" si="89"/>
        <v>79</v>
      </c>
      <c r="F124" s="4">
        <v>16</v>
      </c>
      <c r="G124" s="4">
        <v>83</v>
      </c>
      <c r="H124" s="4" t="s">
        <v>31</v>
      </c>
      <c r="I124" s="4" t="s">
        <v>34</v>
      </c>
      <c r="J124" s="4" t="s">
        <v>34</v>
      </c>
      <c r="K124" s="4" t="s">
        <v>34</v>
      </c>
      <c r="L124" s="4" t="s">
        <v>34</v>
      </c>
      <c r="M124">
        <v>27</v>
      </c>
      <c r="N124">
        <v>29</v>
      </c>
      <c r="O124">
        <f t="shared" si="100"/>
        <v>1</v>
      </c>
      <c r="P124">
        <f t="shared" si="101"/>
        <v>1</v>
      </c>
      <c r="Q124">
        <f t="shared" si="102"/>
        <v>1</v>
      </c>
      <c r="R124">
        <f t="shared" si="103"/>
        <v>1</v>
      </c>
      <c r="S124">
        <f t="shared" si="104"/>
        <v>0</v>
      </c>
      <c r="T124">
        <f t="shared" si="104"/>
        <v>1</v>
      </c>
      <c r="U124">
        <f t="shared" si="104"/>
        <v>1</v>
      </c>
      <c r="Z124">
        <f>IF(OR(AND(D124&lt;E124,J124=C124),AND(D124&gt;E124,B124=J124)),1)</f>
        <v>1</v>
      </c>
      <c r="AA124">
        <f>IF(AND(Z124=1,(M124&lt;N124)=(D124&lt;E124)),1,0)</f>
        <v>1</v>
      </c>
      <c r="AB124">
        <f>IF(Z124=1,AA124,"" )</f>
        <v>1</v>
      </c>
    </row>
    <row r="125" spans="1:28" x14ac:dyDescent="0.55000000000000004">
      <c r="A125" s="1">
        <v>43401</v>
      </c>
      <c r="B125" s="4" t="s">
        <v>17</v>
      </c>
      <c r="C125" s="4" t="s">
        <v>9</v>
      </c>
      <c r="D125" s="4">
        <v>45</v>
      </c>
      <c r="E125" s="4">
        <f t="shared" si="89"/>
        <v>55</v>
      </c>
      <c r="F125" s="4">
        <v>50</v>
      </c>
      <c r="G125" s="4">
        <v>49</v>
      </c>
      <c r="H125" s="4" t="s">
        <v>17</v>
      </c>
      <c r="I125" s="4" t="s">
        <v>17</v>
      </c>
      <c r="J125" s="4" t="s">
        <v>17</v>
      </c>
      <c r="K125" s="4" t="s">
        <v>9</v>
      </c>
      <c r="L125" s="4" t="s">
        <v>17</v>
      </c>
      <c r="M125">
        <v>30</v>
      </c>
      <c r="N125">
        <v>20</v>
      </c>
      <c r="O125">
        <f t="shared" si="100"/>
        <v>0</v>
      </c>
      <c r="P125">
        <f t="shared" si="101"/>
        <v>0</v>
      </c>
      <c r="Q125">
        <f t="shared" si="102"/>
        <v>1</v>
      </c>
      <c r="R125">
        <f t="shared" si="103"/>
        <v>1</v>
      </c>
      <c r="S125">
        <f t="shared" si="104"/>
        <v>1</v>
      </c>
      <c r="T125">
        <f t="shared" si="104"/>
        <v>1</v>
      </c>
      <c r="U125">
        <f t="shared" si="104"/>
        <v>1</v>
      </c>
      <c r="Z125" t="b">
        <f>IF(OR(AND(D125&lt;E125,J125=C125),AND(D125&gt;E125,B125=J125)),1)</f>
        <v>0</v>
      </c>
      <c r="AA125">
        <f>IF(AND(Z125=1,(M125&lt;N125)=(D125&lt;E125)),1,0)</f>
        <v>0</v>
      </c>
      <c r="AB125" t="str">
        <f>IF(Z125=1,AA125,"" )</f>
        <v/>
      </c>
    </row>
    <row r="126" spans="1:28" x14ac:dyDescent="0.55000000000000004">
      <c r="A126" s="1">
        <v>43401</v>
      </c>
      <c r="B126" s="4" t="s">
        <v>36</v>
      </c>
      <c r="C126" s="4" t="s">
        <v>14</v>
      </c>
      <c r="D126" s="4">
        <v>67</v>
      </c>
      <c r="E126" s="4">
        <f t="shared" si="89"/>
        <v>33</v>
      </c>
      <c r="F126" s="4">
        <v>65</v>
      </c>
      <c r="G126" s="4">
        <v>34</v>
      </c>
      <c r="H126" s="4" t="s">
        <v>36</v>
      </c>
      <c r="I126" s="4" t="s">
        <v>36</v>
      </c>
      <c r="J126" s="4" t="s">
        <v>36</v>
      </c>
      <c r="K126" s="4" t="s">
        <v>36</v>
      </c>
      <c r="L126" s="4" t="s">
        <v>36</v>
      </c>
      <c r="M126">
        <v>24</v>
      </c>
      <c r="N126">
        <v>18</v>
      </c>
      <c r="O126">
        <f t="shared" si="100"/>
        <v>1</v>
      </c>
      <c r="P126">
        <f t="shared" si="101"/>
        <v>1</v>
      </c>
      <c r="Q126">
        <f t="shared" si="102"/>
        <v>1</v>
      </c>
      <c r="R126">
        <f t="shared" si="103"/>
        <v>1</v>
      </c>
      <c r="S126">
        <f t="shared" si="104"/>
        <v>1</v>
      </c>
      <c r="T126">
        <f t="shared" si="104"/>
        <v>1</v>
      </c>
      <c r="U126">
        <f t="shared" si="104"/>
        <v>1</v>
      </c>
      <c r="Z126">
        <f>IF(OR(AND(D126&lt;E126,J126=C126),AND(D126&gt;E126,B126=J126)),1)</f>
        <v>1</v>
      </c>
      <c r="AA126">
        <f>IF(AND(Z126=1,(M126&lt;N126)=(D126&lt;E126)),1,0)</f>
        <v>1</v>
      </c>
      <c r="AB126">
        <f>IF(Z126=1,AA126,"" )</f>
        <v>1</v>
      </c>
    </row>
    <row r="127" spans="1:28" x14ac:dyDescent="0.55000000000000004">
      <c r="A127" s="1">
        <v>43402</v>
      </c>
      <c r="B127" s="4" t="s">
        <v>19</v>
      </c>
      <c r="C127" s="4" t="s">
        <v>12</v>
      </c>
      <c r="D127" s="4">
        <v>71</v>
      </c>
      <c r="E127" s="4">
        <f t="shared" si="89"/>
        <v>29</v>
      </c>
      <c r="F127" s="4">
        <v>75</v>
      </c>
      <c r="G127" s="4">
        <v>25</v>
      </c>
      <c r="H127" s="4" t="s">
        <v>12</v>
      </c>
      <c r="I127" s="4" t="s">
        <v>19</v>
      </c>
      <c r="J127" s="4" t="s">
        <v>19</v>
      </c>
      <c r="K127" s="4" t="s">
        <v>19</v>
      </c>
      <c r="L127" s="4" t="s">
        <v>19</v>
      </c>
      <c r="M127">
        <v>25</v>
      </c>
      <c r="N127">
        <v>6</v>
      </c>
      <c r="O127">
        <f t="shared" si="100"/>
        <v>1</v>
      </c>
      <c r="P127">
        <f t="shared" si="101"/>
        <v>1</v>
      </c>
      <c r="Q127">
        <f t="shared" si="102"/>
        <v>1</v>
      </c>
      <c r="R127">
        <f t="shared" si="103"/>
        <v>1</v>
      </c>
      <c r="S127">
        <f t="shared" si="104"/>
        <v>0</v>
      </c>
      <c r="T127">
        <f t="shared" si="104"/>
        <v>1</v>
      </c>
      <c r="U127">
        <f t="shared" si="104"/>
        <v>1</v>
      </c>
      <c r="Z127">
        <f>IF(OR(AND(D127&lt;E127,J127=C127),AND(D127&gt;E127,B127=J127)),1)</f>
        <v>1</v>
      </c>
      <c r="AA127">
        <f>IF(AND(Z127=1,(M127&lt;N127)=(D127&lt;E127)),1,0)</f>
        <v>1</v>
      </c>
      <c r="AB127">
        <f>IF(Z127=1,AA127,"" )</f>
        <v>1</v>
      </c>
    </row>
    <row r="128" spans="1:28" x14ac:dyDescent="0.55000000000000004">
      <c r="A128" s="1" t="s">
        <v>65</v>
      </c>
      <c r="B128"/>
      <c r="C128"/>
    </row>
    <row r="129" spans="1:28" x14ac:dyDescent="0.55000000000000004">
      <c r="A129" s="11">
        <v>43405</v>
      </c>
      <c r="B129" s="4" t="s">
        <v>35</v>
      </c>
      <c r="C129" s="4" t="s">
        <v>8</v>
      </c>
      <c r="D129" s="4">
        <v>38</v>
      </c>
      <c r="E129" s="4">
        <f>100-D129</f>
        <v>62</v>
      </c>
      <c r="F129" s="4">
        <v>30</v>
      </c>
      <c r="G129" s="4">
        <v>69</v>
      </c>
      <c r="H129" s="4" t="s">
        <v>35</v>
      </c>
      <c r="I129" s="4" t="s">
        <v>8</v>
      </c>
      <c r="J129" s="4" t="s">
        <v>8</v>
      </c>
      <c r="K129" s="4" t="s">
        <v>8</v>
      </c>
      <c r="L129" s="4" t="s">
        <v>8</v>
      </c>
      <c r="M129">
        <v>3</v>
      </c>
      <c r="N129">
        <v>34</v>
      </c>
      <c r="O129">
        <f>IF(OR(AND($M129&gt;$N129,$B129=K129),AND($M129&lt;$N129,$C129=K129)),1,0)</f>
        <v>1</v>
      </c>
      <c r="P129">
        <f>IF(($M129&lt;$N129)=(D129&lt;E129),1,0)</f>
        <v>1</v>
      </c>
      <c r="Q129">
        <f>IF(($M129&lt;$N129)=(F129&lt;G129),1,0)</f>
        <v>1</v>
      </c>
      <c r="R129">
        <f>IF(OR(AND($M129&gt;$N129,$B129=L129),AND($M129&lt;$N129,$C129=L129)),1,0)</f>
        <v>1</v>
      </c>
      <c r="S129">
        <f>IF(OR(AND($M129&gt;$N129,$B129=H129),AND($M129&lt;$N129,$C129=H129)),1,0)</f>
        <v>0</v>
      </c>
      <c r="T129">
        <f>IF(OR(AND($M129&gt;$N129,$B129=I129),AND($M129&lt;$N129,$C129=I129)),1,0)</f>
        <v>1</v>
      </c>
      <c r="U129">
        <f>IF(OR(AND($M129&gt;$N129,$B129=J129),AND($M129&lt;$N129,$C129=J129)),1,0)</f>
        <v>1</v>
      </c>
      <c r="W129" t="s">
        <v>48</v>
      </c>
      <c r="X129" s="12">
        <f>SUM(O129:O143)/COUNT(O129:O143)</f>
        <v>0.6428571428571429</v>
      </c>
      <c r="Z129">
        <f>IF(OR(AND(D129&lt;E129,J129=C129),AND(D129&gt;E129,B129=J129)),1)</f>
        <v>1</v>
      </c>
      <c r="AA129">
        <f>IF(AND(Z129=1,(M129&lt;N129)=(D129&lt;E129)),1,0)</f>
        <v>1</v>
      </c>
      <c r="AB129">
        <f>IF(Z129=1,AA129,"" )</f>
        <v>1</v>
      </c>
    </row>
    <row r="130" spans="1:28" x14ac:dyDescent="0.55000000000000004">
      <c r="A130" s="11">
        <v>43408</v>
      </c>
      <c r="B130" s="4" t="s">
        <v>33</v>
      </c>
      <c r="C130" s="4" t="s">
        <v>9</v>
      </c>
      <c r="D130" s="4">
        <v>32</v>
      </c>
      <c r="E130" s="4">
        <f t="shared" ref="E130:E141" si="105">100-D130</f>
        <v>68</v>
      </c>
      <c r="F130" s="4">
        <v>36</v>
      </c>
      <c r="G130" s="4">
        <v>63</v>
      </c>
      <c r="H130" s="4" t="s">
        <v>33</v>
      </c>
      <c r="I130" s="4" t="s">
        <v>9</v>
      </c>
      <c r="J130" s="4" t="s">
        <v>9</v>
      </c>
      <c r="K130" s="4" t="s">
        <v>9</v>
      </c>
      <c r="L130" s="4" t="s">
        <v>33</v>
      </c>
      <c r="M130">
        <v>9</v>
      </c>
      <c r="N130">
        <v>24</v>
      </c>
      <c r="O130">
        <f t="shared" ref="O130:O141" si="106">IF(OR(AND($M130&gt;$N130,$B130=K130),AND($M130&lt;$N130,$C130=K130)),1,0)</f>
        <v>1</v>
      </c>
      <c r="P130">
        <f t="shared" ref="P130:P141" si="107">IF(($M130&lt;$N130)=(D130&lt;E130),1,0)</f>
        <v>1</v>
      </c>
      <c r="Q130">
        <f t="shared" ref="Q130:Q141" si="108">IF(($M130&lt;$N130)=(F130&lt;G130),1,0)</f>
        <v>1</v>
      </c>
      <c r="R130">
        <f t="shared" ref="R130:R141" si="109">IF(OR(AND($M130&gt;$N130,$B130=L130),AND($M130&lt;$N130,$C130=L130)),1,0)</f>
        <v>0</v>
      </c>
      <c r="S130">
        <f t="shared" ref="S130:S141" si="110">IF(OR(AND($M130&gt;$N130,$B130=H130),AND($M130&lt;$N130,$C130=H130)),1,0)</f>
        <v>0</v>
      </c>
      <c r="T130">
        <f t="shared" ref="T130:T141" si="111">IF(OR(AND($M130&gt;$N130,$B130=I130),AND($M130&lt;$N130,$C130=I130)),1,0)</f>
        <v>1</v>
      </c>
      <c r="U130">
        <f t="shared" ref="U130:U141" si="112">IF(OR(AND($M130&gt;$N130,$B130=J130),AND($M130&lt;$N130,$C130=J130)),1,0)</f>
        <v>1</v>
      </c>
      <c r="W130" t="s">
        <v>49</v>
      </c>
      <c r="X130" s="12">
        <f>SUM(R129:R142)/COUNT(R129:R142)</f>
        <v>0.30769230769230771</v>
      </c>
      <c r="Z130">
        <f t="shared" ref="Z130:Z136" si="113">IF(OR(AND(D130&lt;E130,J130=C130),AND(D130&gt;E130,B130=J130)),1)</f>
        <v>1</v>
      </c>
      <c r="AA130">
        <f t="shared" ref="AA130:AA136" si="114">IF(AND(Z130=1,(M130&lt;N130)=(D130&lt;E130)),1,0)</f>
        <v>1</v>
      </c>
      <c r="AB130">
        <f t="shared" ref="AB130:AB136" si="115">IF(Z130=1,AA130,"" )</f>
        <v>1</v>
      </c>
    </row>
    <row r="131" spans="1:28" x14ac:dyDescent="0.55000000000000004">
      <c r="A131" s="11">
        <v>43408</v>
      </c>
      <c r="B131" s="4" t="s">
        <v>22</v>
      </c>
      <c r="C131" s="4" t="s">
        <v>7</v>
      </c>
      <c r="D131" s="4">
        <v>84</v>
      </c>
      <c r="E131" s="4">
        <f t="shared" si="105"/>
        <v>16</v>
      </c>
      <c r="F131" s="4">
        <v>81</v>
      </c>
      <c r="G131" s="4">
        <v>19</v>
      </c>
      <c r="H131" s="4" t="s">
        <v>7</v>
      </c>
      <c r="I131" s="4" t="s">
        <v>22</v>
      </c>
      <c r="J131" s="4" t="s">
        <v>22</v>
      </c>
      <c r="K131" s="4" t="s">
        <v>22</v>
      </c>
      <c r="L131" s="4" t="s">
        <v>22</v>
      </c>
      <c r="M131">
        <v>37</v>
      </c>
      <c r="N131">
        <v>21</v>
      </c>
      <c r="O131">
        <f t="shared" si="106"/>
        <v>1</v>
      </c>
      <c r="P131">
        <f t="shared" si="107"/>
        <v>1</v>
      </c>
      <c r="Q131">
        <f t="shared" si="108"/>
        <v>1</v>
      </c>
      <c r="R131">
        <f t="shared" si="109"/>
        <v>1</v>
      </c>
      <c r="S131">
        <f t="shared" si="110"/>
        <v>0</v>
      </c>
      <c r="T131">
        <f t="shared" si="111"/>
        <v>1</v>
      </c>
      <c r="U131">
        <f t="shared" si="112"/>
        <v>1</v>
      </c>
      <c r="W131" t="s">
        <v>52</v>
      </c>
      <c r="X131" s="12">
        <f>SUM(S129:S143)/COUNT(S129:S143)</f>
        <v>0.14285714285714285</v>
      </c>
      <c r="Z131">
        <f t="shared" si="113"/>
        <v>1</v>
      </c>
      <c r="AA131">
        <f t="shared" si="114"/>
        <v>1</v>
      </c>
      <c r="AB131">
        <f t="shared" si="115"/>
        <v>1</v>
      </c>
    </row>
    <row r="132" spans="1:28" x14ac:dyDescent="0.55000000000000004">
      <c r="A132" s="11">
        <v>43408</v>
      </c>
      <c r="B132" s="4" t="s">
        <v>6</v>
      </c>
      <c r="C132" s="4" t="s">
        <v>13</v>
      </c>
      <c r="D132" s="4">
        <v>46</v>
      </c>
      <c r="E132" s="4">
        <f t="shared" si="105"/>
        <v>54</v>
      </c>
      <c r="F132" s="4">
        <v>40</v>
      </c>
      <c r="G132" s="4">
        <v>60</v>
      </c>
      <c r="H132" s="4" t="s">
        <v>13</v>
      </c>
      <c r="I132" s="4" t="s">
        <v>6</v>
      </c>
      <c r="J132" s="4" t="s">
        <v>13</v>
      </c>
      <c r="K132" s="4" t="s">
        <v>13</v>
      </c>
      <c r="L132" s="4" t="s">
        <v>13</v>
      </c>
      <c r="M132">
        <v>23</v>
      </c>
      <c r="N132">
        <v>16</v>
      </c>
      <c r="O132">
        <f t="shared" si="106"/>
        <v>0</v>
      </c>
      <c r="P132">
        <f t="shared" si="107"/>
        <v>0</v>
      </c>
      <c r="Q132">
        <f t="shared" si="108"/>
        <v>0</v>
      </c>
      <c r="R132">
        <f t="shared" si="109"/>
        <v>0</v>
      </c>
      <c r="S132">
        <f t="shared" si="110"/>
        <v>0</v>
      </c>
      <c r="T132">
        <f t="shared" si="111"/>
        <v>1</v>
      </c>
      <c r="U132">
        <f t="shared" si="112"/>
        <v>0</v>
      </c>
      <c r="W132" t="s">
        <v>43</v>
      </c>
      <c r="X132" s="12">
        <f>SUM(T129:T143)/COUNT(T129:T143)</f>
        <v>0.6428571428571429</v>
      </c>
      <c r="Z132">
        <f t="shared" si="113"/>
        <v>1</v>
      </c>
      <c r="AA132">
        <f t="shared" si="114"/>
        <v>0</v>
      </c>
      <c r="AB132">
        <f t="shared" si="115"/>
        <v>0</v>
      </c>
    </row>
    <row r="133" spans="1:28" x14ac:dyDescent="0.55000000000000004">
      <c r="A133" s="11">
        <v>43408</v>
      </c>
      <c r="B133" s="4" t="s">
        <v>16</v>
      </c>
      <c r="C133" s="4" t="s">
        <v>27</v>
      </c>
      <c r="D133" s="4">
        <v>24</v>
      </c>
      <c r="E133" s="4">
        <f t="shared" si="105"/>
        <v>76</v>
      </c>
      <c r="F133" s="4">
        <v>26</v>
      </c>
      <c r="G133" s="4">
        <v>73</v>
      </c>
      <c r="H133" s="4" t="s">
        <v>16</v>
      </c>
      <c r="I133" s="4" t="s">
        <v>27</v>
      </c>
      <c r="J133" s="4" t="s">
        <v>27</v>
      </c>
      <c r="K133" s="4" t="s">
        <v>27</v>
      </c>
      <c r="L133" s="4" t="s">
        <v>27</v>
      </c>
      <c r="M133">
        <v>28</v>
      </c>
      <c r="N133">
        <v>42</v>
      </c>
      <c r="O133">
        <f t="shared" si="106"/>
        <v>1</v>
      </c>
      <c r="P133">
        <f t="shared" si="107"/>
        <v>1</v>
      </c>
      <c r="Q133">
        <f t="shared" si="108"/>
        <v>1</v>
      </c>
      <c r="R133">
        <f t="shared" si="109"/>
        <v>1</v>
      </c>
      <c r="S133">
        <f t="shared" si="110"/>
        <v>0</v>
      </c>
      <c r="T133">
        <f t="shared" si="111"/>
        <v>1</v>
      </c>
      <c r="U133">
        <f t="shared" si="112"/>
        <v>1</v>
      </c>
      <c r="W133" t="s">
        <v>42</v>
      </c>
      <c r="X133" s="12">
        <f>SUM(U129:U143)/COUNT(U129:U143)</f>
        <v>0.5</v>
      </c>
      <c r="Z133">
        <f t="shared" si="113"/>
        <v>1</v>
      </c>
      <c r="AA133">
        <f t="shared" si="114"/>
        <v>1</v>
      </c>
      <c r="AB133">
        <f t="shared" si="115"/>
        <v>1</v>
      </c>
    </row>
    <row r="134" spans="1:28" x14ac:dyDescent="0.55000000000000004">
      <c r="A134" s="11">
        <v>43408</v>
      </c>
      <c r="B134" s="4" t="s">
        <v>32</v>
      </c>
      <c r="C134" s="4" t="s">
        <v>21</v>
      </c>
      <c r="D134" s="4">
        <v>38</v>
      </c>
      <c r="E134" s="4">
        <f t="shared" si="105"/>
        <v>62</v>
      </c>
      <c r="F134" s="4">
        <v>41</v>
      </c>
      <c r="G134" s="4">
        <v>58</v>
      </c>
      <c r="H134" s="4" t="s">
        <v>32</v>
      </c>
      <c r="I134" s="4" t="s">
        <v>21</v>
      </c>
      <c r="J134" s="4" t="s">
        <v>21</v>
      </c>
      <c r="K134" s="4" t="s">
        <v>21</v>
      </c>
      <c r="L134" s="4" t="s">
        <v>32</v>
      </c>
      <c r="M134">
        <v>6</v>
      </c>
      <c r="N134">
        <v>13</v>
      </c>
      <c r="O134">
        <f t="shared" si="106"/>
        <v>1</v>
      </c>
      <c r="P134">
        <f t="shared" si="107"/>
        <v>1</v>
      </c>
      <c r="Q134">
        <f t="shared" si="108"/>
        <v>1</v>
      </c>
      <c r="R134">
        <f t="shared" si="109"/>
        <v>0</v>
      </c>
      <c r="S134">
        <f t="shared" si="110"/>
        <v>0</v>
      </c>
      <c r="T134">
        <f t="shared" si="111"/>
        <v>1</v>
      </c>
      <c r="U134">
        <f t="shared" si="112"/>
        <v>1</v>
      </c>
      <c r="W134" t="s">
        <v>53</v>
      </c>
      <c r="X134" s="12">
        <f>SUM(P129:P143)/COUNT(P129:P143)</f>
        <v>0.6428571428571429</v>
      </c>
      <c r="Z134">
        <f t="shared" si="113"/>
        <v>1</v>
      </c>
      <c r="AA134">
        <f t="shared" si="114"/>
        <v>1</v>
      </c>
      <c r="AB134">
        <f t="shared" si="115"/>
        <v>1</v>
      </c>
    </row>
    <row r="135" spans="1:28" x14ac:dyDescent="0.55000000000000004">
      <c r="A135" s="11">
        <v>43408</v>
      </c>
      <c r="B135" s="4" t="s">
        <v>5</v>
      </c>
      <c r="C135" s="4" t="s">
        <v>28</v>
      </c>
      <c r="D135" s="4">
        <v>45</v>
      </c>
      <c r="E135" s="4">
        <f t="shared" si="105"/>
        <v>55</v>
      </c>
      <c r="F135" s="4">
        <v>41</v>
      </c>
      <c r="G135" s="4">
        <v>58</v>
      </c>
      <c r="H135" s="4" t="s">
        <v>28</v>
      </c>
      <c r="I135" s="4" t="s">
        <v>28</v>
      </c>
      <c r="J135" s="4" t="s">
        <v>28</v>
      </c>
      <c r="K135" s="4" t="s">
        <v>28</v>
      </c>
      <c r="L135" s="4" t="s">
        <v>28</v>
      </c>
      <c r="M135">
        <v>38</v>
      </c>
      <c r="N135">
        <v>14</v>
      </c>
      <c r="O135">
        <f t="shared" si="106"/>
        <v>0</v>
      </c>
      <c r="P135">
        <f t="shared" si="107"/>
        <v>0</v>
      </c>
      <c r="Q135">
        <f t="shared" si="108"/>
        <v>0</v>
      </c>
      <c r="R135">
        <f t="shared" si="109"/>
        <v>0</v>
      </c>
      <c r="S135">
        <f t="shared" si="110"/>
        <v>0</v>
      </c>
      <c r="T135">
        <f t="shared" si="111"/>
        <v>0</v>
      </c>
      <c r="U135">
        <f t="shared" si="112"/>
        <v>0</v>
      </c>
      <c r="W135" t="s">
        <v>54</v>
      </c>
      <c r="X135" s="12">
        <f>SUM(Q129:Q143)/COUNT(Q129:Q143)</f>
        <v>0.6428571428571429</v>
      </c>
      <c r="Z135">
        <f t="shared" si="113"/>
        <v>1</v>
      </c>
      <c r="AA135">
        <f t="shared" si="114"/>
        <v>0</v>
      </c>
      <c r="AB135">
        <f t="shared" si="115"/>
        <v>0</v>
      </c>
    </row>
    <row r="136" spans="1:28" x14ac:dyDescent="0.55000000000000004">
      <c r="A136" s="11">
        <v>43408</v>
      </c>
      <c r="B136" s="4" t="s">
        <v>30</v>
      </c>
      <c r="C136" s="4" t="s">
        <v>12</v>
      </c>
      <c r="D136" s="4">
        <v>54</v>
      </c>
      <c r="E136" s="4">
        <f t="shared" si="105"/>
        <v>46</v>
      </c>
      <c r="F136" s="4">
        <v>70</v>
      </c>
      <c r="G136" s="4">
        <v>30</v>
      </c>
      <c r="H136" s="4" t="s">
        <v>12</v>
      </c>
      <c r="I136" s="4" t="s">
        <v>30</v>
      </c>
      <c r="J136" s="4" t="s">
        <v>30</v>
      </c>
      <c r="K136" s="4" t="s">
        <v>30</v>
      </c>
      <c r="L136" s="4" t="s">
        <v>30</v>
      </c>
      <c r="M136">
        <v>41</v>
      </c>
      <c r="N136">
        <v>9</v>
      </c>
      <c r="O136">
        <f t="shared" si="106"/>
        <v>1</v>
      </c>
      <c r="P136">
        <f t="shared" si="107"/>
        <v>1</v>
      </c>
      <c r="Q136">
        <f t="shared" si="108"/>
        <v>1</v>
      </c>
      <c r="R136">
        <f t="shared" si="109"/>
        <v>1</v>
      </c>
      <c r="S136">
        <f t="shared" si="110"/>
        <v>0</v>
      </c>
      <c r="T136">
        <f t="shared" si="111"/>
        <v>1</v>
      </c>
      <c r="U136">
        <f t="shared" si="112"/>
        <v>1</v>
      </c>
      <c r="W136" t="s">
        <v>62</v>
      </c>
      <c r="X136" s="12">
        <f>SUM(AB128:AB143)/COUNT(AB128:AB143)</f>
        <v>0.58333333333333337</v>
      </c>
      <c r="Z136">
        <f t="shared" si="113"/>
        <v>1</v>
      </c>
      <c r="AA136">
        <f t="shared" si="114"/>
        <v>1</v>
      </c>
      <c r="AB136">
        <f t="shared" si="115"/>
        <v>1</v>
      </c>
    </row>
    <row r="137" spans="1:28" x14ac:dyDescent="0.55000000000000004">
      <c r="A137" s="11">
        <v>43408</v>
      </c>
      <c r="B137" t="s">
        <v>18</v>
      </c>
      <c r="C137" t="s">
        <v>25</v>
      </c>
      <c r="D137">
        <v>46</v>
      </c>
      <c r="E137">
        <f t="shared" si="105"/>
        <v>54</v>
      </c>
      <c r="F137">
        <v>49</v>
      </c>
      <c r="G137">
        <v>50</v>
      </c>
      <c r="H137" t="s">
        <v>25</v>
      </c>
      <c r="I137" t="s">
        <v>18</v>
      </c>
      <c r="J137" t="s">
        <v>25</v>
      </c>
      <c r="K137" t="s">
        <v>25</v>
      </c>
      <c r="L137" t="s">
        <v>25</v>
      </c>
      <c r="M137">
        <v>19</v>
      </c>
      <c r="N137">
        <v>17</v>
      </c>
      <c r="O137">
        <f t="shared" si="106"/>
        <v>0</v>
      </c>
      <c r="P137">
        <f t="shared" si="107"/>
        <v>0</v>
      </c>
      <c r="Q137">
        <f t="shared" si="108"/>
        <v>0</v>
      </c>
      <c r="R137">
        <f t="shared" si="109"/>
        <v>0</v>
      </c>
      <c r="S137">
        <f t="shared" si="110"/>
        <v>0</v>
      </c>
      <c r="T137">
        <f t="shared" si="111"/>
        <v>1</v>
      </c>
      <c r="U137">
        <f t="shared" si="112"/>
        <v>0</v>
      </c>
      <c r="Z137">
        <f>IF(OR(AND(D137&lt;E137,J137=C137),AND(D137&gt;E137,B137=J137)),1)</f>
        <v>1</v>
      </c>
      <c r="AA137">
        <f>IF(AND(Z137=1,(M137&lt;N137)=(D137&lt;E137)),1,0)</f>
        <v>0</v>
      </c>
      <c r="AB137">
        <f>IF(Z137=1,AA137,"" )</f>
        <v>0</v>
      </c>
    </row>
    <row r="138" spans="1:28" x14ac:dyDescent="0.55000000000000004">
      <c r="A138" s="11">
        <v>43408</v>
      </c>
      <c r="B138" s="4" t="s">
        <v>23</v>
      </c>
      <c r="C138" s="4" t="s">
        <v>24</v>
      </c>
      <c r="D138" s="4">
        <v>39</v>
      </c>
      <c r="E138" s="4">
        <f t="shared" si="105"/>
        <v>61</v>
      </c>
      <c r="F138" s="4">
        <v>35</v>
      </c>
      <c r="G138" s="4">
        <v>64</v>
      </c>
      <c r="H138" s="4" t="s">
        <v>24</v>
      </c>
      <c r="I138" s="4" t="s">
        <v>23</v>
      </c>
      <c r="J138" s="4" t="s">
        <v>24</v>
      </c>
      <c r="K138" s="4" t="s">
        <v>24</v>
      </c>
      <c r="L138" s="4" t="s">
        <v>24</v>
      </c>
      <c r="M138">
        <v>25</v>
      </c>
      <c r="N138">
        <v>17</v>
      </c>
      <c r="O138">
        <f t="shared" si="106"/>
        <v>0</v>
      </c>
      <c r="P138">
        <f t="shared" si="107"/>
        <v>0</v>
      </c>
      <c r="Q138">
        <f t="shared" si="108"/>
        <v>0</v>
      </c>
      <c r="R138">
        <f t="shared" si="109"/>
        <v>0</v>
      </c>
      <c r="S138">
        <f t="shared" si="110"/>
        <v>0</v>
      </c>
      <c r="T138">
        <f t="shared" si="111"/>
        <v>1</v>
      </c>
      <c r="U138">
        <f t="shared" si="112"/>
        <v>0</v>
      </c>
      <c r="Z138">
        <f>IF(OR(AND(D138&lt;E138,J138=C138),AND(D138&gt;E138,B138=J138)),1)</f>
        <v>1</v>
      </c>
      <c r="AA138">
        <f>IF(AND(Z138=1,(M138&lt;N138)=(D138&lt;E138)),1,0)</f>
        <v>0</v>
      </c>
      <c r="AB138">
        <f>IF(Z138=1,AA138,"" )</f>
        <v>0</v>
      </c>
    </row>
    <row r="139" spans="1:28" x14ac:dyDescent="0.55000000000000004">
      <c r="A139" s="11">
        <v>43408</v>
      </c>
      <c r="B139" t="s">
        <v>34</v>
      </c>
      <c r="C139" t="s">
        <v>17</v>
      </c>
      <c r="D139">
        <v>41</v>
      </c>
      <c r="E139">
        <f t="shared" si="105"/>
        <v>59</v>
      </c>
      <c r="F139">
        <v>44</v>
      </c>
      <c r="G139">
        <v>55</v>
      </c>
      <c r="H139" t="s">
        <v>34</v>
      </c>
      <c r="I139" t="s">
        <v>34</v>
      </c>
      <c r="J139" t="s">
        <v>34</v>
      </c>
      <c r="K139" t="s">
        <v>17</v>
      </c>
      <c r="L139" t="s">
        <v>34</v>
      </c>
      <c r="M139">
        <v>35</v>
      </c>
      <c r="N139">
        <v>45</v>
      </c>
      <c r="O139">
        <f t="shared" si="106"/>
        <v>1</v>
      </c>
      <c r="P139">
        <f t="shared" si="107"/>
        <v>1</v>
      </c>
      <c r="Q139">
        <f t="shared" si="108"/>
        <v>1</v>
      </c>
      <c r="R139">
        <f t="shared" si="109"/>
        <v>0</v>
      </c>
      <c r="S139">
        <f t="shared" si="110"/>
        <v>0</v>
      </c>
      <c r="T139">
        <f t="shared" si="111"/>
        <v>0</v>
      </c>
      <c r="U139">
        <f t="shared" si="112"/>
        <v>0</v>
      </c>
      <c r="Z139" t="b">
        <f>IF(OR(AND(D139&lt;E139,J139=C139),AND(D139&gt;E139,B139=J139)),1)</f>
        <v>0</v>
      </c>
      <c r="AA139">
        <f>IF(AND(Z139=1,(M139&lt;N139)=(D139&lt;E139)),1,0)</f>
        <v>0</v>
      </c>
      <c r="AB139" t="str">
        <f>IF(Z139=1,AA139,"" )</f>
        <v/>
      </c>
    </row>
    <row r="140" spans="1:28" x14ac:dyDescent="0.55000000000000004">
      <c r="A140" s="11">
        <v>43408</v>
      </c>
      <c r="B140" t="s">
        <v>31</v>
      </c>
      <c r="C140" t="s">
        <v>19</v>
      </c>
      <c r="D140">
        <v>19</v>
      </c>
      <c r="E140">
        <f t="shared" si="105"/>
        <v>81</v>
      </c>
      <c r="F140">
        <v>21</v>
      </c>
      <c r="G140">
        <v>79</v>
      </c>
      <c r="H140" t="s">
        <v>19</v>
      </c>
      <c r="I140" t="s">
        <v>31</v>
      </c>
      <c r="J140" t="s">
        <v>31</v>
      </c>
      <c r="K140" t="s">
        <v>19</v>
      </c>
      <c r="L140" t="s">
        <v>31</v>
      </c>
      <c r="M140">
        <v>17</v>
      </c>
      <c r="N140">
        <v>31</v>
      </c>
      <c r="O140">
        <f t="shared" si="106"/>
        <v>1</v>
      </c>
      <c r="P140">
        <f t="shared" si="107"/>
        <v>1</v>
      </c>
      <c r="Q140">
        <f t="shared" si="108"/>
        <v>1</v>
      </c>
      <c r="R140">
        <f t="shared" si="109"/>
        <v>0</v>
      </c>
      <c r="S140">
        <f t="shared" si="110"/>
        <v>1</v>
      </c>
      <c r="T140">
        <f t="shared" si="111"/>
        <v>0</v>
      </c>
      <c r="U140">
        <f t="shared" si="112"/>
        <v>0</v>
      </c>
      <c r="Z140" t="b">
        <f>IF(OR(AND(D140&lt;E140,J140=C140),AND(D140&gt;E140,B140=J140)),1)</f>
        <v>0</v>
      </c>
      <c r="AA140">
        <f>IF(AND(Z140=1,(M140&lt;N140)=(D140&lt;E140)),1,0)</f>
        <v>0</v>
      </c>
      <c r="AB140" t="str">
        <f>IF(Z140=1,AA140,"" )</f>
        <v/>
      </c>
    </row>
    <row r="141" spans="1:28" x14ac:dyDescent="0.55000000000000004">
      <c r="A141" s="11">
        <v>43409</v>
      </c>
      <c r="B141" s="4" t="s">
        <v>20</v>
      </c>
      <c r="C141" s="4" t="s">
        <v>26</v>
      </c>
      <c r="D141" s="4">
        <v>34</v>
      </c>
      <c r="E141" s="4">
        <f t="shared" si="105"/>
        <v>66</v>
      </c>
      <c r="F141" s="4">
        <v>28</v>
      </c>
      <c r="G141" s="4">
        <v>71</v>
      </c>
      <c r="H141" s="4" t="s">
        <v>20</v>
      </c>
      <c r="I141" s="4" t="s">
        <v>26</v>
      </c>
      <c r="J141" s="4" t="s">
        <v>26</v>
      </c>
      <c r="K141" s="4" t="s">
        <v>26</v>
      </c>
      <c r="L141" s="4" t="s">
        <v>26</v>
      </c>
      <c r="M141">
        <v>28</v>
      </c>
      <c r="N141">
        <v>14</v>
      </c>
      <c r="O141">
        <f t="shared" si="106"/>
        <v>0</v>
      </c>
      <c r="P141">
        <f t="shared" si="107"/>
        <v>0</v>
      </c>
      <c r="Q141">
        <f t="shared" si="108"/>
        <v>0</v>
      </c>
      <c r="R141">
        <f t="shared" si="109"/>
        <v>0</v>
      </c>
      <c r="S141">
        <f t="shared" si="110"/>
        <v>1</v>
      </c>
      <c r="T141">
        <f t="shared" si="111"/>
        <v>0</v>
      </c>
      <c r="U141">
        <f t="shared" si="112"/>
        <v>0</v>
      </c>
      <c r="Z141">
        <f>IF(OR(AND(D141&lt;E141,J141=C141),AND(D141&gt;E141,B141=J141)),1)</f>
        <v>1</v>
      </c>
      <c r="AA141">
        <f>IF(AND(Z141=1,(M141&lt;N141)=(D141&lt;E141)),1,0)</f>
        <v>0</v>
      </c>
      <c r="AB141">
        <f>IF(Z141=1,AA141,"" )</f>
        <v>0</v>
      </c>
    </row>
    <row r="142" spans="1:28" x14ac:dyDescent="0.55000000000000004">
      <c r="A142" s="1" t="s">
        <v>66</v>
      </c>
      <c r="B142"/>
      <c r="C142"/>
    </row>
    <row r="143" spans="1:28" x14ac:dyDescent="0.55000000000000004">
      <c r="A143" s="1">
        <v>43412</v>
      </c>
      <c r="B143" s="4" t="s">
        <v>27</v>
      </c>
      <c r="C143" s="4" t="s">
        <v>6</v>
      </c>
      <c r="D143" s="4">
        <v>39</v>
      </c>
      <c r="E143" s="4">
        <f>100-D143</f>
        <v>61</v>
      </c>
      <c r="F143" s="4">
        <v>39</v>
      </c>
      <c r="G143" s="4">
        <v>60</v>
      </c>
      <c r="H143" s="4" t="s">
        <v>27</v>
      </c>
      <c r="I143" s="4" t="s">
        <v>27</v>
      </c>
      <c r="J143" s="4" t="s">
        <v>6</v>
      </c>
      <c r="K143" s="4" t="s">
        <v>6</v>
      </c>
      <c r="L143" t="s">
        <v>6</v>
      </c>
      <c r="M143">
        <v>21</v>
      </c>
      <c r="N143">
        <v>52</v>
      </c>
      <c r="O143">
        <f t="shared" ref="O143:O156" si="116">IF(OR(AND($M143&gt;$N143,$B143=K143),AND($M143&lt;$N143,$C143=K143)),1,0)</f>
        <v>1</v>
      </c>
      <c r="P143">
        <f t="shared" ref="P143:P156" si="117">IF(($M143&lt;$N143)=(D143&lt;E143),1,0)</f>
        <v>1</v>
      </c>
      <c r="Q143">
        <f t="shared" ref="Q143:Q156" si="118">IF(($M143&lt;$N143)=(F143&lt;G143),1,0)</f>
        <v>1</v>
      </c>
      <c r="R143">
        <f t="shared" ref="R143:R156" si="119">IF(OR(AND($M143&gt;$N143,$B143=L143),AND($M143&lt;$N143,$C143=L143)),1,0)</f>
        <v>1</v>
      </c>
      <c r="S143">
        <f t="shared" ref="S143:S156" si="120">IF(OR(AND($M143&gt;$N143,$B143=H143),AND($M143&lt;$N143,$C143=H143)),1,0)</f>
        <v>0</v>
      </c>
      <c r="T143">
        <f t="shared" ref="T143:T156" si="121">IF(OR(AND($M143&gt;$N143,$B143=I143),AND($M143&lt;$N143,$C143=I143)),1,0)</f>
        <v>0</v>
      </c>
      <c r="U143">
        <f t="shared" ref="U143:U156" si="122">IF(OR(AND($M143&gt;$N143,$B143=J143),AND($M143&lt;$N143,$C143=J143)),1,0)</f>
        <v>1</v>
      </c>
      <c r="W143" t="s">
        <v>48</v>
      </c>
      <c r="X143" s="12">
        <f>SUM(O143:O157)/COUNT(O143:O157)</f>
        <v>0.5714285714285714</v>
      </c>
      <c r="Z143">
        <f t="shared" ref="Z143:Z155" si="123">IF(OR(AND(D143&lt;E143,J143=C143),AND(D143&gt;E143,B143=J143)),1)</f>
        <v>1</v>
      </c>
      <c r="AA143">
        <f t="shared" ref="AA143:AA155" si="124">IF(AND(Z143=1,(M143&lt;N143)=(D143&lt;E143)),1,0)</f>
        <v>1</v>
      </c>
      <c r="AB143">
        <f t="shared" ref="AB143:AB155" si="125">IF(Z143=1,AA143,"" )</f>
        <v>1</v>
      </c>
    </row>
    <row r="144" spans="1:28" x14ac:dyDescent="0.55000000000000004">
      <c r="A144" s="1">
        <v>43414</v>
      </c>
      <c r="B144" s="3" t="s">
        <v>12</v>
      </c>
      <c r="C144" s="3" t="s">
        <v>32</v>
      </c>
      <c r="D144" s="4">
        <v>37</v>
      </c>
      <c r="E144" s="4">
        <f t="shared" ref="E144:E170" si="126">100-D144</f>
        <v>63</v>
      </c>
      <c r="F144" s="4">
        <v>31</v>
      </c>
      <c r="G144" s="4">
        <v>68</v>
      </c>
      <c r="H144" s="4" t="s">
        <v>32</v>
      </c>
      <c r="I144" s="4" t="s">
        <v>32</v>
      </c>
      <c r="J144" s="4" t="s">
        <v>32</v>
      </c>
      <c r="K144" s="4" t="s">
        <v>32</v>
      </c>
      <c r="L144" t="s">
        <v>32</v>
      </c>
      <c r="M144">
        <v>41</v>
      </c>
      <c r="N144">
        <v>10</v>
      </c>
      <c r="O144">
        <f t="shared" si="116"/>
        <v>0</v>
      </c>
      <c r="P144">
        <f t="shared" si="117"/>
        <v>0</v>
      </c>
      <c r="Q144">
        <f t="shared" si="118"/>
        <v>0</v>
      </c>
      <c r="R144">
        <f t="shared" si="119"/>
        <v>0</v>
      </c>
      <c r="S144">
        <f t="shared" si="120"/>
        <v>0</v>
      </c>
      <c r="T144">
        <f t="shared" si="121"/>
        <v>0</v>
      </c>
      <c r="U144">
        <f t="shared" si="122"/>
        <v>0</v>
      </c>
      <c r="W144" t="s">
        <v>49</v>
      </c>
      <c r="X144" s="12">
        <f>SUM(R143:R156)/COUNT(R143:R156)</f>
        <v>0.42857142857142855</v>
      </c>
      <c r="Z144">
        <f t="shared" si="123"/>
        <v>1</v>
      </c>
      <c r="AA144">
        <f t="shared" si="124"/>
        <v>0</v>
      </c>
      <c r="AB144">
        <f t="shared" si="125"/>
        <v>0</v>
      </c>
    </row>
    <row r="145" spans="1:28" x14ac:dyDescent="0.55000000000000004">
      <c r="A145" s="1">
        <v>43414</v>
      </c>
      <c r="B145" s="3" t="s">
        <v>5</v>
      </c>
      <c r="C145" s="3" t="s">
        <v>7</v>
      </c>
      <c r="D145" s="4">
        <v>78</v>
      </c>
      <c r="E145" s="4">
        <f t="shared" si="126"/>
        <v>22</v>
      </c>
      <c r="F145" s="4">
        <v>68</v>
      </c>
      <c r="G145" s="4">
        <v>31</v>
      </c>
      <c r="H145" s="4" t="s">
        <v>7</v>
      </c>
      <c r="I145" s="4" t="s">
        <v>5</v>
      </c>
      <c r="J145" s="4" t="s">
        <v>5</v>
      </c>
      <c r="K145" s="4" t="s">
        <v>5</v>
      </c>
      <c r="L145" t="s">
        <v>5</v>
      </c>
      <c r="M145">
        <v>16</v>
      </c>
      <c r="N145">
        <v>28</v>
      </c>
      <c r="O145">
        <f t="shared" si="116"/>
        <v>0</v>
      </c>
      <c r="P145">
        <f t="shared" si="117"/>
        <v>0</v>
      </c>
      <c r="Q145">
        <f t="shared" si="118"/>
        <v>0</v>
      </c>
      <c r="R145">
        <f t="shared" si="119"/>
        <v>0</v>
      </c>
      <c r="S145">
        <f t="shared" si="120"/>
        <v>1</v>
      </c>
      <c r="T145">
        <f t="shared" si="121"/>
        <v>0</v>
      </c>
      <c r="U145">
        <f t="shared" si="122"/>
        <v>0</v>
      </c>
      <c r="W145" t="s">
        <v>52</v>
      </c>
      <c r="X145" s="12">
        <f>SUM(S143:S157)/COUNT(S143:S157)</f>
        <v>0.5</v>
      </c>
      <c r="Z145">
        <f t="shared" si="123"/>
        <v>1</v>
      </c>
      <c r="AA145">
        <f t="shared" si="124"/>
        <v>0</v>
      </c>
      <c r="AB145">
        <f t="shared" si="125"/>
        <v>0</v>
      </c>
    </row>
    <row r="146" spans="1:28" x14ac:dyDescent="0.55000000000000004">
      <c r="A146" s="1">
        <v>43414</v>
      </c>
      <c r="B146" s="3" t="s">
        <v>17</v>
      </c>
      <c r="C146" s="3" t="s">
        <v>10</v>
      </c>
      <c r="D146" s="4">
        <v>64</v>
      </c>
      <c r="E146" s="4">
        <f t="shared" si="126"/>
        <v>36</v>
      </c>
      <c r="F146" s="4">
        <v>63</v>
      </c>
      <c r="G146" s="4">
        <v>36</v>
      </c>
      <c r="H146" s="4" t="s">
        <v>17</v>
      </c>
      <c r="I146" s="4" t="s">
        <v>17</v>
      </c>
      <c r="J146" s="4" t="s">
        <v>17</v>
      </c>
      <c r="K146" s="4" t="s">
        <v>17</v>
      </c>
      <c r="L146" t="s">
        <v>17</v>
      </c>
      <c r="M146">
        <v>51</v>
      </c>
      <c r="N146">
        <v>14</v>
      </c>
      <c r="O146">
        <f t="shared" si="116"/>
        <v>1</v>
      </c>
      <c r="P146">
        <f t="shared" si="117"/>
        <v>1</v>
      </c>
      <c r="Q146">
        <f t="shared" si="118"/>
        <v>1</v>
      </c>
      <c r="R146">
        <f t="shared" si="119"/>
        <v>1</v>
      </c>
      <c r="S146">
        <f t="shared" si="120"/>
        <v>1</v>
      </c>
      <c r="T146">
        <f t="shared" si="121"/>
        <v>1</v>
      </c>
      <c r="U146">
        <f t="shared" si="122"/>
        <v>1</v>
      </c>
      <c r="W146" t="s">
        <v>43</v>
      </c>
      <c r="X146" s="12">
        <f>SUM(T143:T157)/COUNT(T143:T157)</f>
        <v>0.5</v>
      </c>
      <c r="Z146">
        <f t="shared" si="123"/>
        <v>1</v>
      </c>
      <c r="AA146">
        <f t="shared" si="124"/>
        <v>1</v>
      </c>
      <c r="AB146">
        <f t="shared" si="125"/>
        <v>1</v>
      </c>
    </row>
    <row r="147" spans="1:28" x14ac:dyDescent="0.55000000000000004">
      <c r="A147" s="1">
        <v>43414</v>
      </c>
      <c r="B147" s="5" t="s">
        <v>28</v>
      </c>
      <c r="C147" s="5" t="s">
        <v>16</v>
      </c>
      <c r="D147" s="6">
        <v>46</v>
      </c>
      <c r="E147" s="6">
        <f t="shared" si="126"/>
        <v>54</v>
      </c>
      <c r="F147" s="6">
        <v>39</v>
      </c>
      <c r="G147" s="6">
        <v>60</v>
      </c>
      <c r="H147" s="6" t="s">
        <v>28</v>
      </c>
      <c r="I147" s="6" t="s">
        <v>16</v>
      </c>
      <c r="J147" s="6" t="s">
        <v>16</v>
      </c>
      <c r="K147" s="6" t="s">
        <v>16</v>
      </c>
      <c r="L147" t="s">
        <v>16</v>
      </c>
      <c r="M147">
        <v>16</v>
      </c>
      <c r="N147">
        <v>3</v>
      </c>
      <c r="O147">
        <f t="shared" si="116"/>
        <v>0</v>
      </c>
      <c r="P147">
        <f t="shared" si="117"/>
        <v>0</v>
      </c>
      <c r="Q147">
        <f t="shared" si="118"/>
        <v>0</v>
      </c>
      <c r="R147">
        <f t="shared" si="119"/>
        <v>0</v>
      </c>
      <c r="S147">
        <f t="shared" si="120"/>
        <v>1</v>
      </c>
      <c r="T147">
        <f t="shared" si="121"/>
        <v>0</v>
      </c>
      <c r="U147">
        <f t="shared" si="122"/>
        <v>0</v>
      </c>
      <c r="W147" t="s">
        <v>42</v>
      </c>
      <c r="X147" s="12">
        <f>SUM(U143:U157)/COUNT(U143:U157)</f>
        <v>0.5714285714285714</v>
      </c>
      <c r="Z147">
        <f t="shared" si="123"/>
        <v>1</v>
      </c>
      <c r="AA147">
        <f t="shared" si="124"/>
        <v>0</v>
      </c>
      <c r="AB147">
        <f t="shared" si="125"/>
        <v>0</v>
      </c>
    </row>
    <row r="148" spans="1:28" x14ac:dyDescent="0.55000000000000004">
      <c r="A148" s="1">
        <v>43414</v>
      </c>
      <c r="B148" s="3" t="s">
        <v>19</v>
      </c>
      <c r="C148" s="3" t="s">
        <v>20</v>
      </c>
      <c r="D148" s="4">
        <v>63</v>
      </c>
      <c r="E148" s="4">
        <f t="shared" si="126"/>
        <v>37</v>
      </c>
      <c r="F148" s="4">
        <v>63</v>
      </c>
      <c r="G148" s="4">
        <v>36</v>
      </c>
      <c r="H148" s="4" t="s">
        <v>19</v>
      </c>
      <c r="I148" s="4" t="s">
        <v>19</v>
      </c>
      <c r="J148" s="4" t="s">
        <v>19</v>
      </c>
      <c r="K148" s="4" t="s">
        <v>19</v>
      </c>
      <c r="L148" t="s">
        <v>19</v>
      </c>
      <c r="M148">
        <v>10</v>
      </c>
      <c r="N148">
        <v>34</v>
      </c>
      <c r="O148">
        <f t="shared" si="116"/>
        <v>0</v>
      </c>
      <c r="P148">
        <f t="shared" si="117"/>
        <v>0</v>
      </c>
      <c r="Q148">
        <f t="shared" si="118"/>
        <v>0</v>
      </c>
      <c r="R148">
        <f t="shared" si="119"/>
        <v>0</v>
      </c>
      <c r="S148">
        <f t="shared" si="120"/>
        <v>0</v>
      </c>
      <c r="T148">
        <f t="shared" si="121"/>
        <v>0</v>
      </c>
      <c r="U148">
        <f t="shared" si="122"/>
        <v>0</v>
      </c>
      <c r="W148" t="s">
        <v>53</v>
      </c>
      <c r="X148" s="12">
        <f>SUM(P143:P157)/COUNT(P143:P157)</f>
        <v>0.5714285714285714</v>
      </c>
      <c r="Z148">
        <f t="shared" si="123"/>
        <v>1</v>
      </c>
      <c r="AA148">
        <f t="shared" si="124"/>
        <v>0</v>
      </c>
      <c r="AB148">
        <f t="shared" si="125"/>
        <v>0</v>
      </c>
    </row>
    <row r="149" spans="1:28" s="6" customFormat="1" x14ac:dyDescent="0.55000000000000004">
      <c r="A149" s="13">
        <v>43414</v>
      </c>
      <c r="B149" s="5" t="s">
        <v>14</v>
      </c>
      <c r="C149" s="5" t="s">
        <v>37</v>
      </c>
      <c r="D149" s="6">
        <v>44</v>
      </c>
      <c r="E149" s="6">
        <f t="shared" si="126"/>
        <v>56</v>
      </c>
      <c r="F149" s="6">
        <v>43</v>
      </c>
      <c r="G149" s="6">
        <v>56</v>
      </c>
      <c r="H149" s="6" t="s">
        <v>11</v>
      </c>
      <c r="I149" s="6" t="s">
        <v>14</v>
      </c>
      <c r="J149" s="6" t="s">
        <v>37</v>
      </c>
      <c r="K149" s="6" t="s">
        <v>37</v>
      </c>
      <c r="L149" s="6" t="s">
        <v>14</v>
      </c>
      <c r="M149" s="6">
        <v>26</v>
      </c>
      <c r="N149" s="6">
        <v>29</v>
      </c>
      <c r="O149" s="6">
        <f t="shared" si="116"/>
        <v>1</v>
      </c>
      <c r="P149" s="6">
        <f t="shared" si="117"/>
        <v>1</v>
      </c>
      <c r="Q149" s="6">
        <f t="shared" si="118"/>
        <v>1</v>
      </c>
      <c r="R149" s="6">
        <f t="shared" si="119"/>
        <v>0</v>
      </c>
      <c r="S149" s="6">
        <f t="shared" si="120"/>
        <v>1</v>
      </c>
      <c r="T149" s="6">
        <f t="shared" si="121"/>
        <v>0</v>
      </c>
      <c r="U149" s="6">
        <f t="shared" si="122"/>
        <v>1</v>
      </c>
      <c r="W149" s="6" t="s">
        <v>54</v>
      </c>
      <c r="X149" s="14">
        <f>SUM(Q143:Q157)/COUNT(Q143:Q157)</f>
        <v>0.5714285714285714</v>
      </c>
      <c r="Z149" s="6">
        <f t="shared" si="123"/>
        <v>1</v>
      </c>
      <c r="AA149" s="6">
        <f t="shared" si="124"/>
        <v>1</v>
      </c>
      <c r="AB149" s="6">
        <f t="shared" si="125"/>
        <v>1</v>
      </c>
    </row>
    <row r="150" spans="1:28" x14ac:dyDescent="0.55000000000000004">
      <c r="A150" s="1">
        <v>43414</v>
      </c>
      <c r="B150" s="3" t="s">
        <v>33</v>
      </c>
      <c r="C150" s="3" t="s">
        <v>30</v>
      </c>
      <c r="D150" s="4">
        <v>35</v>
      </c>
      <c r="E150" s="4">
        <f t="shared" si="126"/>
        <v>65</v>
      </c>
      <c r="F150" s="4">
        <v>26</v>
      </c>
      <c r="G150" s="4">
        <v>74</v>
      </c>
      <c r="H150" s="4" t="s">
        <v>33</v>
      </c>
      <c r="I150" s="4" t="s">
        <v>30</v>
      </c>
      <c r="J150" s="4" t="s">
        <v>30</v>
      </c>
      <c r="K150" s="4" t="s">
        <v>30</v>
      </c>
      <c r="L150" t="s">
        <v>30</v>
      </c>
      <c r="M150">
        <v>22</v>
      </c>
      <c r="N150">
        <v>34</v>
      </c>
      <c r="O150">
        <f t="shared" si="116"/>
        <v>1</v>
      </c>
      <c r="P150">
        <f t="shared" si="117"/>
        <v>1</v>
      </c>
      <c r="Q150">
        <f t="shared" si="118"/>
        <v>1</v>
      </c>
      <c r="R150">
        <f t="shared" si="119"/>
        <v>1</v>
      </c>
      <c r="S150">
        <f t="shared" si="120"/>
        <v>0</v>
      </c>
      <c r="T150">
        <f t="shared" si="121"/>
        <v>1</v>
      </c>
      <c r="U150">
        <f t="shared" si="122"/>
        <v>1</v>
      </c>
      <c r="W150" t="s">
        <v>62</v>
      </c>
      <c r="X150" s="12">
        <f>SUM(AB142:AB157)/COUNT(AB142:AB157)</f>
        <v>0.5714285714285714</v>
      </c>
      <c r="Z150">
        <f t="shared" si="123"/>
        <v>1</v>
      </c>
      <c r="AA150">
        <f t="shared" si="124"/>
        <v>1</v>
      </c>
      <c r="AB150">
        <f t="shared" si="125"/>
        <v>1</v>
      </c>
    </row>
    <row r="151" spans="1:28" x14ac:dyDescent="0.55000000000000004">
      <c r="A151" s="1">
        <v>43414</v>
      </c>
      <c r="B151" s="3" t="s">
        <v>29</v>
      </c>
      <c r="C151" s="3" t="s">
        <v>22</v>
      </c>
      <c r="D151" s="4">
        <v>12</v>
      </c>
      <c r="E151" s="4">
        <f t="shared" si="126"/>
        <v>88</v>
      </c>
      <c r="F151" s="4">
        <v>7</v>
      </c>
      <c r="G151" s="4">
        <v>93</v>
      </c>
      <c r="H151" s="4" t="s">
        <v>29</v>
      </c>
      <c r="I151" s="4" t="s">
        <v>22</v>
      </c>
      <c r="J151" s="4" t="s">
        <v>22</v>
      </c>
      <c r="K151" s="4" t="s">
        <v>22</v>
      </c>
      <c r="L151" t="s">
        <v>22</v>
      </c>
      <c r="M151">
        <v>14</v>
      </c>
      <c r="N151">
        <v>26</v>
      </c>
      <c r="O151">
        <f t="shared" si="116"/>
        <v>1</v>
      </c>
      <c r="P151">
        <f t="shared" si="117"/>
        <v>1</v>
      </c>
      <c r="Q151">
        <f t="shared" si="118"/>
        <v>1</v>
      </c>
      <c r="R151">
        <f t="shared" si="119"/>
        <v>1</v>
      </c>
      <c r="S151">
        <f t="shared" si="120"/>
        <v>0</v>
      </c>
      <c r="T151">
        <f t="shared" si="121"/>
        <v>1</v>
      </c>
      <c r="U151">
        <f t="shared" si="122"/>
        <v>1</v>
      </c>
      <c r="Z151">
        <f t="shared" si="123"/>
        <v>1</v>
      </c>
      <c r="AA151">
        <f t="shared" si="124"/>
        <v>1</v>
      </c>
      <c r="AB151">
        <f t="shared" si="125"/>
        <v>1</v>
      </c>
    </row>
    <row r="152" spans="1:28" x14ac:dyDescent="0.55000000000000004">
      <c r="A152" s="1">
        <v>43414</v>
      </c>
      <c r="B152" s="3" t="s">
        <v>23</v>
      </c>
      <c r="C152" s="3" t="s">
        <v>35</v>
      </c>
      <c r="D152" s="4">
        <v>76</v>
      </c>
      <c r="E152" s="4">
        <f t="shared" si="126"/>
        <v>24</v>
      </c>
      <c r="F152" s="4">
        <v>87</v>
      </c>
      <c r="G152" s="4">
        <v>13</v>
      </c>
      <c r="H152" s="4" t="s">
        <v>23</v>
      </c>
      <c r="I152" s="4" t="s">
        <v>23</v>
      </c>
      <c r="J152" s="4" t="s">
        <v>23</v>
      </c>
      <c r="K152" s="4" t="s">
        <v>23</v>
      </c>
      <c r="L152" t="s">
        <v>23</v>
      </c>
      <c r="M152">
        <v>20</v>
      </c>
      <c r="N152">
        <v>6</v>
      </c>
      <c r="O152">
        <f t="shared" si="116"/>
        <v>1</v>
      </c>
      <c r="P152">
        <f t="shared" si="117"/>
        <v>1</v>
      </c>
      <c r="Q152">
        <f t="shared" si="118"/>
        <v>1</v>
      </c>
      <c r="R152">
        <f t="shared" si="119"/>
        <v>1</v>
      </c>
      <c r="S152">
        <f t="shared" si="120"/>
        <v>1</v>
      </c>
      <c r="T152">
        <f t="shared" si="121"/>
        <v>1</v>
      </c>
      <c r="U152">
        <f t="shared" si="122"/>
        <v>1</v>
      </c>
      <c r="Z152">
        <f t="shared" si="123"/>
        <v>1</v>
      </c>
      <c r="AA152">
        <f t="shared" si="124"/>
        <v>1</v>
      </c>
      <c r="AB152">
        <f t="shared" si="125"/>
        <v>1</v>
      </c>
    </row>
    <row r="153" spans="1:28" x14ac:dyDescent="0.55000000000000004">
      <c r="A153" s="1">
        <v>43414</v>
      </c>
      <c r="B153" s="3" t="s">
        <v>21</v>
      </c>
      <c r="C153" s="3" t="s">
        <v>31</v>
      </c>
      <c r="D153" s="4">
        <v>39</v>
      </c>
      <c r="E153" s="4">
        <f t="shared" si="126"/>
        <v>61</v>
      </c>
      <c r="F153" s="4">
        <v>31</v>
      </c>
      <c r="G153" s="4">
        <v>68</v>
      </c>
      <c r="H153" s="4" t="s">
        <v>21</v>
      </c>
      <c r="I153" s="4" t="s">
        <v>31</v>
      </c>
      <c r="J153" s="4" t="s">
        <v>31</v>
      </c>
      <c r="K153" s="4" t="s">
        <v>31</v>
      </c>
      <c r="L153" t="s">
        <v>31</v>
      </c>
      <c r="M153">
        <v>12</v>
      </c>
      <c r="N153">
        <v>31</v>
      </c>
      <c r="O153">
        <f t="shared" si="116"/>
        <v>1</v>
      </c>
      <c r="P153">
        <f t="shared" si="117"/>
        <v>1</v>
      </c>
      <c r="Q153">
        <f t="shared" si="118"/>
        <v>1</v>
      </c>
      <c r="R153">
        <f t="shared" si="119"/>
        <v>1</v>
      </c>
      <c r="S153">
        <f t="shared" si="120"/>
        <v>0</v>
      </c>
      <c r="T153">
        <f t="shared" si="121"/>
        <v>1</v>
      </c>
      <c r="U153">
        <f t="shared" si="122"/>
        <v>1</v>
      </c>
      <c r="Z153">
        <f t="shared" si="123"/>
        <v>1</v>
      </c>
      <c r="AA153">
        <f t="shared" si="124"/>
        <v>1</v>
      </c>
      <c r="AB153">
        <f t="shared" si="125"/>
        <v>1</v>
      </c>
    </row>
    <row r="154" spans="1:28" x14ac:dyDescent="0.55000000000000004">
      <c r="A154" s="1">
        <v>43414</v>
      </c>
      <c r="B154" s="3" t="s">
        <v>24</v>
      </c>
      <c r="C154" s="3" t="s">
        <v>34</v>
      </c>
      <c r="D154" s="4">
        <v>31</v>
      </c>
      <c r="E154" s="4">
        <f t="shared" si="126"/>
        <v>69</v>
      </c>
      <c r="F154" s="4">
        <v>32</v>
      </c>
      <c r="G154" s="4">
        <v>67</v>
      </c>
      <c r="H154" s="4" t="s">
        <v>24</v>
      </c>
      <c r="I154" s="4" t="s">
        <v>34</v>
      </c>
      <c r="J154" s="4" t="s">
        <v>34</v>
      </c>
      <c r="K154" s="4" t="s">
        <v>34</v>
      </c>
      <c r="L154" t="s">
        <v>24</v>
      </c>
      <c r="M154">
        <v>31</v>
      </c>
      <c r="N154">
        <v>36</v>
      </c>
      <c r="O154">
        <f t="shared" si="116"/>
        <v>1</v>
      </c>
      <c r="P154">
        <f t="shared" si="117"/>
        <v>1</v>
      </c>
      <c r="Q154">
        <f t="shared" si="118"/>
        <v>1</v>
      </c>
      <c r="R154">
        <f t="shared" si="119"/>
        <v>0</v>
      </c>
      <c r="S154">
        <f t="shared" si="120"/>
        <v>0</v>
      </c>
      <c r="T154">
        <f t="shared" si="121"/>
        <v>1</v>
      </c>
      <c r="U154">
        <f t="shared" si="122"/>
        <v>1</v>
      </c>
      <c r="Z154">
        <f t="shared" si="123"/>
        <v>1</v>
      </c>
      <c r="AA154">
        <f t="shared" si="124"/>
        <v>1</v>
      </c>
      <c r="AB154">
        <f t="shared" si="125"/>
        <v>1</v>
      </c>
    </row>
    <row r="155" spans="1:28" x14ac:dyDescent="0.55000000000000004">
      <c r="A155" s="1">
        <v>43414</v>
      </c>
      <c r="B155" s="3" t="s">
        <v>26</v>
      </c>
      <c r="C155" s="3" t="s">
        <v>36</v>
      </c>
      <c r="D155" s="4">
        <v>26</v>
      </c>
      <c r="E155" s="4">
        <f t="shared" si="126"/>
        <v>74</v>
      </c>
      <c r="F155" s="4">
        <v>25</v>
      </c>
      <c r="G155" s="4">
        <v>75</v>
      </c>
      <c r="H155" s="4" t="s">
        <v>26</v>
      </c>
      <c r="I155" s="4" t="s">
        <v>36</v>
      </c>
      <c r="J155" s="4" t="s">
        <v>36</v>
      </c>
      <c r="K155" s="4" t="s">
        <v>36</v>
      </c>
      <c r="L155" t="s">
        <v>36</v>
      </c>
      <c r="M155">
        <v>27</v>
      </c>
      <c r="N155">
        <v>20</v>
      </c>
      <c r="O155">
        <f t="shared" si="116"/>
        <v>0</v>
      </c>
      <c r="P155">
        <f t="shared" si="117"/>
        <v>0</v>
      </c>
      <c r="Q155">
        <f t="shared" si="118"/>
        <v>0</v>
      </c>
      <c r="R155">
        <f t="shared" si="119"/>
        <v>0</v>
      </c>
      <c r="S155">
        <f t="shared" si="120"/>
        <v>1</v>
      </c>
      <c r="T155">
        <f t="shared" si="121"/>
        <v>0</v>
      </c>
      <c r="U155">
        <f t="shared" si="122"/>
        <v>0</v>
      </c>
      <c r="Z155">
        <f t="shared" si="123"/>
        <v>1</v>
      </c>
      <c r="AA155">
        <f t="shared" si="124"/>
        <v>0</v>
      </c>
      <c r="AB155">
        <f t="shared" si="125"/>
        <v>0</v>
      </c>
    </row>
    <row r="156" spans="1:28" x14ac:dyDescent="0.55000000000000004">
      <c r="A156" s="1">
        <v>43415</v>
      </c>
      <c r="B156" s="3" t="s">
        <v>15</v>
      </c>
      <c r="C156" s="3" t="s">
        <v>8</v>
      </c>
      <c r="D156" s="4">
        <v>33</v>
      </c>
      <c r="E156" s="4">
        <f t="shared" si="126"/>
        <v>67</v>
      </c>
      <c r="F156" s="4">
        <v>40</v>
      </c>
      <c r="G156" s="4">
        <v>60</v>
      </c>
      <c r="H156" s="4" t="s">
        <v>15</v>
      </c>
      <c r="I156" s="4" t="s">
        <v>15</v>
      </c>
      <c r="J156" s="4" t="s">
        <v>8</v>
      </c>
      <c r="K156" s="4" t="s">
        <v>8</v>
      </c>
      <c r="L156" t="s">
        <v>8</v>
      </c>
      <c r="M156">
        <v>27</v>
      </c>
      <c r="N156">
        <v>23</v>
      </c>
      <c r="O156">
        <f t="shared" si="116"/>
        <v>0</v>
      </c>
      <c r="P156">
        <f t="shared" si="117"/>
        <v>0</v>
      </c>
      <c r="Q156">
        <f t="shared" si="118"/>
        <v>0</v>
      </c>
      <c r="R156">
        <f t="shared" si="119"/>
        <v>0</v>
      </c>
      <c r="S156">
        <f t="shared" si="120"/>
        <v>1</v>
      </c>
      <c r="T156">
        <f t="shared" si="121"/>
        <v>1</v>
      </c>
      <c r="U156">
        <f t="shared" si="122"/>
        <v>0</v>
      </c>
      <c r="Z156">
        <f>IF(OR(AND(D156&lt;E156,J156=C156),AND(D156&gt;E156,B156=J156)),1)</f>
        <v>1</v>
      </c>
      <c r="AA156">
        <f>IF(AND(Z156=1,(M156&lt;N156)=(D156&lt;E156)),1,0)</f>
        <v>0</v>
      </c>
      <c r="AB156">
        <f>IF(Z156=1,AA156,"" )</f>
        <v>0</v>
      </c>
    </row>
    <row r="157" spans="1:28" x14ac:dyDescent="0.55000000000000004">
      <c r="A157" s="1" t="s">
        <v>67</v>
      </c>
    </row>
    <row r="158" spans="1:28" s="4" customFormat="1" x14ac:dyDescent="0.55000000000000004">
      <c r="A158" s="11">
        <v>43419</v>
      </c>
      <c r="B158" s="4" t="s">
        <v>31</v>
      </c>
      <c r="C158" s="4" t="s">
        <v>24</v>
      </c>
      <c r="D158" s="4">
        <v>33</v>
      </c>
      <c r="E158" s="4">
        <f t="shared" si="126"/>
        <v>67</v>
      </c>
      <c r="F158" s="4">
        <v>33</v>
      </c>
      <c r="G158" s="4">
        <v>67</v>
      </c>
      <c r="H158" s="4" t="s">
        <v>24</v>
      </c>
      <c r="I158" s="4" t="s">
        <v>24</v>
      </c>
      <c r="J158" s="4" t="s">
        <v>24</v>
      </c>
      <c r="K158" s="4" t="s">
        <v>24</v>
      </c>
      <c r="L158" s="4" t="s">
        <v>24</v>
      </c>
      <c r="M158" s="4">
        <v>24</v>
      </c>
      <c r="N158" s="4">
        <v>27</v>
      </c>
      <c r="O158" s="4">
        <f t="shared" ref="O158:O170" si="127">IF(OR(AND($M158&gt;$N158,$B158=K158),AND($M158&lt;$N158,$C158=K158)),1,0)</f>
        <v>1</v>
      </c>
      <c r="P158" s="4">
        <f t="shared" ref="P158:P170" si="128">IF(($M158&lt;$N158)=(D158&lt;E158),1,0)</f>
        <v>1</v>
      </c>
      <c r="Q158" s="4">
        <f t="shared" ref="Q158:Q170" si="129">IF(($M158&lt;$N158)=(F158&lt;G158),1,0)</f>
        <v>1</v>
      </c>
      <c r="R158" s="4">
        <f t="shared" ref="R158:R170" si="130">IF(OR(AND($M158&gt;$N158,$B158=L158),AND($M158&lt;$N158,$C158=L158)),1,0)</f>
        <v>1</v>
      </c>
      <c r="S158" s="4">
        <f t="shared" ref="S158:S170" si="131">IF(OR(AND($M158&gt;$N158,$B158=H158),AND($M158&lt;$N158,$C158=H158)),1,0)</f>
        <v>1</v>
      </c>
      <c r="T158" s="4">
        <f t="shared" ref="T158:T170" si="132">IF(OR(AND($M158&gt;$N158,$B158=I158),AND($M158&lt;$N158,$C158=I158)),1,0)</f>
        <v>1</v>
      </c>
      <c r="U158" s="4">
        <f t="shared" ref="U158:U170" si="133">IF(OR(AND($M158&gt;$N158,$B158=J158),AND($M158&lt;$N158,$C158=J158)),1,0)</f>
        <v>1</v>
      </c>
      <c r="W158" s="4" t="s">
        <v>48</v>
      </c>
      <c r="X158" s="19">
        <f>SUM(O158:O170)/COUNT(O158:O170)</f>
        <v>0.46153846153846156</v>
      </c>
      <c r="Z158" s="4">
        <f t="shared" ref="Z158:Z168" si="134">IF(OR(AND(D158&lt;E158,J158=C158),AND(D158&gt;E158,B158=J158)),1)</f>
        <v>1</v>
      </c>
      <c r="AA158" s="4">
        <f t="shared" ref="AA158:AA168" si="135">IF(AND(Z158=1,(M158&lt;N158)=(D158&lt;E158)),1,0)</f>
        <v>1</v>
      </c>
      <c r="AB158" s="4">
        <f t="shared" ref="AB158:AB168" si="136">IF(Z158=1,AA158,"" )</f>
        <v>1</v>
      </c>
    </row>
    <row r="159" spans="1:28" x14ac:dyDescent="0.55000000000000004">
      <c r="A159" s="1">
        <v>42326</v>
      </c>
      <c r="B159" t="s">
        <v>27</v>
      </c>
      <c r="C159" t="s">
        <v>33</v>
      </c>
      <c r="D159">
        <v>57</v>
      </c>
      <c r="E159">
        <f t="shared" si="126"/>
        <v>43</v>
      </c>
      <c r="F159">
        <v>60</v>
      </c>
      <c r="G159">
        <v>40</v>
      </c>
      <c r="H159" t="s">
        <v>33</v>
      </c>
      <c r="I159" t="s">
        <v>33</v>
      </c>
      <c r="J159" t="s">
        <v>27</v>
      </c>
      <c r="K159" t="s">
        <v>27</v>
      </c>
      <c r="L159" t="s">
        <v>27</v>
      </c>
      <c r="M159">
        <v>19</v>
      </c>
      <c r="N159">
        <v>20</v>
      </c>
      <c r="O159">
        <f t="shared" si="127"/>
        <v>0</v>
      </c>
      <c r="P159">
        <f t="shared" si="128"/>
        <v>0</v>
      </c>
      <c r="Q159">
        <f t="shared" si="129"/>
        <v>0</v>
      </c>
      <c r="R159">
        <f t="shared" si="130"/>
        <v>0</v>
      </c>
      <c r="S159">
        <f t="shared" si="131"/>
        <v>1</v>
      </c>
      <c r="T159">
        <f t="shared" si="132"/>
        <v>1</v>
      </c>
      <c r="U159">
        <f t="shared" si="133"/>
        <v>0</v>
      </c>
      <c r="W159" t="s">
        <v>49</v>
      </c>
      <c r="X159" s="12">
        <f>SUM(R158:R169)/COUNT(R158:R169)</f>
        <v>0.5</v>
      </c>
      <c r="Z159">
        <f t="shared" si="134"/>
        <v>1</v>
      </c>
      <c r="AA159">
        <f t="shared" si="135"/>
        <v>0</v>
      </c>
      <c r="AB159">
        <f t="shared" si="136"/>
        <v>0</v>
      </c>
    </row>
    <row r="160" spans="1:28" s="4" customFormat="1" x14ac:dyDescent="0.55000000000000004">
      <c r="A160" s="11">
        <v>42326</v>
      </c>
      <c r="B160" s="4" t="s">
        <v>26</v>
      </c>
      <c r="C160" s="4" t="s">
        <v>5</v>
      </c>
      <c r="D160" s="4">
        <v>38</v>
      </c>
      <c r="E160" s="4">
        <f t="shared" si="126"/>
        <v>62</v>
      </c>
      <c r="F160" s="4">
        <v>41</v>
      </c>
      <c r="G160" s="4">
        <v>58</v>
      </c>
      <c r="H160" s="4" t="s">
        <v>26</v>
      </c>
      <c r="I160" s="4" t="s">
        <v>5</v>
      </c>
      <c r="J160" s="4" t="s">
        <v>5</v>
      </c>
      <c r="K160" s="4" t="s">
        <v>5</v>
      </c>
      <c r="L160" s="4" t="s">
        <v>5</v>
      </c>
      <c r="M160" s="4">
        <v>22</v>
      </c>
      <c r="N160" s="4">
        <v>19</v>
      </c>
      <c r="O160" s="4">
        <f t="shared" si="127"/>
        <v>0</v>
      </c>
      <c r="P160" s="4">
        <f t="shared" si="128"/>
        <v>0</v>
      </c>
      <c r="Q160" s="4">
        <f t="shared" si="129"/>
        <v>0</v>
      </c>
      <c r="R160" s="4">
        <f t="shared" si="130"/>
        <v>0</v>
      </c>
      <c r="S160" s="4">
        <f t="shared" si="131"/>
        <v>1</v>
      </c>
      <c r="T160" s="4">
        <f t="shared" si="132"/>
        <v>0</v>
      </c>
      <c r="U160" s="4">
        <f t="shared" si="133"/>
        <v>0</v>
      </c>
      <c r="W160" s="4" t="s">
        <v>52</v>
      </c>
      <c r="X160" s="19">
        <f>SUM(S158:S170)/COUNT(S158:S170)</f>
        <v>0.53846153846153844</v>
      </c>
      <c r="Z160" s="4">
        <f t="shared" si="134"/>
        <v>1</v>
      </c>
      <c r="AA160" s="4">
        <f t="shared" si="135"/>
        <v>0</v>
      </c>
      <c r="AB160" s="4">
        <f t="shared" si="136"/>
        <v>0</v>
      </c>
    </row>
    <row r="161" spans="1:28" s="4" customFormat="1" x14ac:dyDescent="0.55000000000000004">
      <c r="A161" s="11">
        <v>42326</v>
      </c>
      <c r="B161" s="4" t="s">
        <v>10</v>
      </c>
      <c r="C161" s="4" t="s">
        <v>13</v>
      </c>
      <c r="D161" s="4">
        <v>33</v>
      </c>
      <c r="E161" s="4">
        <f t="shared" si="126"/>
        <v>67</v>
      </c>
      <c r="F161" s="4">
        <v>24</v>
      </c>
      <c r="G161" s="4">
        <v>75</v>
      </c>
      <c r="H161" s="4" t="s">
        <v>10</v>
      </c>
      <c r="I161" s="4" t="s">
        <v>10</v>
      </c>
      <c r="J161" s="4" t="s">
        <v>13</v>
      </c>
      <c r="K161" s="4" t="s">
        <v>13</v>
      </c>
      <c r="L161" s="4" t="s">
        <v>13</v>
      </c>
      <c r="M161" s="4">
        <v>21</v>
      </c>
      <c r="N161" s="4">
        <v>24</v>
      </c>
      <c r="O161" s="4">
        <f t="shared" si="127"/>
        <v>1</v>
      </c>
      <c r="P161" s="4">
        <f t="shared" si="128"/>
        <v>1</v>
      </c>
      <c r="Q161" s="4">
        <f t="shared" si="129"/>
        <v>1</v>
      </c>
      <c r="R161" s="4">
        <f t="shared" si="130"/>
        <v>1</v>
      </c>
      <c r="S161" s="4">
        <f t="shared" si="131"/>
        <v>0</v>
      </c>
      <c r="T161" s="4">
        <f t="shared" si="132"/>
        <v>0</v>
      </c>
      <c r="U161" s="4">
        <f t="shared" si="133"/>
        <v>1</v>
      </c>
      <c r="W161" s="4" t="s">
        <v>43</v>
      </c>
      <c r="X161" s="19">
        <f>SUM(T158:T172)/COUNT(T158:T172)</f>
        <v>0.42857142857142855</v>
      </c>
      <c r="Z161" s="4">
        <f t="shared" si="134"/>
        <v>1</v>
      </c>
      <c r="AA161" s="4">
        <f t="shared" si="135"/>
        <v>1</v>
      </c>
      <c r="AB161" s="4">
        <f t="shared" si="136"/>
        <v>1</v>
      </c>
    </row>
    <row r="162" spans="1:28" s="9" customFormat="1" x14ac:dyDescent="0.55000000000000004">
      <c r="A162" s="17">
        <v>42326</v>
      </c>
      <c r="B162" s="9" t="s">
        <v>20</v>
      </c>
      <c r="C162" s="9" t="s">
        <v>37</v>
      </c>
      <c r="D162" s="9">
        <v>55</v>
      </c>
      <c r="E162" s="9">
        <f t="shared" si="126"/>
        <v>45</v>
      </c>
      <c r="F162" s="9">
        <v>55</v>
      </c>
      <c r="G162" s="9">
        <v>44</v>
      </c>
      <c r="H162" s="9" t="s">
        <v>11</v>
      </c>
      <c r="I162" s="9" t="s">
        <v>11</v>
      </c>
      <c r="J162" s="9" t="s">
        <v>37</v>
      </c>
      <c r="K162" s="9" t="s">
        <v>20</v>
      </c>
      <c r="L162" s="9" t="s">
        <v>20</v>
      </c>
      <c r="M162" s="9">
        <v>10</v>
      </c>
      <c r="N162" s="9">
        <v>38</v>
      </c>
      <c r="O162" s="9">
        <f t="shared" si="127"/>
        <v>0</v>
      </c>
      <c r="P162" s="9">
        <f t="shared" si="128"/>
        <v>0</v>
      </c>
      <c r="Q162" s="9">
        <f t="shared" si="129"/>
        <v>0</v>
      </c>
      <c r="R162" s="9">
        <f t="shared" si="130"/>
        <v>0</v>
      </c>
      <c r="S162" s="9">
        <f t="shared" si="131"/>
        <v>1</v>
      </c>
      <c r="T162" s="9">
        <f t="shared" si="132"/>
        <v>1</v>
      </c>
      <c r="U162" s="9">
        <f t="shared" si="133"/>
        <v>1</v>
      </c>
      <c r="W162" s="9" t="s">
        <v>42</v>
      </c>
      <c r="X162" s="18">
        <f>SUM(U158:U170)/COUNT(U158:U170)</f>
        <v>0.69230769230769229</v>
      </c>
      <c r="Z162" s="9" t="b">
        <f t="shared" si="134"/>
        <v>0</v>
      </c>
      <c r="AA162" s="9">
        <f t="shared" si="135"/>
        <v>0</v>
      </c>
      <c r="AB162" s="9" t="str">
        <f t="shared" si="136"/>
        <v/>
      </c>
    </row>
    <row r="163" spans="1:28" s="9" customFormat="1" x14ac:dyDescent="0.55000000000000004">
      <c r="A163" s="17">
        <v>42326</v>
      </c>
      <c r="B163" s="9" t="s">
        <v>18</v>
      </c>
      <c r="C163" s="9" t="s">
        <v>28</v>
      </c>
      <c r="D163" s="9">
        <v>38</v>
      </c>
      <c r="E163" s="9">
        <f t="shared" si="126"/>
        <v>62</v>
      </c>
      <c r="F163" s="9">
        <v>45</v>
      </c>
      <c r="G163" s="9">
        <v>54</v>
      </c>
      <c r="H163" s="9" t="s">
        <v>28</v>
      </c>
      <c r="I163" s="9" t="s">
        <v>18</v>
      </c>
      <c r="J163" s="9" t="s">
        <v>18</v>
      </c>
      <c r="K163" s="9" t="s">
        <v>28</v>
      </c>
      <c r="L163" s="9" t="s">
        <v>18</v>
      </c>
      <c r="M163" s="9">
        <v>23</v>
      </c>
      <c r="N163" s="9">
        <v>21</v>
      </c>
      <c r="O163" s="9">
        <f t="shared" si="127"/>
        <v>0</v>
      </c>
      <c r="P163" s="9">
        <f t="shared" si="128"/>
        <v>0</v>
      </c>
      <c r="Q163" s="9">
        <f t="shared" si="129"/>
        <v>0</v>
      </c>
      <c r="R163" s="9">
        <f t="shared" si="130"/>
        <v>1</v>
      </c>
      <c r="S163" s="9">
        <f t="shared" si="131"/>
        <v>0</v>
      </c>
      <c r="T163" s="9">
        <f t="shared" si="132"/>
        <v>1</v>
      </c>
      <c r="U163" s="9">
        <f t="shared" si="133"/>
        <v>1</v>
      </c>
      <c r="W163" s="9" t="s">
        <v>53</v>
      </c>
      <c r="X163" s="18">
        <f>SUM(P158:P170)/COUNT(P158:P170)</f>
        <v>0.53846153846153844</v>
      </c>
      <c r="Z163" s="9" t="b">
        <f t="shared" si="134"/>
        <v>0</v>
      </c>
      <c r="AA163" s="9">
        <f t="shared" si="135"/>
        <v>0</v>
      </c>
      <c r="AB163" s="9" t="str">
        <f t="shared" si="136"/>
        <v/>
      </c>
    </row>
    <row r="164" spans="1:28" s="9" customFormat="1" x14ac:dyDescent="0.55000000000000004">
      <c r="A164" s="17">
        <v>42326</v>
      </c>
      <c r="B164" s="9" t="s">
        <v>16</v>
      </c>
      <c r="C164" s="9" t="s">
        <v>15</v>
      </c>
      <c r="D164" s="9">
        <v>48</v>
      </c>
      <c r="E164" s="9">
        <f t="shared" si="126"/>
        <v>52</v>
      </c>
      <c r="F164" s="9">
        <v>51</v>
      </c>
      <c r="G164" s="9">
        <v>48</v>
      </c>
      <c r="H164" s="9" t="s">
        <v>16</v>
      </c>
      <c r="I164" s="9" t="s">
        <v>16</v>
      </c>
      <c r="J164" s="9" t="s">
        <v>15</v>
      </c>
      <c r="K164" s="9" t="s">
        <v>15</v>
      </c>
      <c r="L164" s="9" t="s">
        <v>15</v>
      </c>
      <c r="M164" s="9">
        <v>35</v>
      </c>
      <c r="N164" s="9">
        <v>38</v>
      </c>
      <c r="O164" s="9">
        <f t="shared" si="127"/>
        <v>1</v>
      </c>
      <c r="P164" s="9">
        <f t="shared" si="128"/>
        <v>1</v>
      </c>
      <c r="Q164" s="9">
        <f t="shared" si="129"/>
        <v>0</v>
      </c>
      <c r="R164" s="9">
        <f t="shared" si="130"/>
        <v>1</v>
      </c>
      <c r="S164" s="9">
        <f t="shared" si="131"/>
        <v>0</v>
      </c>
      <c r="T164" s="9">
        <f t="shared" si="132"/>
        <v>0</v>
      </c>
      <c r="U164" s="9">
        <f t="shared" si="133"/>
        <v>1</v>
      </c>
      <c r="W164" s="9" t="s">
        <v>54</v>
      </c>
      <c r="X164" s="18">
        <f>SUM(Q158:Q170)/COUNT(Q158:Q170)</f>
        <v>0.38461538461538464</v>
      </c>
      <c r="Z164" s="9">
        <f t="shared" si="134"/>
        <v>1</v>
      </c>
      <c r="AA164" s="9">
        <f t="shared" si="135"/>
        <v>1</v>
      </c>
      <c r="AB164" s="9">
        <f t="shared" si="136"/>
        <v>1</v>
      </c>
    </row>
    <row r="165" spans="1:28" s="4" customFormat="1" x14ac:dyDescent="0.55000000000000004">
      <c r="A165" s="11">
        <v>42326</v>
      </c>
      <c r="B165" s="4" t="s">
        <v>6</v>
      </c>
      <c r="C165" s="4" t="s">
        <v>14</v>
      </c>
      <c r="D165" s="4">
        <v>68</v>
      </c>
      <c r="E165" s="4">
        <f t="shared" si="126"/>
        <v>32</v>
      </c>
      <c r="F165" s="4">
        <v>70</v>
      </c>
      <c r="G165" s="4">
        <v>29</v>
      </c>
      <c r="H165" s="4" t="s">
        <v>14</v>
      </c>
      <c r="I165" s="4" t="s">
        <v>6</v>
      </c>
      <c r="J165" s="4" t="s">
        <v>6</v>
      </c>
      <c r="K165" s="4" t="s">
        <v>6</v>
      </c>
      <c r="L165" s="4" t="s">
        <v>6</v>
      </c>
      <c r="M165" s="4">
        <v>23</v>
      </c>
      <c r="N165" s="4">
        <v>22</v>
      </c>
      <c r="O165" s="4">
        <f t="shared" si="127"/>
        <v>1</v>
      </c>
      <c r="P165" s="4">
        <f t="shared" si="128"/>
        <v>1</v>
      </c>
      <c r="Q165" s="4">
        <f t="shared" si="129"/>
        <v>1</v>
      </c>
      <c r="R165" s="4">
        <f t="shared" si="130"/>
        <v>1</v>
      </c>
      <c r="S165" s="4">
        <f t="shared" si="131"/>
        <v>0</v>
      </c>
      <c r="T165" s="4">
        <f t="shared" si="132"/>
        <v>1</v>
      </c>
      <c r="U165" s="4">
        <f t="shared" si="133"/>
        <v>1</v>
      </c>
      <c r="W165" s="4" t="s">
        <v>62</v>
      </c>
      <c r="X165" s="19">
        <f>SUM(AB157:AB170)/COUNT(AB157:AB170)</f>
        <v>0.63636363636363635</v>
      </c>
      <c r="Z165" s="4">
        <f t="shared" si="134"/>
        <v>1</v>
      </c>
      <c r="AA165" s="4">
        <f t="shared" si="135"/>
        <v>1</v>
      </c>
      <c r="AB165" s="4">
        <f t="shared" si="136"/>
        <v>1</v>
      </c>
    </row>
    <row r="166" spans="1:28" s="4" customFormat="1" x14ac:dyDescent="0.55000000000000004">
      <c r="A166" s="11">
        <v>42326</v>
      </c>
      <c r="B166" s="4" t="s">
        <v>25</v>
      </c>
      <c r="C166" s="4" t="s">
        <v>23</v>
      </c>
      <c r="D166" s="4">
        <v>20</v>
      </c>
      <c r="E166" s="4">
        <f t="shared" si="126"/>
        <v>80</v>
      </c>
      <c r="F166" s="4">
        <v>21</v>
      </c>
      <c r="G166" s="4">
        <v>78</v>
      </c>
      <c r="H166" s="4" t="s">
        <v>25</v>
      </c>
      <c r="I166" s="4" t="s">
        <v>23</v>
      </c>
      <c r="J166" s="4" t="s">
        <v>23</v>
      </c>
      <c r="K166" s="4" t="s">
        <v>23</v>
      </c>
      <c r="L166" s="4" t="s">
        <v>23</v>
      </c>
      <c r="M166" s="4">
        <v>23</v>
      </c>
      <c r="N166" s="4">
        <v>21</v>
      </c>
      <c r="O166" s="4">
        <f t="shared" si="127"/>
        <v>0</v>
      </c>
      <c r="P166" s="4">
        <f t="shared" si="128"/>
        <v>0</v>
      </c>
      <c r="Q166" s="4">
        <f t="shared" si="129"/>
        <v>0</v>
      </c>
      <c r="R166" s="4">
        <f t="shared" si="130"/>
        <v>0</v>
      </c>
      <c r="S166" s="4">
        <f t="shared" si="131"/>
        <v>1</v>
      </c>
      <c r="T166" s="4">
        <f t="shared" si="132"/>
        <v>0</v>
      </c>
      <c r="U166" s="4">
        <f t="shared" si="133"/>
        <v>0</v>
      </c>
      <c r="X166" s="19"/>
      <c r="Z166" s="4">
        <f t="shared" si="134"/>
        <v>1</v>
      </c>
      <c r="AA166" s="4">
        <f t="shared" si="135"/>
        <v>0</v>
      </c>
      <c r="AB166" s="4">
        <f t="shared" si="136"/>
        <v>0</v>
      </c>
    </row>
    <row r="167" spans="1:28" s="4" customFormat="1" x14ac:dyDescent="0.55000000000000004">
      <c r="A167" s="11">
        <v>42326</v>
      </c>
      <c r="B167" s="4" t="s">
        <v>35</v>
      </c>
      <c r="C167" s="4" t="s">
        <v>29</v>
      </c>
      <c r="D167" s="4">
        <v>32</v>
      </c>
      <c r="E167" s="4">
        <f t="shared" si="126"/>
        <v>68</v>
      </c>
      <c r="F167" s="4">
        <v>25</v>
      </c>
      <c r="G167" s="4">
        <v>74</v>
      </c>
      <c r="H167" s="4" t="s">
        <v>35</v>
      </c>
      <c r="I167" s="4" t="s">
        <v>29</v>
      </c>
      <c r="J167" s="4" t="s">
        <v>29</v>
      </c>
      <c r="K167" s="4" t="s">
        <v>29</v>
      </c>
      <c r="L167" s="4" t="s">
        <v>29</v>
      </c>
      <c r="M167" s="4">
        <v>7</v>
      </c>
      <c r="N167" s="4">
        <v>48</v>
      </c>
      <c r="O167" s="4">
        <f t="shared" si="127"/>
        <v>1</v>
      </c>
      <c r="P167" s="4">
        <f t="shared" si="128"/>
        <v>1</v>
      </c>
      <c r="Q167" s="4">
        <f t="shared" si="129"/>
        <v>1</v>
      </c>
      <c r="R167" s="4">
        <f t="shared" si="130"/>
        <v>1</v>
      </c>
      <c r="S167" s="4">
        <f t="shared" si="131"/>
        <v>0</v>
      </c>
      <c r="T167" s="4">
        <f t="shared" si="132"/>
        <v>1</v>
      </c>
      <c r="U167" s="4">
        <f t="shared" si="133"/>
        <v>1</v>
      </c>
      <c r="X167" s="19"/>
      <c r="Z167" s="4">
        <f t="shared" si="134"/>
        <v>1</v>
      </c>
      <c r="AA167" s="4">
        <f t="shared" si="135"/>
        <v>1</v>
      </c>
      <c r="AB167" s="4">
        <f t="shared" si="136"/>
        <v>1</v>
      </c>
    </row>
    <row r="168" spans="1:28" s="4" customFormat="1" x14ac:dyDescent="0.55000000000000004">
      <c r="A168" s="11">
        <v>42326</v>
      </c>
      <c r="B168" s="4" t="s">
        <v>36</v>
      </c>
      <c r="C168" s="4" t="s">
        <v>17</v>
      </c>
      <c r="D168" s="4">
        <v>26</v>
      </c>
      <c r="E168" s="4">
        <f t="shared" si="126"/>
        <v>74</v>
      </c>
      <c r="F168" s="4">
        <v>25</v>
      </c>
      <c r="G168" s="4">
        <v>75</v>
      </c>
      <c r="H168" s="4" t="s">
        <v>36</v>
      </c>
      <c r="I168" s="4" t="s">
        <v>17</v>
      </c>
      <c r="J168" s="4" t="s">
        <v>17</v>
      </c>
      <c r="K168" s="4" t="s">
        <v>17</v>
      </c>
      <c r="L168" s="4" t="s">
        <v>17</v>
      </c>
      <c r="M168" s="4">
        <v>20</v>
      </c>
      <c r="N168" s="4">
        <v>16</v>
      </c>
      <c r="O168" s="4">
        <f t="shared" si="127"/>
        <v>0</v>
      </c>
      <c r="P168" s="4">
        <f t="shared" si="128"/>
        <v>0</v>
      </c>
      <c r="Q168" s="4">
        <f t="shared" si="129"/>
        <v>0</v>
      </c>
      <c r="R168" s="4">
        <f t="shared" si="130"/>
        <v>0</v>
      </c>
      <c r="S168" s="4">
        <f t="shared" si="131"/>
        <v>1</v>
      </c>
      <c r="T168" s="4">
        <f t="shared" si="132"/>
        <v>0</v>
      </c>
      <c r="U168" s="4">
        <f t="shared" si="133"/>
        <v>0</v>
      </c>
      <c r="X168" s="19"/>
      <c r="Z168" s="4">
        <f t="shared" si="134"/>
        <v>1</v>
      </c>
      <c r="AA168" s="4">
        <f t="shared" si="135"/>
        <v>0</v>
      </c>
      <c r="AB168" s="4">
        <f t="shared" si="136"/>
        <v>0</v>
      </c>
    </row>
    <row r="169" spans="1:28" s="9" customFormat="1" x14ac:dyDescent="0.55000000000000004">
      <c r="A169" s="17">
        <v>42326</v>
      </c>
      <c r="B169" s="9" t="s">
        <v>9</v>
      </c>
      <c r="C169" s="9" t="s">
        <v>30</v>
      </c>
      <c r="D169" s="9">
        <v>46</v>
      </c>
      <c r="E169" s="9">
        <f t="shared" si="126"/>
        <v>54</v>
      </c>
      <c r="F169" s="9">
        <v>40</v>
      </c>
      <c r="G169" s="9">
        <v>60</v>
      </c>
      <c r="H169" s="9" t="s">
        <v>30</v>
      </c>
      <c r="I169" s="9" t="s">
        <v>9</v>
      </c>
      <c r="J169" s="9" t="s">
        <v>30</v>
      </c>
      <c r="K169" s="9" t="s">
        <v>30</v>
      </c>
      <c r="L169" s="9" t="s">
        <v>9</v>
      </c>
      <c r="M169" s="9">
        <v>20</v>
      </c>
      <c r="N169" s="9">
        <v>25</v>
      </c>
      <c r="O169" s="9">
        <f t="shared" si="127"/>
        <v>1</v>
      </c>
      <c r="P169" s="9">
        <f t="shared" si="128"/>
        <v>1</v>
      </c>
      <c r="Q169" s="9">
        <f t="shared" si="129"/>
        <v>1</v>
      </c>
      <c r="R169" s="9">
        <f t="shared" si="130"/>
        <v>0</v>
      </c>
      <c r="S169" s="9">
        <f t="shared" si="131"/>
        <v>1</v>
      </c>
      <c r="T169" s="9">
        <f t="shared" si="132"/>
        <v>0</v>
      </c>
      <c r="U169" s="9">
        <f t="shared" si="133"/>
        <v>1</v>
      </c>
      <c r="X169" s="18"/>
      <c r="Z169" s="4">
        <f t="shared" ref="Z169:Z170" si="137">IF(OR(AND(D169&lt;E169,J169=C169),AND(D169&gt;E169,B169=J169)),1)</f>
        <v>1</v>
      </c>
      <c r="AA169" s="4">
        <f t="shared" ref="AA169:AA170" si="138">IF(AND(Z169=1,(M169&lt;N169)=(D169&lt;E169)),1,0)</f>
        <v>1</v>
      </c>
      <c r="AB169" s="4">
        <f t="shared" ref="AB169:AB170" si="139">IF(Z169=1,AA169,"" )</f>
        <v>1</v>
      </c>
    </row>
    <row r="170" spans="1:28" s="9" customFormat="1" x14ac:dyDescent="0.55000000000000004">
      <c r="A170" s="17">
        <v>42327</v>
      </c>
      <c r="B170" s="9" t="s">
        <v>22</v>
      </c>
      <c r="C170" s="9" t="s">
        <v>34</v>
      </c>
      <c r="D170" s="9">
        <v>46</v>
      </c>
      <c r="E170" s="9">
        <f t="shared" si="126"/>
        <v>54</v>
      </c>
      <c r="F170" s="9">
        <v>51</v>
      </c>
      <c r="G170" s="9">
        <v>49</v>
      </c>
      <c r="H170" s="9" t="s">
        <v>22</v>
      </c>
      <c r="I170" s="9" t="s">
        <v>22</v>
      </c>
      <c r="J170" s="9" t="s">
        <v>34</v>
      </c>
      <c r="K170" s="9" t="s">
        <v>22</v>
      </c>
      <c r="L170" s="9" t="s">
        <v>34</v>
      </c>
      <c r="M170" s="9">
        <v>51</v>
      </c>
      <c r="N170" s="9">
        <v>54</v>
      </c>
      <c r="O170" s="9">
        <f t="shared" si="127"/>
        <v>0</v>
      </c>
      <c r="P170" s="9">
        <f t="shared" si="128"/>
        <v>1</v>
      </c>
      <c r="Q170" s="9">
        <f t="shared" si="129"/>
        <v>0</v>
      </c>
      <c r="R170" s="9">
        <f t="shared" si="130"/>
        <v>1</v>
      </c>
      <c r="S170" s="9">
        <f t="shared" si="131"/>
        <v>0</v>
      </c>
      <c r="T170" s="9">
        <f t="shared" si="132"/>
        <v>0</v>
      </c>
      <c r="U170" s="9">
        <f t="shared" si="133"/>
        <v>1</v>
      </c>
      <c r="X170" s="18"/>
      <c r="Z170" s="4">
        <f t="shared" si="137"/>
        <v>1</v>
      </c>
      <c r="AA170" s="4">
        <f t="shared" si="138"/>
        <v>1</v>
      </c>
      <c r="AB170" s="4">
        <f t="shared" si="139"/>
        <v>1</v>
      </c>
    </row>
    <row r="171" spans="1:28" x14ac:dyDescent="0.55000000000000004">
      <c r="A171" s="1" t="s">
        <v>68</v>
      </c>
    </row>
    <row r="172" spans="1:28" s="6" customFormat="1" x14ac:dyDescent="0.55000000000000004">
      <c r="A172" s="13">
        <v>43426</v>
      </c>
      <c r="B172" s="5" t="s">
        <v>30</v>
      </c>
      <c r="C172" s="5" t="s">
        <v>33</v>
      </c>
      <c r="D172" s="6">
        <v>53</v>
      </c>
      <c r="E172" s="6">
        <f>100-D172</f>
        <v>47</v>
      </c>
      <c r="F172" s="6">
        <v>61</v>
      </c>
      <c r="G172" s="6">
        <v>38</v>
      </c>
      <c r="H172" s="6" t="s">
        <v>33</v>
      </c>
      <c r="I172" s="6" t="s">
        <v>33</v>
      </c>
      <c r="J172" s="6" t="s">
        <v>30</v>
      </c>
      <c r="K172" s="6" t="s">
        <v>30</v>
      </c>
      <c r="L172" s="6" t="s">
        <v>33</v>
      </c>
      <c r="M172" s="6">
        <v>23</v>
      </c>
      <c r="N172" s="6">
        <v>16</v>
      </c>
      <c r="O172" s="6">
        <f t="shared" ref="O172:O182" si="140">IF(OR(AND($M172&gt;$N172,$B172=K172),AND($M172&lt;$N172,$C172=K172)),1,0)</f>
        <v>1</v>
      </c>
      <c r="P172" s="6">
        <f t="shared" ref="P172:P182" si="141">IF(($M172&lt;$N172)=(D172&lt;E172),1,0)</f>
        <v>1</v>
      </c>
      <c r="Q172" s="6">
        <f t="shared" ref="Q172:Q182" si="142">IF(($M172&lt;$N172)=(F172&lt;G172),1,0)</f>
        <v>1</v>
      </c>
      <c r="R172" s="6">
        <f t="shared" ref="R172:R182" si="143">IF(OR(AND($M172&gt;$N172,$B172=L172),AND($M172&lt;$N172,$C172=L172)),1,0)</f>
        <v>0</v>
      </c>
      <c r="S172" s="6">
        <f t="shared" ref="S172:S182" si="144">IF(OR(AND($M172&gt;$N172,$B172=H172),AND($M172&lt;$N172,$C172=H172)),1,0)</f>
        <v>0</v>
      </c>
      <c r="T172" s="6">
        <f t="shared" ref="T172:T182" si="145">IF(OR(AND($M172&gt;$N172,$B172=I172),AND($M172&lt;$N172,$C172=I172)),1,0)</f>
        <v>0</v>
      </c>
      <c r="U172" s="6">
        <f t="shared" ref="U172:U182" si="146">IF(OR(AND($M172&gt;$N172,$B172=J172),AND($M172&lt;$N172,$C172=J172)),1,0)</f>
        <v>1</v>
      </c>
      <c r="W172" t="s">
        <v>48</v>
      </c>
      <c r="X172" s="12">
        <f>SUM(O172:O186)/COUNT(O172:O186)</f>
        <v>0.73333333333333328</v>
      </c>
      <c r="Y172"/>
      <c r="Z172">
        <f t="shared" ref="Z172:Z184" si="147">IF(OR(AND(D172&lt;E172,J172=C172),AND(D172&gt;E172,B172=J172)),1)</f>
        <v>1</v>
      </c>
      <c r="AA172">
        <f t="shared" ref="AA172:AA184" si="148">IF(AND(Z172=1,(M172&lt;N172)=(D172&lt;E172)),1,0)</f>
        <v>1</v>
      </c>
      <c r="AB172">
        <f t="shared" ref="AB172:AB184" si="149">IF(Z172=1,AA172,"" )</f>
        <v>1</v>
      </c>
    </row>
    <row r="173" spans="1:28" x14ac:dyDescent="0.55000000000000004">
      <c r="A173" s="17">
        <v>43429</v>
      </c>
      <c r="B173" t="s">
        <v>28</v>
      </c>
      <c r="C173" t="s">
        <v>26</v>
      </c>
      <c r="D173">
        <v>35</v>
      </c>
      <c r="E173">
        <f t="shared" ref="E173:E186" si="150">100-D173</f>
        <v>65</v>
      </c>
      <c r="F173">
        <v>43</v>
      </c>
      <c r="G173">
        <v>56</v>
      </c>
      <c r="H173" t="s">
        <v>28</v>
      </c>
      <c r="I173" s="4" t="s">
        <v>26</v>
      </c>
      <c r="J173" s="4" t="s">
        <v>26</v>
      </c>
      <c r="K173" t="s">
        <v>26</v>
      </c>
      <c r="L173" t="s">
        <v>26</v>
      </c>
      <c r="M173">
        <v>23</v>
      </c>
      <c r="N173">
        <v>31</v>
      </c>
      <c r="O173">
        <f t="shared" si="140"/>
        <v>1</v>
      </c>
      <c r="P173">
        <f t="shared" si="141"/>
        <v>1</v>
      </c>
      <c r="Q173">
        <f t="shared" si="142"/>
        <v>1</v>
      </c>
      <c r="R173">
        <f t="shared" si="143"/>
        <v>1</v>
      </c>
      <c r="S173">
        <f t="shared" si="144"/>
        <v>0</v>
      </c>
      <c r="T173">
        <f t="shared" si="145"/>
        <v>1</v>
      </c>
      <c r="U173">
        <f t="shared" si="146"/>
        <v>1</v>
      </c>
      <c r="W173" t="s">
        <v>49</v>
      </c>
      <c r="X173" s="12">
        <f>SUM(R172:R186)/COUNT(R172:R186)</f>
        <v>0.66666666666666663</v>
      </c>
      <c r="Z173">
        <f t="shared" si="147"/>
        <v>1</v>
      </c>
      <c r="AA173">
        <f t="shared" si="148"/>
        <v>1</v>
      </c>
      <c r="AB173">
        <f t="shared" si="149"/>
        <v>1</v>
      </c>
    </row>
    <row r="174" spans="1:28" x14ac:dyDescent="0.55000000000000004">
      <c r="A174" s="1">
        <v>43429</v>
      </c>
      <c r="B174" t="s">
        <v>5</v>
      </c>
      <c r="C174" t="s">
        <v>17</v>
      </c>
      <c r="D174">
        <v>19</v>
      </c>
      <c r="E174">
        <f t="shared" si="150"/>
        <v>81</v>
      </c>
      <c r="F174">
        <v>15</v>
      </c>
      <c r="G174">
        <v>84</v>
      </c>
      <c r="H174" t="s">
        <v>5</v>
      </c>
      <c r="I174" s="4" t="s">
        <v>17</v>
      </c>
      <c r="J174" s="4" t="s">
        <v>17</v>
      </c>
      <c r="K174" t="s">
        <v>17</v>
      </c>
      <c r="L174" t="s">
        <v>5</v>
      </c>
      <c r="M174">
        <v>17</v>
      </c>
      <c r="N174">
        <v>31</v>
      </c>
      <c r="O174">
        <f t="shared" si="140"/>
        <v>1</v>
      </c>
      <c r="P174">
        <f t="shared" si="141"/>
        <v>1</v>
      </c>
      <c r="Q174">
        <f t="shared" si="142"/>
        <v>1</v>
      </c>
      <c r="R174">
        <f t="shared" si="143"/>
        <v>0</v>
      </c>
      <c r="S174">
        <f t="shared" si="144"/>
        <v>0</v>
      </c>
      <c r="T174">
        <f t="shared" si="145"/>
        <v>1</v>
      </c>
      <c r="U174">
        <f t="shared" si="146"/>
        <v>1</v>
      </c>
      <c r="W174" t="s">
        <v>52</v>
      </c>
      <c r="X174" s="12">
        <f>SUM(S172:S186)/COUNT(S172:S186)</f>
        <v>0.2</v>
      </c>
      <c r="Z174">
        <f t="shared" si="147"/>
        <v>1</v>
      </c>
      <c r="AA174">
        <f t="shared" si="148"/>
        <v>1</v>
      </c>
      <c r="AB174">
        <f t="shared" si="149"/>
        <v>1</v>
      </c>
    </row>
    <row r="175" spans="1:28" s="9" customFormat="1" x14ac:dyDescent="0.55000000000000004">
      <c r="A175" s="17">
        <v>43429</v>
      </c>
      <c r="B175" s="10" t="s">
        <v>14</v>
      </c>
      <c r="C175" s="10" t="s">
        <v>12</v>
      </c>
      <c r="D175" s="9">
        <v>44</v>
      </c>
      <c r="E175" s="9">
        <f t="shared" si="150"/>
        <v>56</v>
      </c>
      <c r="F175" s="9">
        <v>56</v>
      </c>
      <c r="G175" s="9">
        <v>43</v>
      </c>
      <c r="H175" s="9" t="s">
        <v>14</v>
      </c>
      <c r="I175" s="9" t="s">
        <v>12</v>
      </c>
      <c r="J175" s="9" t="s">
        <v>14</v>
      </c>
      <c r="K175" t="s">
        <v>12</v>
      </c>
      <c r="L175" s="9" t="s">
        <v>14</v>
      </c>
      <c r="M175" s="9">
        <v>21</v>
      </c>
      <c r="N175" s="9">
        <v>24</v>
      </c>
      <c r="O175" s="9">
        <f t="shared" si="140"/>
        <v>1</v>
      </c>
      <c r="P175" s="9">
        <f t="shared" si="141"/>
        <v>1</v>
      </c>
      <c r="Q175" s="9">
        <f t="shared" si="142"/>
        <v>0</v>
      </c>
      <c r="R175" s="9">
        <f t="shared" si="143"/>
        <v>0</v>
      </c>
      <c r="S175" s="9">
        <f t="shared" si="144"/>
        <v>0</v>
      </c>
      <c r="T175" s="9">
        <f t="shared" si="145"/>
        <v>1</v>
      </c>
      <c r="U175" s="9">
        <f t="shared" si="146"/>
        <v>0</v>
      </c>
      <c r="W175" t="s">
        <v>43</v>
      </c>
      <c r="X175" s="12">
        <f>SUM(T172:T186)/COUNT(T172:T186)</f>
        <v>0.66666666666666663</v>
      </c>
      <c r="Y175"/>
      <c r="Z175" t="b">
        <f t="shared" si="147"/>
        <v>0</v>
      </c>
      <c r="AA175">
        <f t="shared" si="148"/>
        <v>0</v>
      </c>
      <c r="AB175" t="str">
        <f t="shared" si="149"/>
        <v/>
      </c>
    </row>
    <row r="176" spans="1:28" x14ac:dyDescent="0.55000000000000004">
      <c r="A176" s="1">
        <v>43429</v>
      </c>
      <c r="B176" t="s">
        <v>35</v>
      </c>
      <c r="C176" t="s">
        <v>13</v>
      </c>
      <c r="D176">
        <v>17</v>
      </c>
      <c r="E176">
        <f t="shared" si="150"/>
        <v>83</v>
      </c>
      <c r="F176">
        <v>5</v>
      </c>
      <c r="G176">
        <v>95</v>
      </c>
      <c r="H176" t="s">
        <v>35</v>
      </c>
      <c r="I176" s="4" t="s">
        <v>13</v>
      </c>
      <c r="J176" s="4" t="s">
        <v>13</v>
      </c>
      <c r="K176" t="s">
        <v>13</v>
      </c>
      <c r="L176" t="s">
        <v>13</v>
      </c>
      <c r="M176">
        <v>17</v>
      </c>
      <c r="N176">
        <v>34</v>
      </c>
      <c r="O176">
        <f t="shared" si="140"/>
        <v>1</v>
      </c>
      <c r="P176">
        <f t="shared" si="141"/>
        <v>1</v>
      </c>
      <c r="Q176">
        <f t="shared" si="142"/>
        <v>1</v>
      </c>
      <c r="R176">
        <f t="shared" si="143"/>
        <v>1</v>
      </c>
      <c r="S176">
        <f t="shared" si="144"/>
        <v>0</v>
      </c>
      <c r="T176">
        <f t="shared" si="145"/>
        <v>1</v>
      </c>
      <c r="U176">
        <f t="shared" si="146"/>
        <v>1</v>
      </c>
      <c r="W176" t="s">
        <v>42</v>
      </c>
      <c r="X176" s="12">
        <f>SUM(U172:U186)/COUNT(U172:U186)</f>
        <v>0.8</v>
      </c>
      <c r="Z176">
        <f t="shared" si="147"/>
        <v>1</v>
      </c>
      <c r="AA176">
        <f t="shared" si="148"/>
        <v>1</v>
      </c>
      <c r="AB176">
        <f t="shared" si="149"/>
        <v>1</v>
      </c>
    </row>
    <row r="177" spans="1:28" x14ac:dyDescent="0.55000000000000004">
      <c r="A177" s="17">
        <v>43429</v>
      </c>
      <c r="B177" t="s">
        <v>8</v>
      </c>
      <c r="C177" t="s">
        <v>16</v>
      </c>
      <c r="D177">
        <v>37</v>
      </c>
      <c r="E177">
        <f t="shared" si="150"/>
        <v>63</v>
      </c>
      <c r="F177">
        <v>38</v>
      </c>
      <c r="G177">
        <v>61</v>
      </c>
      <c r="H177" t="s">
        <v>8</v>
      </c>
      <c r="I177" s="4" t="s">
        <v>16</v>
      </c>
      <c r="J177" s="4" t="s">
        <v>16</v>
      </c>
      <c r="K177" t="s">
        <v>16</v>
      </c>
      <c r="L177" t="s">
        <v>16</v>
      </c>
      <c r="M177">
        <v>9</v>
      </c>
      <c r="N177">
        <v>27</v>
      </c>
      <c r="O177">
        <f t="shared" si="140"/>
        <v>1</v>
      </c>
      <c r="P177">
        <f t="shared" si="141"/>
        <v>1</v>
      </c>
      <c r="Q177">
        <f t="shared" si="142"/>
        <v>1</v>
      </c>
      <c r="R177">
        <f t="shared" si="143"/>
        <v>1</v>
      </c>
      <c r="S177">
        <f t="shared" si="144"/>
        <v>0</v>
      </c>
      <c r="T177">
        <f t="shared" si="145"/>
        <v>1</v>
      </c>
      <c r="U177">
        <f t="shared" si="146"/>
        <v>1</v>
      </c>
      <c r="W177" t="s">
        <v>53</v>
      </c>
      <c r="X177" s="12">
        <f>SUM(P172:P186)/COUNT(P172:P186)</f>
        <v>0.8</v>
      </c>
      <c r="Z177">
        <f t="shared" si="147"/>
        <v>1</v>
      </c>
      <c r="AA177">
        <f t="shared" si="148"/>
        <v>1</v>
      </c>
      <c r="AB177">
        <f t="shared" si="149"/>
        <v>1</v>
      </c>
    </row>
    <row r="178" spans="1:28" x14ac:dyDescent="0.55000000000000004">
      <c r="A178" s="1">
        <v>43429</v>
      </c>
      <c r="B178" t="s">
        <v>15</v>
      </c>
      <c r="C178" t="s">
        <v>36</v>
      </c>
      <c r="D178">
        <v>20</v>
      </c>
      <c r="E178">
        <f t="shared" si="150"/>
        <v>80</v>
      </c>
      <c r="F178">
        <v>27</v>
      </c>
      <c r="G178">
        <v>73</v>
      </c>
      <c r="H178" t="s">
        <v>15</v>
      </c>
      <c r="I178" s="4" t="s">
        <v>36</v>
      </c>
      <c r="J178" s="4" t="s">
        <v>36</v>
      </c>
      <c r="K178" t="s">
        <v>36</v>
      </c>
      <c r="L178" t="s">
        <v>36</v>
      </c>
      <c r="M178">
        <v>22</v>
      </c>
      <c r="N178">
        <v>25</v>
      </c>
      <c r="O178">
        <f t="shared" si="140"/>
        <v>1</v>
      </c>
      <c r="P178">
        <f t="shared" si="141"/>
        <v>1</v>
      </c>
      <c r="Q178">
        <f t="shared" si="142"/>
        <v>1</v>
      </c>
      <c r="R178">
        <f t="shared" si="143"/>
        <v>1</v>
      </c>
      <c r="S178">
        <f t="shared" si="144"/>
        <v>0</v>
      </c>
      <c r="T178">
        <f t="shared" si="145"/>
        <v>1</v>
      </c>
      <c r="U178">
        <f t="shared" si="146"/>
        <v>1</v>
      </c>
      <c r="W178" t="s">
        <v>54</v>
      </c>
      <c r="X178" s="12">
        <f>SUM(Q172:Q186)/COUNT(Q172:Q186)</f>
        <v>0.73333333333333328</v>
      </c>
      <c r="Z178">
        <f t="shared" si="147"/>
        <v>1</v>
      </c>
      <c r="AA178">
        <f t="shared" si="148"/>
        <v>1</v>
      </c>
      <c r="AB178">
        <f t="shared" si="149"/>
        <v>1</v>
      </c>
    </row>
    <row r="179" spans="1:28" x14ac:dyDescent="0.55000000000000004">
      <c r="A179" s="17">
        <v>43429</v>
      </c>
      <c r="B179" t="s">
        <v>7</v>
      </c>
      <c r="C179" t="s">
        <v>10</v>
      </c>
      <c r="D179">
        <v>25</v>
      </c>
      <c r="E179">
        <f t="shared" si="150"/>
        <v>75</v>
      </c>
      <c r="F179">
        <v>32</v>
      </c>
      <c r="G179">
        <v>68</v>
      </c>
      <c r="H179" t="s">
        <v>7</v>
      </c>
      <c r="I179" s="4" t="s">
        <v>10</v>
      </c>
      <c r="J179" s="4" t="s">
        <v>10</v>
      </c>
      <c r="K179" t="s">
        <v>10</v>
      </c>
      <c r="L179" t="s">
        <v>10</v>
      </c>
      <c r="M179">
        <v>35</v>
      </c>
      <c r="N179">
        <v>20</v>
      </c>
      <c r="O179">
        <f t="shared" si="140"/>
        <v>0</v>
      </c>
      <c r="P179">
        <f t="shared" si="141"/>
        <v>0</v>
      </c>
      <c r="Q179">
        <f t="shared" si="142"/>
        <v>0</v>
      </c>
      <c r="R179">
        <f t="shared" si="143"/>
        <v>0</v>
      </c>
      <c r="S179">
        <f t="shared" si="144"/>
        <v>1</v>
      </c>
      <c r="T179">
        <f t="shared" si="145"/>
        <v>0</v>
      </c>
      <c r="U179">
        <f t="shared" si="146"/>
        <v>0</v>
      </c>
      <c r="W179" t="s">
        <v>62</v>
      </c>
      <c r="X179" s="12">
        <f>SUM(AB171:AB186)/COUNT(AB171:AB186)</f>
        <v>0.84615384615384615</v>
      </c>
      <c r="Z179">
        <f t="shared" si="147"/>
        <v>1</v>
      </c>
      <c r="AA179">
        <f t="shared" si="148"/>
        <v>0</v>
      </c>
      <c r="AB179">
        <f t="shared" si="149"/>
        <v>0</v>
      </c>
    </row>
    <row r="180" spans="1:28" ht="14.7" thickBot="1" x14ac:dyDescent="0.6">
      <c r="A180" s="1">
        <v>43429</v>
      </c>
      <c r="B180" t="s">
        <v>19</v>
      </c>
      <c r="C180" t="s">
        <v>32</v>
      </c>
      <c r="D180">
        <v>77</v>
      </c>
      <c r="E180">
        <f t="shared" si="150"/>
        <v>23</v>
      </c>
      <c r="F180">
        <v>78</v>
      </c>
      <c r="G180">
        <v>22</v>
      </c>
      <c r="H180" t="s">
        <v>32</v>
      </c>
      <c r="I180" s="4" t="s">
        <v>19</v>
      </c>
      <c r="J180" s="4" t="s">
        <v>19</v>
      </c>
      <c r="K180" t="s">
        <v>19</v>
      </c>
      <c r="L180" t="s">
        <v>19</v>
      </c>
      <c r="M180">
        <v>27</v>
      </c>
      <c r="N180">
        <v>13</v>
      </c>
      <c r="O180">
        <f t="shared" si="140"/>
        <v>1</v>
      </c>
      <c r="P180">
        <f t="shared" si="141"/>
        <v>1</v>
      </c>
      <c r="Q180">
        <f t="shared" si="142"/>
        <v>1</v>
      </c>
      <c r="R180">
        <f t="shared" si="143"/>
        <v>1</v>
      </c>
      <c r="S180">
        <f t="shared" si="144"/>
        <v>0</v>
      </c>
      <c r="T180">
        <f t="shared" si="145"/>
        <v>1</v>
      </c>
      <c r="U180">
        <f t="shared" si="146"/>
        <v>1</v>
      </c>
      <c r="Z180">
        <f t="shared" si="147"/>
        <v>1</v>
      </c>
      <c r="AA180">
        <f t="shared" si="148"/>
        <v>1</v>
      </c>
      <c r="AB180">
        <f t="shared" si="149"/>
        <v>1</v>
      </c>
    </row>
    <row r="181" spans="1:28" ht="15" thickTop="1" thickBot="1" x14ac:dyDescent="0.6">
      <c r="A181" s="17">
        <v>43429</v>
      </c>
      <c r="B181" s="15" t="s">
        <v>24</v>
      </c>
      <c r="C181" s="15" t="s">
        <v>27</v>
      </c>
      <c r="D181" s="16">
        <v>38</v>
      </c>
      <c r="E181" s="16">
        <f t="shared" si="150"/>
        <v>62</v>
      </c>
      <c r="F181" s="16">
        <v>43</v>
      </c>
      <c r="G181" s="16">
        <v>56</v>
      </c>
      <c r="H181" s="16" t="s">
        <v>24</v>
      </c>
      <c r="I181" s="16" t="s">
        <v>27</v>
      </c>
      <c r="J181" s="16" t="s">
        <v>24</v>
      </c>
      <c r="K181" t="s">
        <v>27</v>
      </c>
      <c r="L181" s="16" t="s">
        <v>24</v>
      </c>
      <c r="M181" s="16">
        <v>30</v>
      </c>
      <c r="N181" s="16">
        <v>27</v>
      </c>
      <c r="O181" s="16">
        <f t="shared" si="140"/>
        <v>0</v>
      </c>
      <c r="P181" s="16">
        <f t="shared" si="141"/>
        <v>0</v>
      </c>
      <c r="Q181" s="16">
        <f t="shared" si="142"/>
        <v>0</v>
      </c>
      <c r="R181" s="16">
        <f t="shared" si="143"/>
        <v>1</v>
      </c>
      <c r="S181" s="16">
        <f t="shared" si="144"/>
        <v>1</v>
      </c>
      <c r="T181" s="16">
        <f t="shared" si="145"/>
        <v>0</v>
      </c>
      <c r="U181" s="16">
        <f t="shared" si="146"/>
        <v>1</v>
      </c>
      <c r="V181" s="16"/>
      <c r="Z181" t="b">
        <f t="shared" si="147"/>
        <v>0</v>
      </c>
      <c r="AA181">
        <f t="shared" si="148"/>
        <v>0</v>
      </c>
      <c r="AB181" t="str">
        <f t="shared" si="149"/>
        <v/>
      </c>
    </row>
    <row r="182" spans="1:28" ht="14.7" thickTop="1" x14ac:dyDescent="0.55000000000000004">
      <c r="A182" s="1">
        <v>43429</v>
      </c>
      <c r="B182" t="s">
        <v>29</v>
      </c>
      <c r="C182" t="s">
        <v>23</v>
      </c>
      <c r="D182">
        <v>16</v>
      </c>
      <c r="E182">
        <f t="shared" si="150"/>
        <v>84</v>
      </c>
      <c r="F182">
        <v>12</v>
      </c>
      <c r="G182">
        <v>87</v>
      </c>
      <c r="H182" t="s">
        <v>29</v>
      </c>
      <c r="I182" s="4" t="s">
        <v>23</v>
      </c>
      <c r="J182" s="4" t="s">
        <v>23</v>
      </c>
      <c r="K182" t="s">
        <v>23</v>
      </c>
      <c r="L182" t="s">
        <v>23</v>
      </c>
      <c r="M182" s="20">
        <v>10</v>
      </c>
      <c r="N182" s="20">
        <v>45</v>
      </c>
      <c r="O182">
        <f t="shared" si="140"/>
        <v>1</v>
      </c>
      <c r="P182">
        <f t="shared" si="141"/>
        <v>1</v>
      </c>
      <c r="Q182">
        <f t="shared" si="142"/>
        <v>1</v>
      </c>
      <c r="R182">
        <f t="shared" si="143"/>
        <v>1</v>
      </c>
      <c r="S182">
        <f t="shared" si="144"/>
        <v>0</v>
      </c>
      <c r="T182">
        <f t="shared" si="145"/>
        <v>1</v>
      </c>
      <c r="U182">
        <f t="shared" si="146"/>
        <v>1</v>
      </c>
      <c r="Z182">
        <f t="shared" si="147"/>
        <v>1</v>
      </c>
      <c r="AA182">
        <f t="shared" si="148"/>
        <v>1</v>
      </c>
      <c r="AB182">
        <f t="shared" si="149"/>
        <v>1</v>
      </c>
    </row>
    <row r="183" spans="1:28" x14ac:dyDescent="0.55000000000000004">
      <c r="A183" s="17">
        <v>43429</v>
      </c>
      <c r="B183" t="s">
        <v>21</v>
      </c>
      <c r="C183" t="s">
        <v>37</v>
      </c>
      <c r="D183">
        <v>32</v>
      </c>
      <c r="E183">
        <f t="shared" si="150"/>
        <v>68</v>
      </c>
      <c r="F183">
        <v>20</v>
      </c>
      <c r="G183">
        <v>79</v>
      </c>
      <c r="H183" t="s">
        <v>21</v>
      </c>
      <c r="I183" s="4" t="s">
        <v>11</v>
      </c>
      <c r="J183" s="4" t="s">
        <v>37</v>
      </c>
      <c r="K183" t="s">
        <v>11</v>
      </c>
      <c r="L183" t="s">
        <v>37</v>
      </c>
      <c r="M183" s="20">
        <v>24</v>
      </c>
      <c r="N183" s="20">
        <v>27</v>
      </c>
      <c r="O183">
        <f>IF(OR(AND($M183&gt;$N183,$B183=K183),AND($M183&lt;$N183,$C183=K183)),1,0)</f>
        <v>1</v>
      </c>
      <c r="P183">
        <f>IF(($M183&lt;$N183)=(D183&lt;E183),1,0)</f>
        <v>1</v>
      </c>
      <c r="Q183">
        <f>IF(($M183&lt;$N183)=(F183&lt;G183),1,0)</f>
        <v>1</v>
      </c>
      <c r="R183">
        <f>IF(OR(AND($M183&gt;$N183,$B183=L183),AND($M183&lt;$N183,$C183=L183)),1,0)</f>
        <v>1</v>
      </c>
      <c r="S183">
        <f t="shared" ref="S183:U186" si="151">IF(OR(AND($M183&gt;$N183,$B183=H183),AND($M183&lt;$N183,$C183=H183)),1,0)</f>
        <v>0</v>
      </c>
      <c r="T183">
        <f t="shared" si="151"/>
        <v>1</v>
      </c>
      <c r="U183">
        <f t="shared" si="151"/>
        <v>1</v>
      </c>
      <c r="Z183">
        <f t="shared" si="147"/>
        <v>1</v>
      </c>
      <c r="AA183">
        <f t="shared" si="148"/>
        <v>1</v>
      </c>
      <c r="AB183">
        <f t="shared" si="149"/>
        <v>1</v>
      </c>
    </row>
    <row r="184" spans="1:28" x14ac:dyDescent="0.55000000000000004">
      <c r="A184" s="1">
        <v>43429</v>
      </c>
      <c r="B184" t="s">
        <v>6</v>
      </c>
      <c r="C184" t="s">
        <v>25</v>
      </c>
      <c r="D184">
        <v>70</v>
      </c>
      <c r="E184">
        <f t="shared" si="150"/>
        <v>30</v>
      </c>
      <c r="F184">
        <v>70</v>
      </c>
      <c r="G184">
        <v>29</v>
      </c>
      <c r="H184" t="s">
        <v>25</v>
      </c>
      <c r="I184" s="4" t="s">
        <v>6</v>
      </c>
      <c r="J184" s="4" t="s">
        <v>6</v>
      </c>
      <c r="K184" t="s">
        <v>6</v>
      </c>
      <c r="L184" t="s">
        <v>6</v>
      </c>
      <c r="M184" s="20">
        <v>17</v>
      </c>
      <c r="N184" s="20">
        <v>24</v>
      </c>
      <c r="O184">
        <f>IF(OR(AND($M184&gt;$N184,$B184=K184),AND($M184&lt;$N184,$C184=K184)),1,0)</f>
        <v>0</v>
      </c>
      <c r="P184">
        <f>IF(($M184&lt;$N184)=(D184&lt;E184),1,0)</f>
        <v>0</v>
      </c>
      <c r="Q184">
        <f>IF(($M184&lt;$N184)=(F184&lt;G184),1,0)</f>
        <v>0</v>
      </c>
      <c r="R184">
        <f>IF(OR(AND($M184&gt;$N184,$B184=L184),AND($M184&lt;$N184,$C184=L184)),1,0)</f>
        <v>0</v>
      </c>
      <c r="S184">
        <f t="shared" si="151"/>
        <v>1</v>
      </c>
      <c r="T184">
        <f t="shared" si="151"/>
        <v>0</v>
      </c>
      <c r="U184">
        <f t="shared" si="151"/>
        <v>0</v>
      </c>
      <c r="Z184">
        <f t="shared" si="147"/>
        <v>1</v>
      </c>
      <c r="AA184">
        <f t="shared" si="148"/>
        <v>0</v>
      </c>
      <c r="AB184">
        <f t="shared" si="149"/>
        <v>0</v>
      </c>
    </row>
    <row r="185" spans="1:28" x14ac:dyDescent="0.55000000000000004">
      <c r="A185" s="17">
        <v>43429</v>
      </c>
      <c r="B185" t="s">
        <v>31</v>
      </c>
      <c r="C185" t="s">
        <v>9</v>
      </c>
      <c r="D185">
        <v>29</v>
      </c>
      <c r="E185">
        <f t="shared" si="150"/>
        <v>71</v>
      </c>
      <c r="F185">
        <v>34</v>
      </c>
      <c r="G185">
        <v>66</v>
      </c>
      <c r="H185" t="s">
        <v>31</v>
      </c>
      <c r="I185" t="s">
        <v>31</v>
      </c>
      <c r="J185" t="s">
        <v>9</v>
      </c>
      <c r="K185" t="s">
        <v>31</v>
      </c>
      <c r="L185" t="s">
        <v>9</v>
      </c>
      <c r="M185" s="20">
        <v>17</v>
      </c>
      <c r="N185" s="20">
        <v>24</v>
      </c>
      <c r="O185">
        <f>IF(OR(AND($M185&gt;$N185,$B185=K185),AND($M185&lt;$N185,$C185=K185)),1,0)</f>
        <v>0</v>
      </c>
      <c r="P185">
        <f>IF(($M185&lt;$N185)=(D185&lt;E185),1,0)</f>
        <v>1</v>
      </c>
      <c r="Q185">
        <f>IF(($M185&lt;$N185)=(F185&lt;G185),1,0)</f>
        <v>1</v>
      </c>
      <c r="R185">
        <f>IF(OR(AND($M185&gt;$N185,$B185=L185),AND($M185&lt;$N185,$C185=L185)),1,0)</f>
        <v>1</v>
      </c>
      <c r="S185">
        <f t="shared" si="151"/>
        <v>0</v>
      </c>
      <c r="T185">
        <f t="shared" si="151"/>
        <v>0</v>
      </c>
      <c r="U185">
        <f t="shared" si="151"/>
        <v>1</v>
      </c>
      <c r="Z185">
        <f t="shared" ref="Z185:Z186" si="152">IF(OR(AND(D185&lt;E185,J185=C185),AND(D185&gt;E185,B185=J185)),1)</f>
        <v>1</v>
      </c>
      <c r="AA185">
        <f t="shared" ref="AA185:AA186" si="153">IF(AND(Z185=1,(M185&lt;N185)=(D185&lt;E185)),1,0)</f>
        <v>1</v>
      </c>
      <c r="AB185">
        <f t="shared" ref="AB185:AB186" si="154">IF(Z185=1,AA185,"" )</f>
        <v>1</v>
      </c>
    </row>
    <row r="186" spans="1:28" s="6" customFormat="1" x14ac:dyDescent="0.55000000000000004">
      <c r="A186" s="13">
        <v>43430</v>
      </c>
      <c r="B186" s="5" t="s">
        <v>20</v>
      </c>
      <c r="C186" s="5" t="s">
        <v>18</v>
      </c>
      <c r="D186" s="6">
        <v>42</v>
      </c>
      <c r="E186" s="6">
        <f t="shared" si="150"/>
        <v>58</v>
      </c>
      <c r="F186" s="6">
        <v>35</v>
      </c>
      <c r="G186" s="6">
        <v>64</v>
      </c>
      <c r="H186" s="6" t="s">
        <v>20</v>
      </c>
      <c r="I186" s="6" t="s">
        <v>18</v>
      </c>
      <c r="J186" s="6" t="s">
        <v>18</v>
      </c>
      <c r="K186" t="s">
        <v>18</v>
      </c>
      <c r="L186" s="6" t="s">
        <v>18</v>
      </c>
      <c r="M186" s="6">
        <v>17</v>
      </c>
      <c r="N186" s="6">
        <v>34</v>
      </c>
      <c r="O186" s="6">
        <f>IF(OR(AND($M186&gt;$N186,$B186=K186),AND($M186&lt;$N186,$C186=K186)),1,0)</f>
        <v>1</v>
      </c>
      <c r="P186" s="6">
        <f>IF(($M186&lt;$N186)=(D186&lt;E186),1,0)</f>
        <v>1</v>
      </c>
      <c r="Q186" s="6">
        <f>IF(($M186&lt;$N186)=(F186&lt;G186),1,0)</f>
        <v>1</v>
      </c>
      <c r="R186" s="6">
        <f>IF(OR(AND($M186&gt;$N186,$B186=L186),AND($M186&lt;$N186,$C186=L186)),1,0)</f>
        <v>1</v>
      </c>
      <c r="S186" s="6">
        <f t="shared" si="151"/>
        <v>0</v>
      </c>
      <c r="T186" s="6">
        <f t="shared" si="151"/>
        <v>1</v>
      </c>
      <c r="U186" s="6">
        <f t="shared" si="151"/>
        <v>1</v>
      </c>
      <c r="W186"/>
      <c r="X186" s="12"/>
      <c r="Y186"/>
      <c r="Z186">
        <f t="shared" si="152"/>
        <v>1</v>
      </c>
      <c r="AA186">
        <f t="shared" si="153"/>
        <v>1</v>
      </c>
      <c r="AB186">
        <f t="shared" si="154"/>
        <v>1</v>
      </c>
    </row>
    <row r="187" spans="1:28" x14ac:dyDescent="0.55000000000000004">
      <c r="A187" s="1" t="s">
        <v>69</v>
      </c>
    </row>
    <row r="188" spans="1:28" x14ac:dyDescent="0.55000000000000004">
      <c r="A188" s="1">
        <v>43433</v>
      </c>
      <c r="B188" s="2" t="s">
        <v>17</v>
      </c>
      <c r="C188" s="2" t="s">
        <v>26</v>
      </c>
      <c r="D188">
        <v>64</v>
      </c>
      <c r="E188">
        <f>100-D188</f>
        <v>36</v>
      </c>
      <c r="F188">
        <v>74</v>
      </c>
      <c r="G188">
        <v>24</v>
      </c>
      <c r="H188" t="s">
        <v>26</v>
      </c>
      <c r="I188" t="s">
        <v>17</v>
      </c>
      <c r="J188" t="s">
        <v>17</v>
      </c>
      <c r="K188" t="s">
        <v>17</v>
      </c>
      <c r="L188" t="s">
        <v>17</v>
      </c>
      <c r="M188">
        <v>10</v>
      </c>
      <c r="N188">
        <v>13</v>
      </c>
      <c r="O188">
        <f>IF(OR(AND($M188&gt;$N188,$B188=K188),AND($M188&lt;$N188,$C188=K188)),1,0)</f>
        <v>0</v>
      </c>
      <c r="P188">
        <f>IF(($M188&lt;$N188)=(D188&lt;E188),1,0)</f>
        <v>0</v>
      </c>
      <c r="Q188">
        <f>IF(($M188&lt;$N188)=(F188&lt;G188),1,0)</f>
        <v>0</v>
      </c>
      <c r="R188">
        <f>IF(OR(AND($M188&gt;$N188,$B188=L188),AND($M188&lt;$N188,$C188=L188)),1,0)</f>
        <v>0</v>
      </c>
      <c r="S188">
        <f t="shared" ref="S188" si="155">IF(OR(AND($M188&gt;$N188,$B188=H188),AND($M188&lt;$N188,$C188=H188)),1,0)</f>
        <v>1</v>
      </c>
      <c r="T188">
        <f t="shared" ref="T188" si="156">IF(OR(AND($M188&gt;$N188,$B188=I188),AND($M188&lt;$N188,$C188=I188)),1,0)</f>
        <v>0</v>
      </c>
      <c r="U188">
        <f t="shared" ref="U188" si="157">IF(OR(AND($M188&gt;$N188,$B188=J188),AND($M188&lt;$N188,$C188=J188)),1,0)</f>
        <v>0</v>
      </c>
      <c r="W188" t="s">
        <v>48</v>
      </c>
      <c r="X188" s="12">
        <f>SUM(O188:O203)/COUNT(O188:O203)</f>
        <v>0.5625</v>
      </c>
      <c r="Z188">
        <f t="shared" ref="Z188:Z202" si="158">IF(OR(AND(D188&lt;E188,J188=C188),AND(D188&gt;E188,B188=J188)),1)</f>
        <v>1</v>
      </c>
      <c r="AA188">
        <f t="shared" ref="AA188:AA202" si="159">IF(AND(Z188=1,(M188&lt;N188)=(D188&lt;E188)),1,0)</f>
        <v>0</v>
      </c>
      <c r="AB188">
        <f t="shared" ref="AB188:AB202" si="160">IF(Z188=1,AA188,"" )</f>
        <v>0</v>
      </c>
    </row>
    <row r="189" spans="1:28" x14ac:dyDescent="0.55000000000000004">
      <c r="A189" s="1">
        <v>43436</v>
      </c>
      <c r="B189" s="2" t="s">
        <v>37</v>
      </c>
      <c r="C189" s="2" t="s">
        <v>14</v>
      </c>
      <c r="D189">
        <v>51</v>
      </c>
      <c r="E189">
        <f t="shared" ref="E189:E203" si="161">100-D189</f>
        <v>49</v>
      </c>
      <c r="F189">
        <v>46</v>
      </c>
      <c r="G189">
        <v>53</v>
      </c>
      <c r="H189" t="s">
        <v>14</v>
      </c>
      <c r="I189" t="s">
        <v>37</v>
      </c>
      <c r="J189" t="s">
        <v>37</v>
      </c>
      <c r="K189" t="s">
        <v>37</v>
      </c>
      <c r="L189" t="s">
        <v>37</v>
      </c>
      <c r="M189">
        <v>0</v>
      </c>
      <c r="N189">
        <v>6</v>
      </c>
      <c r="O189">
        <f t="shared" ref="O189:O200" si="162">IF(OR(AND($M189&gt;$N189,$B189=K189),AND($M189&lt;$N189,$C189=K189)),1,0)</f>
        <v>0</v>
      </c>
      <c r="P189">
        <f t="shared" ref="P189:P200" si="163">IF(($M189&lt;$N189)=(D189&lt;E189),1,0)</f>
        <v>0</v>
      </c>
      <c r="Q189">
        <f t="shared" ref="Q189:Q200" si="164">IF(($M189&lt;$N189)=(F189&lt;G189),1,0)</f>
        <v>1</v>
      </c>
      <c r="R189">
        <f t="shared" ref="R189:R200" si="165">IF(OR(AND($M189&gt;$N189,$B189=L189),AND($M189&lt;$N189,$C189=L189)),1,0)</f>
        <v>0</v>
      </c>
      <c r="S189">
        <f t="shared" ref="S189:S201" si="166">IF(OR(AND($M189&gt;$N189,$B189=H189),AND($M189&lt;$N189,$C189=H189)),1,0)</f>
        <v>1</v>
      </c>
      <c r="T189">
        <f t="shared" ref="T189:T201" si="167">IF(OR(AND($M189&gt;$N189,$B189=I189),AND($M189&lt;$N189,$C189=I189)),1,0)</f>
        <v>0</v>
      </c>
      <c r="U189">
        <f t="shared" ref="U189:U201" si="168">IF(OR(AND($M189&gt;$N189,$B189=J189),AND($M189&lt;$N189,$C189=J189)),1,0)</f>
        <v>0</v>
      </c>
      <c r="W189" t="s">
        <v>49</v>
      </c>
      <c r="X189" s="12">
        <f>SUM(R188:R203)/COUNT(R188:R203)</f>
        <v>0.625</v>
      </c>
      <c r="Z189">
        <f t="shared" si="158"/>
        <v>1</v>
      </c>
      <c r="AA189">
        <f t="shared" si="159"/>
        <v>0</v>
      </c>
      <c r="AB189">
        <f t="shared" si="160"/>
        <v>0</v>
      </c>
    </row>
    <row r="190" spans="1:28" x14ac:dyDescent="0.55000000000000004">
      <c r="A190" s="1">
        <v>43436</v>
      </c>
      <c r="B190" s="2" t="s">
        <v>27</v>
      </c>
      <c r="C190" s="2" t="s">
        <v>16</v>
      </c>
      <c r="D190">
        <v>59</v>
      </c>
      <c r="E190">
        <f t="shared" si="161"/>
        <v>41</v>
      </c>
      <c r="F190">
        <v>53</v>
      </c>
      <c r="G190">
        <v>46</v>
      </c>
      <c r="H190" t="s">
        <v>16</v>
      </c>
      <c r="I190" t="s">
        <v>27</v>
      </c>
      <c r="J190" t="s">
        <v>27</v>
      </c>
      <c r="K190" t="s">
        <v>27</v>
      </c>
      <c r="L190" t="s">
        <v>27</v>
      </c>
      <c r="M190">
        <v>17</v>
      </c>
      <c r="N190">
        <v>24</v>
      </c>
      <c r="O190">
        <f t="shared" si="162"/>
        <v>0</v>
      </c>
      <c r="P190">
        <f t="shared" si="163"/>
        <v>0</v>
      </c>
      <c r="Q190">
        <f t="shared" si="164"/>
        <v>0</v>
      </c>
      <c r="R190">
        <f t="shared" si="165"/>
        <v>0</v>
      </c>
      <c r="S190">
        <f t="shared" si="166"/>
        <v>1</v>
      </c>
      <c r="T190">
        <f t="shared" si="167"/>
        <v>0</v>
      </c>
      <c r="U190">
        <f t="shared" si="168"/>
        <v>0</v>
      </c>
      <c r="W190" t="s">
        <v>52</v>
      </c>
      <c r="X190" s="12">
        <f>SUM(S188:S203)/COUNT(S188:S203)</f>
        <v>0.5625</v>
      </c>
      <c r="Z190">
        <f t="shared" si="158"/>
        <v>1</v>
      </c>
      <c r="AA190">
        <f t="shared" si="159"/>
        <v>0</v>
      </c>
      <c r="AB190">
        <f t="shared" si="160"/>
        <v>0</v>
      </c>
    </row>
    <row r="191" spans="1:28" x14ac:dyDescent="0.55000000000000004">
      <c r="A191" s="1">
        <v>43436</v>
      </c>
      <c r="B191" s="2" t="s">
        <v>13</v>
      </c>
      <c r="C191" s="2" t="s">
        <v>5</v>
      </c>
      <c r="D191">
        <v>47</v>
      </c>
      <c r="E191">
        <f t="shared" si="161"/>
        <v>53</v>
      </c>
      <c r="F191">
        <v>56</v>
      </c>
      <c r="G191">
        <v>43</v>
      </c>
      <c r="H191" t="s">
        <v>13</v>
      </c>
      <c r="I191" t="s">
        <v>5</v>
      </c>
      <c r="J191" t="s">
        <v>13</v>
      </c>
      <c r="K191" t="s">
        <v>5</v>
      </c>
      <c r="L191" t="s">
        <v>5</v>
      </c>
      <c r="M191">
        <v>26</v>
      </c>
      <c r="N191">
        <v>16</v>
      </c>
      <c r="O191">
        <f t="shared" si="162"/>
        <v>0</v>
      </c>
      <c r="P191">
        <f t="shared" si="163"/>
        <v>0</v>
      </c>
      <c r="Q191">
        <f t="shared" si="164"/>
        <v>1</v>
      </c>
      <c r="R191">
        <f t="shared" si="165"/>
        <v>0</v>
      </c>
      <c r="S191">
        <f t="shared" si="166"/>
        <v>1</v>
      </c>
      <c r="T191">
        <f t="shared" si="167"/>
        <v>0</v>
      </c>
      <c r="U191">
        <f t="shared" si="168"/>
        <v>1</v>
      </c>
      <c r="W191" t="s">
        <v>43</v>
      </c>
      <c r="X191" s="12">
        <f>SUM(T188:T203)/COUNT(T188:T203)</f>
        <v>0.5625</v>
      </c>
      <c r="Z191" t="b">
        <f t="shared" si="158"/>
        <v>0</v>
      </c>
      <c r="AA191">
        <f t="shared" si="159"/>
        <v>0</v>
      </c>
      <c r="AB191" t="str">
        <f t="shared" si="160"/>
        <v/>
      </c>
    </row>
    <row r="192" spans="1:28" x14ac:dyDescent="0.55000000000000004">
      <c r="A192" s="1">
        <v>43436</v>
      </c>
      <c r="B192" s="2" t="s">
        <v>7</v>
      </c>
      <c r="C192" s="2" t="s">
        <v>18</v>
      </c>
      <c r="D192">
        <v>23</v>
      </c>
      <c r="E192">
        <f t="shared" si="161"/>
        <v>77</v>
      </c>
      <c r="F192">
        <v>24</v>
      </c>
      <c r="G192">
        <v>75</v>
      </c>
      <c r="H192" t="s">
        <v>7</v>
      </c>
      <c r="I192" t="s">
        <v>18</v>
      </c>
      <c r="J192" t="s">
        <v>18</v>
      </c>
      <c r="K192" t="s">
        <v>18</v>
      </c>
      <c r="L192" t="s">
        <v>18</v>
      </c>
      <c r="M192">
        <v>13</v>
      </c>
      <c r="N192">
        <v>29</v>
      </c>
      <c r="O192">
        <f t="shared" si="162"/>
        <v>1</v>
      </c>
      <c r="P192">
        <f t="shared" si="163"/>
        <v>1</v>
      </c>
      <c r="Q192">
        <f t="shared" si="164"/>
        <v>1</v>
      </c>
      <c r="R192">
        <f t="shared" si="165"/>
        <v>1</v>
      </c>
      <c r="S192">
        <f t="shared" si="166"/>
        <v>0</v>
      </c>
      <c r="T192">
        <f t="shared" si="167"/>
        <v>1</v>
      </c>
      <c r="U192">
        <f t="shared" si="168"/>
        <v>1</v>
      </c>
      <c r="W192" t="s">
        <v>42</v>
      </c>
      <c r="X192" s="12">
        <f>SUM(U188:U203)/COUNT(U188:U203)</f>
        <v>0.625</v>
      </c>
      <c r="Z192">
        <f t="shared" si="158"/>
        <v>1</v>
      </c>
      <c r="AA192">
        <f t="shared" si="159"/>
        <v>1</v>
      </c>
      <c r="AB192">
        <f t="shared" si="160"/>
        <v>1</v>
      </c>
    </row>
    <row r="193" spans="1:28" x14ac:dyDescent="0.55000000000000004">
      <c r="A193" s="1">
        <v>43436</v>
      </c>
      <c r="B193" s="2" t="s">
        <v>12</v>
      </c>
      <c r="C193" s="2" t="s">
        <v>21</v>
      </c>
      <c r="D193">
        <v>42</v>
      </c>
      <c r="E193">
        <f t="shared" si="161"/>
        <v>58</v>
      </c>
      <c r="F193">
        <v>40</v>
      </c>
      <c r="G193">
        <v>59</v>
      </c>
      <c r="H193" t="s">
        <v>21</v>
      </c>
      <c r="I193" t="s">
        <v>12</v>
      </c>
      <c r="J193" t="s">
        <v>21</v>
      </c>
      <c r="K193" t="s">
        <v>21</v>
      </c>
      <c r="L193" t="s">
        <v>21</v>
      </c>
      <c r="M193">
        <v>17</v>
      </c>
      <c r="N193">
        <v>21</v>
      </c>
      <c r="O193">
        <f t="shared" si="162"/>
        <v>1</v>
      </c>
      <c r="P193">
        <f t="shared" si="163"/>
        <v>1</v>
      </c>
      <c r="Q193">
        <f t="shared" si="164"/>
        <v>1</v>
      </c>
      <c r="R193">
        <f t="shared" si="165"/>
        <v>1</v>
      </c>
      <c r="S193">
        <f t="shared" si="166"/>
        <v>1</v>
      </c>
      <c r="T193">
        <f t="shared" si="167"/>
        <v>0</v>
      </c>
      <c r="U193">
        <f t="shared" si="168"/>
        <v>1</v>
      </c>
      <c r="W193" t="s">
        <v>53</v>
      </c>
      <c r="X193" s="12">
        <f>SUM(P188:P203)/COUNT(P188:P203)</f>
        <v>0.5</v>
      </c>
      <c r="Z193">
        <f t="shared" si="158"/>
        <v>1</v>
      </c>
      <c r="AA193">
        <f t="shared" si="159"/>
        <v>1</v>
      </c>
      <c r="AB193">
        <f t="shared" si="160"/>
        <v>1</v>
      </c>
    </row>
    <row r="194" spans="1:28" x14ac:dyDescent="0.55000000000000004">
      <c r="A194" s="1">
        <v>43436</v>
      </c>
      <c r="B194" s="2" t="s">
        <v>30</v>
      </c>
      <c r="C194" s="2" t="s">
        <v>15</v>
      </c>
      <c r="D194">
        <v>69</v>
      </c>
      <c r="E194">
        <f t="shared" si="161"/>
        <v>31</v>
      </c>
      <c r="F194">
        <v>70</v>
      </c>
      <c r="G194">
        <v>29</v>
      </c>
      <c r="H194" t="s">
        <v>15</v>
      </c>
      <c r="I194" t="s">
        <v>30</v>
      </c>
      <c r="J194" t="s">
        <v>30</v>
      </c>
      <c r="K194" t="s">
        <v>30</v>
      </c>
      <c r="L194" t="s">
        <v>30</v>
      </c>
      <c r="M194">
        <v>27</v>
      </c>
      <c r="N194">
        <v>30</v>
      </c>
      <c r="O194">
        <f t="shared" si="162"/>
        <v>0</v>
      </c>
      <c r="P194">
        <f t="shared" si="163"/>
        <v>0</v>
      </c>
      <c r="Q194">
        <f t="shared" si="164"/>
        <v>0</v>
      </c>
      <c r="R194">
        <f t="shared" si="165"/>
        <v>0</v>
      </c>
      <c r="S194">
        <f t="shared" si="166"/>
        <v>1</v>
      </c>
      <c r="T194">
        <f t="shared" si="167"/>
        <v>0</v>
      </c>
      <c r="U194">
        <f t="shared" si="168"/>
        <v>0</v>
      </c>
      <c r="W194" t="s">
        <v>54</v>
      </c>
      <c r="X194" s="12">
        <f>SUM(Q188:Q203)/COUNT(Q188:Q203)</f>
        <v>0.6875</v>
      </c>
      <c r="Z194">
        <f t="shared" si="158"/>
        <v>1</v>
      </c>
      <c r="AA194">
        <f t="shared" si="159"/>
        <v>0</v>
      </c>
      <c r="AB194">
        <f t="shared" si="160"/>
        <v>0</v>
      </c>
    </row>
    <row r="195" spans="1:28" x14ac:dyDescent="0.55000000000000004">
      <c r="A195" s="1">
        <v>43436</v>
      </c>
      <c r="B195" s="2" t="s">
        <v>25</v>
      </c>
      <c r="C195" s="2" t="s">
        <v>10</v>
      </c>
      <c r="D195">
        <v>48</v>
      </c>
      <c r="E195">
        <f t="shared" si="161"/>
        <v>52</v>
      </c>
      <c r="F195">
        <v>51</v>
      </c>
      <c r="G195">
        <v>49</v>
      </c>
      <c r="H195" t="s">
        <v>10</v>
      </c>
      <c r="I195" t="s">
        <v>25</v>
      </c>
      <c r="J195" t="s">
        <v>25</v>
      </c>
      <c r="K195" t="s">
        <v>25</v>
      </c>
      <c r="L195" t="s">
        <v>25</v>
      </c>
      <c r="M195">
        <v>24</v>
      </c>
      <c r="N195">
        <v>10</v>
      </c>
      <c r="O195">
        <f t="shared" si="162"/>
        <v>1</v>
      </c>
      <c r="P195">
        <f t="shared" si="163"/>
        <v>0</v>
      </c>
      <c r="Q195">
        <f t="shared" si="164"/>
        <v>1</v>
      </c>
      <c r="R195">
        <f t="shared" si="165"/>
        <v>1</v>
      </c>
      <c r="S195">
        <f t="shared" si="166"/>
        <v>0</v>
      </c>
      <c r="T195">
        <f t="shared" si="167"/>
        <v>1</v>
      </c>
      <c r="U195">
        <f t="shared" si="168"/>
        <v>1</v>
      </c>
      <c r="W195" t="s">
        <v>62</v>
      </c>
      <c r="X195" s="12">
        <f>SUM(AB187:AB203)/COUNT(AB187:AB203)</f>
        <v>0.53846153846153844</v>
      </c>
      <c r="Z195" t="b">
        <f t="shared" si="158"/>
        <v>0</v>
      </c>
      <c r="AA195">
        <f t="shared" si="159"/>
        <v>0</v>
      </c>
      <c r="AB195" t="str">
        <f t="shared" si="160"/>
        <v/>
      </c>
    </row>
    <row r="196" spans="1:28" x14ac:dyDescent="0.55000000000000004">
      <c r="A196" s="1">
        <v>43436</v>
      </c>
      <c r="B196" s="2" t="s">
        <v>34</v>
      </c>
      <c r="C196" s="2" t="s">
        <v>33</v>
      </c>
      <c r="D196">
        <v>68</v>
      </c>
      <c r="E196">
        <f t="shared" si="161"/>
        <v>32</v>
      </c>
      <c r="F196">
        <v>74</v>
      </c>
      <c r="G196">
        <v>26</v>
      </c>
      <c r="H196" t="s">
        <v>33</v>
      </c>
      <c r="I196" t="s">
        <v>34</v>
      </c>
      <c r="J196" t="s">
        <v>34</v>
      </c>
      <c r="K196" t="s">
        <v>34</v>
      </c>
      <c r="L196" t="s">
        <v>34</v>
      </c>
      <c r="M196">
        <v>30</v>
      </c>
      <c r="N196">
        <v>16</v>
      </c>
      <c r="O196">
        <f t="shared" si="162"/>
        <v>1</v>
      </c>
      <c r="P196">
        <f t="shared" si="163"/>
        <v>1</v>
      </c>
      <c r="Q196">
        <f t="shared" si="164"/>
        <v>1</v>
      </c>
      <c r="R196">
        <f t="shared" si="165"/>
        <v>1</v>
      </c>
      <c r="S196">
        <f t="shared" si="166"/>
        <v>0</v>
      </c>
      <c r="T196">
        <f t="shared" si="167"/>
        <v>1</v>
      </c>
      <c r="U196">
        <f t="shared" si="168"/>
        <v>1</v>
      </c>
      <c r="Z196">
        <f t="shared" si="158"/>
        <v>1</v>
      </c>
      <c r="AA196">
        <f t="shared" si="159"/>
        <v>1</v>
      </c>
      <c r="AB196">
        <f t="shared" si="160"/>
        <v>1</v>
      </c>
    </row>
    <row r="197" spans="1:28" x14ac:dyDescent="0.55000000000000004">
      <c r="A197" s="1">
        <v>43436</v>
      </c>
      <c r="B197" s="2" t="s">
        <v>29</v>
      </c>
      <c r="C197" s="2" t="s">
        <v>31</v>
      </c>
      <c r="D197">
        <v>27</v>
      </c>
      <c r="E197">
        <f t="shared" si="161"/>
        <v>73</v>
      </c>
      <c r="F197">
        <v>16</v>
      </c>
      <c r="G197">
        <v>83</v>
      </c>
      <c r="H197" t="s">
        <v>29</v>
      </c>
      <c r="I197" t="s">
        <v>31</v>
      </c>
      <c r="J197" t="s">
        <v>31</v>
      </c>
      <c r="K197" t="s">
        <v>31</v>
      </c>
      <c r="L197" t="s">
        <v>29</v>
      </c>
      <c r="M197">
        <v>20</v>
      </c>
      <c r="N197">
        <v>17</v>
      </c>
      <c r="O197">
        <f t="shared" si="162"/>
        <v>0</v>
      </c>
      <c r="P197">
        <f t="shared" si="163"/>
        <v>0</v>
      </c>
      <c r="Q197">
        <f t="shared" si="164"/>
        <v>0</v>
      </c>
      <c r="R197">
        <f t="shared" si="165"/>
        <v>1</v>
      </c>
      <c r="S197">
        <f t="shared" si="166"/>
        <v>1</v>
      </c>
      <c r="T197">
        <f t="shared" si="167"/>
        <v>0</v>
      </c>
      <c r="U197">
        <f t="shared" si="168"/>
        <v>0</v>
      </c>
      <c r="Z197">
        <f t="shared" si="158"/>
        <v>1</v>
      </c>
      <c r="AA197">
        <f t="shared" si="159"/>
        <v>0</v>
      </c>
      <c r="AB197">
        <f t="shared" si="160"/>
        <v>0</v>
      </c>
    </row>
    <row r="198" spans="1:28" x14ac:dyDescent="0.55000000000000004">
      <c r="A198" s="1">
        <v>43436</v>
      </c>
      <c r="B198" s="2" t="s">
        <v>22</v>
      </c>
      <c r="C198" s="2" t="s">
        <v>35</v>
      </c>
      <c r="D198">
        <v>83</v>
      </c>
      <c r="E198">
        <f t="shared" si="161"/>
        <v>17</v>
      </c>
      <c r="F198">
        <v>93</v>
      </c>
      <c r="G198">
        <v>6</v>
      </c>
      <c r="H198" t="s">
        <v>35</v>
      </c>
      <c r="I198" t="s">
        <v>22</v>
      </c>
      <c r="J198" t="s">
        <v>22</v>
      </c>
      <c r="K198" t="s">
        <v>22</v>
      </c>
      <c r="L198" t="s">
        <v>22</v>
      </c>
      <c r="M198">
        <v>40</v>
      </c>
      <c r="N198">
        <v>33</v>
      </c>
      <c r="O198">
        <f t="shared" si="162"/>
        <v>1</v>
      </c>
      <c r="P198">
        <f t="shared" si="163"/>
        <v>1</v>
      </c>
      <c r="Q198">
        <f t="shared" si="164"/>
        <v>1</v>
      </c>
      <c r="R198">
        <f t="shared" si="165"/>
        <v>1</v>
      </c>
      <c r="S198">
        <f t="shared" si="166"/>
        <v>0</v>
      </c>
      <c r="T198">
        <f t="shared" si="167"/>
        <v>1</v>
      </c>
      <c r="U198">
        <f t="shared" si="168"/>
        <v>1</v>
      </c>
      <c r="Z198">
        <f t="shared" si="158"/>
        <v>1</v>
      </c>
      <c r="AA198">
        <f t="shared" si="159"/>
        <v>1</v>
      </c>
      <c r="AB198">
        <f t="shared" si="160"/>
        <v>1</v>
      </c>
    </row>
    <row r="199" spans="1:28" x14ac:dyDescent="0.55000000000000004">
      <c r="A199" s="1">
        <v>43436</v>
      </c>
      <c r="B199" s="2" t="s">
        <v>32</v>
      </c>
      <c r="C199" s="2" t="s">
        <v>20</v>
      </c>
      <c r="D199">
        <v>22</v>
      </c>
      <c r="E199">
        <f t="shared" si="161"/>
        <v>78</v>
      </c>
      <c r="F199">
        <v>15</v>
      </c>
      <c r="G199">
        <v>85</v>
      </c>
      <c r="H199" t="s">
        <v>32</v>
      </c>
      <c r="I199" t="s">
        <v>20</v>
      </c>
      <c r="J199" t="s">
        <v>20</v>
      </c>
      <c r="K199" t="s">
        <v>20</v>
      </c>
      <c r="L199" t="s">
        <v>20</v>
      </c>
      <c r="M199">
        <v>22</v>
      </c>
      <c r="N199">
        <v>26</v>
      </c>
      <c r="O199">
        <f t="shared" si="162"/>
        <v>1</v>
      </c>
      <c r="P199">
        <f t="shared" si="163"/>
        <v>1</v>
      </c>
      <c r="Q199">
        <f t="shared" si="164"/>
        <v>1</v>
      </c>
      <c r="R199">
        <f t="shared" si="165"/>
        <v>1</v>
      </c>
      <c r="S199">
        <f t="shared" si="166"/>
        <v>0</v>
      </c>
      <c r="T199">
        <f t="shared" si="167"/>
        <v>1</v>
      </c>
      <c r="U199">
        <f t="shared" si="168"/>
        <v>1</v>
      </c>
      <c r="Z199">
        <f t="shared" si="158"/>
        <v>1</v>
      </c>
      <c r="AA199">
        <f t="shared" si="159"/>
        <v>1</v>
      </c>
      <c r="AB199">
        <f t="shared" si="160"/>
        <v>1</v>
      </c>
    </row>
    <row r="200" spans="1:28" x14ac:dyDescent="0.55000000000000004">
      <c r="A200" s="1">
        <v>43436</v>
      </c>
      <c r="B200" s="2" t="s">
        <v>9</v>
      </c>
      <c r="C200" s="2" t="s">
        <v>19</v>
      </c>
      <c r="D200">
        <v>33</v>
      </c>
      <c r="E200">
        <f t="shared" si="161"/>
        <v>67</v>
      </c>
      <c r="F200">
        <v>29</v>
      </c>
      <c r="G200">
        <v>70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>
        <v>10</v>
      </c>
      <c r="N200">
        <v>24</v>
      </c>
      <c r="O200">
        <f t="shared" si="162"/>
        <v>1</v>
      </c>
      <c r="P200">
        <f t="shared" si="163"/>
        <v>1</v>
      </c>
      <c r="Q200">
        <f t="shared" si="164"/>
        <v>1</v>
      </c>
      <c r="R200">
        <f t="shared" si="165"/>
        <v>1</v>
      </c>
      <c r="S200">
        <f t="shared" si="166"/>
        <v>1</v>
      </c>
      <c r="T200">
        <f t="shared" si="167"/>
        <v>1</v>
      </c>
      <c r="U200">
        <f t="shared" si="168"/>
        <v>1</v>
      </c>
      <c r="Z200">
        <f t="shared" si="158"/>
        <v>1</v>
      </c>
      <c r="AA200">
        <f t="shared" si="159"/>
        <v>1</v>
      </c>
      <c r="AB200">
        <f t="shared" si="160"/>
        <v>1</v>
      </c>
    </row>
    <row r="201" spans="1:28" x14ac:dyDescent="0.55000000000000004">
      <c r="A201" s="1">
        <v>43436</v>
      </c>
      <c r="B201" s="2" t="s">
        <v>8</v>
      </c>
      <c r="C201" s="2" t="s">
        <v>24</v>
      </c>
      <c r="D201">
        <v>17</v>
      </c>
      <c r="E201">
        <f t="shared" si="161"/>
        <v>83</v>
      </c>
      <c r="F201">
        <v>13</v>
      </c>
      <c r="G201">
        <v>86</v>
      </c>
      <c r="H201" t="s">
        <v>8</v>
      </c>
      <c r="I201" t="s">
        <v>24</v>
      </c>
      <c r="J201" t="s">
        <v>24</v>
      </c>
      <c r="K201" t="s">
        <v>24</v>
      </c>
      <c r="L201" t="s">
        <v>24</v>
      </c>
      <c r="M201">
        <v>16</v>
      </c>
      <c r="N201">
        <v>43</v>
      </c>
      <c r="O201">
        <f>IF(OR(AND($M201&gt;$N201,$B201=K201),AND($M201&lt;$N201,$C201=K201)),1,0)</f>
        <v>1</v>
      </c>
      <c r="P201">
        <f>IF(($M201&lt;$N201)=(D201&lt;E201),1,0)</f>
        <v>1</v>
      </c>
      <c r="Q201">
        <f>IF(($M201&lt;$N201)=(F201&lt;G201),1,0)</f>
        <v>1</v>
      </c>
      <c r="R201">
        <f>IF(OR(AND($M201&gt;$N201,$B201=L201),AND($M201&lt;$N201,$C201=L201)),1,0)</f>
        <v>1</v>
      </c>
      <c r="S201">
        <f t="shared" si="166"/>
        <v>0</v>
      </c>
      <c r="T201">
        <f t="shared" si="167"/>
        <v>1</v>
      </c>
      <c r="U201">
        <f t="shared" si="168"/>
        <v>1</v>
      </c>
      <c r="Z201">
        <f t="shared" si="158"/>
        <v>1</v>
      </c>
      <c r="AA201">
        <f t="shared" si="159"/>
        <v>1</v>
      </c>
      <c r="AB201">
        <f t="shared" si="160"/>
        <v>1</v>
      </c>
    </row>
    <row r="202" spans="1:28" x14ac:dyDescent="0.55000000000000004">
      <c r="A202" s="1">
        <v>43436</v>
      </c>
      <c r="B202" s="2" t="s">
        <v>23</v>
      </c>
      <c r="C202" s="2" t="s">
        <v>6</v>
      </c>
      <c r="D202">
        <v>38</v>
      </c>
      <c r="E202">
        <f t="shared" si="161"/>
        <v>62</v>
      </c>
      <c r="F202">
        <v>39</v>
      </c>
      <c r="G202">
        <v>60</v>
      </c>
      <c r="H202" t="s">
        <v>23</v>
      </c>
      <c r="I202" t="s">
        <v>23</v>
      </c>
      <c r="J202" t="s">
        <v>6</v>
      </c>
      <c r="K202" t="s">
        <v>6</v>
      </c>
      <c r="L202" t="s">
        <v>6</v>
      </c>
      <c r="M202">
        <v>33</v>
      </c>
      <c r="N202">
        <v>30</v>
      </c>
      <c r="O202">
        <f t="shared" ref="O202:O203" si="169">IF(OR(AND($M202&gt;$N202,$B202=K202),AND($M202&lt;$N202,$C202=K202)),1,0)</f>
        <v>0</v>
      </c>
      <c r="P202">
        <f t="shared" ref="P202:P203" si="170">IF(($M202&lt;$N202)=(D202&lt;E202),1,0)</f>
        <v>0</v>
      </c>
      <c r="Q202">
        <f t="shared" ref="Q202:Q203" si="171">IF(($M202&lt;$N202)=(F202&lt;G202),1,0)</f>
        <v>0</v>
      </c>
      <c r="R202">
        <f t="shared" ref="R202:R203" si="172">IF(OR(AND($M202&gt;$N202,$B202=L202),AND($M202&lt;$N202,$C202=L202)),1,0)</f>
        <v>0</v>
      </c>
      <c r="S202">
        <f t="shared" ref="S202:S203" si="173">IF(OR(AND($M202&gt;$N202,$B202=H202),AND($M202&lt;$N202,$C202=H202)),1,0)</f>
        <v>1</v>
      </c>
      <c r="T202">
        <f t="shared" ref="T202:T203" si="174">IF(OR(AND($M202&gt;$N202,$B202=I202),AND($M202&lt;$N202,$C202=I202)),1,0)</f>
        <v>1</v>
      </c>
      <c r="U202">
        <f t="shared" ref="U202:U203" si="175">IF(OR(AND($M202&gt;$N202,$B202=J202),AND($M202&lt;$N202,$C202=J202)),1,0)</f>
        <v>0</v>
      </c>
      <c r="Z202">
        <f t="shared" si="158"/>
        <v>1</v>
      </c>
      <c r="AA202">
        <f t="shared" si="159"/>
        <v>0</v>
      </c>
      <c r="AB202">
        <f t="shared" si="160"/>
        <v>0</v>
      </c>
    </row>
    <row r="203" spans="1:28" x14ac:dyDescent="0.55000000000000004">
      <c r="A203" s="1">
        <v>43437</v>
      </c>
      <c r="B203" s="2" t="s">
        <v>28</v>
      </c>
      <c r="C203" s="2" t="s">
        <v>36</v>
      </c>
      <c r="D203">
        <v>31</v>
      </c>
      <c r="E203">
        <f t="shared" si="161"/>
        <v>69</v>
      </c>
      <c r="F203">
        <v>41</v>
      </c>
      <c r="G203">
        <v>58</v>
      </c>
      <c r="H203" t="s">
        <v>28</v>
      </c>
      <c r="I203" t="s">
        <v>36</v>
      </c>
      <c r="J203" t="s">
        <v>36</v>
      </c>
      <c r="K203" t="s">
        <v>36</v>
      </c>
      <c r="L203" t="s">
        <v>36</v>
      </c>
      <c r="M203">
        <v>13</v>
      </c>
      <c r="N203">
        <v>28</v>
      </c>
      <c r="O203">
        <f t="shared" si="169"/>
        <v>1</v>
      </c>
      <c r="P203">
        <f t="shared" si="170"/>
        <v>1</v>
      </c>
      <c r="Q203">
        <f t="shared" si="171"/>
        <v>1</v>
      </c>
      <c r="R203">
        <f t="shared" si="172"/>
        <v>1</v>
      </c>
      <c r="S203">
        <f t="shared" si="173"/>
        <v>0</v>
      </c>
      <c r="T203">
        <f t="shared" si="174"/>
        <v>1</v>
      </c>
      <c r="U203">
        <f t="shared" si="175"/>
        <v>1</v>
      </c>
      <c r="Z203" t="b">
        <f t="shared" ref="Z203" si="176">IF(OR(AND(D187&lt;E187,J187=C187),AND(D187&gt;E187,B187=J187)),1)</f>
        <v>0</v>
      </c>
      <c r="AA203">
        <f t="shared" ref="AA203" si="177">IF(AND(Z203=1,(M187&lt;N187)=(D187&lt;E187)),1,0)</f>
        <v>0</v>
      </c>
      <c r="AB203" t="str">
        <f t="shared" ref="AB203" si="178">IF(Z203=1,AA203,"" )</f>
        <v/>
      </c>
    </row>
    <row r="204" spans="1:28" x14ac:dyDescent="0.55000000000000004">
      <c r="A204" s="1" t="s">
        <v>70</v>
      </c>
    </row>
    <row r="205" spans="1:28" s="4" customFormat="1" x14ac:dyDescent="0.55000000000000004">
      <c r="A205" s="11">
        <v>43440</v>
      </c>
      <c r="B205" s="3" t="s">
        <v>14</v>
      </c>
      <c r="C205" s="3" t="s">
        <v>20</v>
      </c>
      <c r="D205" s="4">
        <v>34</v>
      </c>
      <c r="E205" s="4">
        <f>100-D205</f>
        <v>66</v>
      </c>
      <c r="F205" s="4">
        <v>32</v>
      </c>
      <c r="G205" s="4">
        <v>67</v>
      </c>
      <c r="H205" s="4" t="s">
        <v>14</v>
      </c>
      <c r="I205" s="4" t="s">
        <v>20</v>
      </c>
      <c r="J205" s="4" t="s">
        <v>20</v>
      </c>
      <c r="K205" s="4" t="s">
        <v>20</v>
      </c>
      <c r="L205" s="4" t="s">
        <v>14</v>
      </c>
      <c r="M205" s="4">
        <v>9</v>
      </c>
      <c r="N205" s="4">
        <v>30</v>
      </c>
      <c r="O205" s="4">
        <f>IF(OR(AND($M205&gt;$N205,$B205=K205),AND($M205&lt;$N205,$C205=K205)),1,0)</f>
        <v>1</v>
      </c>
      <c r="P205" s="4">
        <f>IF(($M205&lt;$N205)=(D205&lt;E205),1,0)</f>
        <v>1</v>
      </c>
      <c r="Q205" s="4">
        <f>IF(($M205&lt;$N205)=(F205&lt;G205),1,0)</f>
        <v>1</v>
      </c>
      <c r="R205" s="4">
        <f>IF(OR(AND($M205&gt;$N205,$B205=L205),AND($M205&lt;$N205,$C205=L205)),1,0)</f>
        <v>0</v>
      </c>
      <c r="S205" s="4">
        <f t="shared" ref="S205:S220" si="179">IF(OR(AND($M205&gt;$N205,$B205=H205),AND($M205&lt;$N205,$C205=H205)),1,0)</f>
        <v>0</v>
      </c>
      <c r="T205" s="4">
        <f t="shared" ref="T205:T220" si="180">IF(OR(AND($M205&gt;$N205,$B205=I205),AND($M205&lt;$N205,$C205=I205)),1,0)</f>
        <v>1</v>
      </c>
      <c r="U205" s="4">
        <f t="shared" ref="U205:U220" si="181">IF(OR(AND($M205&gt;$N205,$B205=J205),AND($M205&lt;$N205,$C205=J205)),1,0)</f>
        <v>1</v>
      </c>
      <c r="W205" s="4" t="s">
        <v>48</v>
      </c>
      <c r="X205" s="19">
        <f>SUM(O205:O220)/COUNT(O205:O220)</f>
        <v>0.625</v>
      </c>
      <c r="Z205" s="4">
        <f t="shared" ref="Z205:Z219" si="182">IF(OR(AND(D205&lt;E205,J205=C205),AND(D205&gt;E205,B205=J205)),1)</f>
        <v>1</v>
      </c>
      <c r="AA205" s="4">
        <f t="shared" ref="AA205:AA219" si="183">IF(AND(Z205=1,(M205&lt;N205)=(D205&lt;E205)),1,0)</f>
        <v>1</v>
      </c>
      <c r="AB205" s="4">
        <f t="shared" ref="AB205:AB220" si="184">IF(Z205=1,AA205,"" )</f>
        <v>1</v>
      </c>
    </row>
    <row r="206" spans="1:28" s="4" customFormat="1" x14ac:dyDescent="0.55000000000000004">
      <c r="A206" s="11">
        <v>43443</v>
      </c>
      <c r="B206" s="3" t="s">
        <v>13</v>
      </c>
      <c r="C206" s="3" t="s">
        <v>22</v>
      </c>
      <c r="D206" s="4">
        <v>29</v>
      </c>
      <c r="E206" s="4">
        <f t="shared" ref="E206:E220" si="185">100-D206</f>
        <v>71</v>
      </c>
      <c r="F206" s="4">
        <v>27</v>
      </c>
      <c r="G206" s="4">
        <v>72</v>
      </c>
      <c r="H206" s="4" t="s">
        <v>13</v>
      </c>
      <c r="I206" s="4" t="s">
        <v>13</v>
      </c>
      <c r="J206" s="4" t="s">
        <v>22</v>
      </c>
      <c r="K206" s="4" t="s">
        <v>22</v>
      </c>
      <c r="L206" s="4" t="s">
        <v>22</v>
      </c>
      <c r="M206" s="4">
        <v>24</v>
      </c>
      <c r="N206" s="4">
        <v>27</v>
      </c>
      <c r="O206" s="4">
        <f t="shared" ref="O206:O217" si="186">IF(OR(AND($M206&gt;$N206,$B206=K206),AND($M206&lt;$N206,$C206=K206)),1,0)</f>
        <v>1</v>
      </c>
      <c r="P206" s="4">
        <f t="shared" ref="P206:P217" si="187">IF(($M206&lt;$N206)=(D206&lt;E206),1,0)</f>
        <v>1</v>
      </c>
      <c r="Q206" s="4">
        <f t="shared" ref="Q206:Q217" si="188">IF(($M206&lt;$N206)=(F206&lt;G206),1,0)</f>
        <v>1</v>
      </c>
      <c r="R206" s="4">
        <f t="shared" ref="R206:R217" si="189">IF(OR(AND($M206&gt;$N206,$B206=L206),AND($M206&lt;$N206,$C206=L206)),1,0)</f>
        <v>1</v>
      </c>
      <c r="S206" s="4">
        <f t="shared" si="179"/>
        <v>0</v>
      </c>
      <c r="T206" s="4">
        <f t="shared" si="180"/>
        <v>0</v>
      </c>
      <c r="U206" s="4">
        <f t="shared" si="181"/>
        <v>1</v>
      </c>
      <c r="W206" s="4" t="s">
        <v>49</v>
      </c>
      <c r="X206" s="19">
        <f>SUM(R205:R220)/COUNT(R205:R220)</f>
        <v>0.5</v>
      </c>
      <c r="Z206" s="4">
        <f t="shared" si="182"/>
        <v>1</v>
      </c>
      <c r="AA206" s="4">
        <f t="shared" si="183"/>
        <v>1</v>
      </c>
      <c r="AB206" s="4">
        <f t="shared" si="184"/>
        <v>1</v>
      </c>
    </row>
    <row r="207" spans="1:28" s="4" customFormat="1" x14ac:dyDescent="0.55000000000000004">
      <c r="A207" s="11">
        <v>43443</v>
      </c>
      <c r="B207" s="3" t="s">
        <v>37</v>
      </c>
      <c r="C207" s="3" t="s">
        <v>18</v>
      </c>
      <c r="D207" s="4">
        <v>32</v>
      </c>
      <c r="E207" s="4">
        <f t="shared" si="185"/>
        <v>68</v>
      </c>
      <c r="F207" s="4">
        <v>21</v>
      </c>
      <c r="G207" s="4">
        <v>78</v>
      </c>
      <c r="H207" s="4" t="s">
        <v>37</v>
      </c>
      <c r="I207" s="4" t="s">
        <v>18</v>
      </c>
      <c r="J207" s="4" t="s">
        <v>18</v>
      </c>
      <c r="K207" s="4" t="s">
        <v>18</v>
      </c>
      <c r="L207" s="4" t="s">
        <v>18</v>
      </c>
      <c r="M207" s="4">
        <v>24</v>
      </c>
      <c r="N207" s="4">
        <v>21</v>
      </c>
      <c r="O207" s="4">
        <f t="shared" si="186"/>
        <v>0</v>
      </c>
      <c r="P207" s="4">
        <f t="shared" si="187"/>
        <v>0</v>
      </c>
      <c r="Q207" s="4">
        <f t="shared" si="188"/>
        <v>0</v>
      </c>
      <c r="R207" s="4">
        <f t="shared" si="189"/>
        <v>0</v>
      </c>
      <c r="S207" s="4">
        <f t="shared" si="179"/>
        <v>1</v>
      </c>
      <c r="T207" s="4">
        <f t="shared" si="180"/>
        <v>0</v>
      </c>
      <c r="U207" s="4">
        <f t="shared" si="181"/>
        <v>0</v>
      </c>
      <c r="W207" s="4" t="s">
        <v>52</v>
      </c>
      <c r="X207" s="19">
        <f>SUM(S205:S220)/COUNT(S205:S220)</f>
        <v>0.4375</v>
      </c>
      <c r="Z207" s="4">
        <f t="shared" si="182"/>
        <v>1</v>
      </c>
      <c r="AA207" s="4">
        <f t="shared" si="183"/>
        <v>0</v>
      </c>
      <c r="AB207" s="4">
        <f t="shared" si="184"/>
        <v>0</v>
      </c>
    </row>
    <row r="208" spans="1:28" x14ac:dyDescent="0.55000000000000004">
      <c r="A208" s="1">
        <v>43443</v>
      </c>
      <c r="B208" s="2" t="s">
        <v>27</v>
      </c>
      <c r="C208" s="2" t="s">
        <v>7</v>
      </c>
      <c r="D208">
        <v>62</v>
      </c>
      <c r="E208">
        <f t="shared" si="185"/>
        <v>38</v>
      </c>
      <c r="F208">
        <v>49</v>
      </c>
      <c r="G208">
        <v>50</v>
      </c>
      <c r="H208" t="s">
        <v>7</v>
      </c>
      <c r="I208" t="s">
        <v>7</v>
      </c>
      <c r="J208" t="s">
        <v>7</v>
      </c>
      <c r="K208" t="s">
        <v>7</v>
      </c>
      <c r="L208" t="s">
        <v>27</v>
      </c>
      <c r="M208" s="4">
        <v>20</v>
      </c>
      <c r="N208" s="4">
        <v>26</v>
      </c>
      <c r="O208">
        <f t="shared" si="186"/>
        <v>1</v>
      </c>
      <c r="P208">
        <f t="shared" si="187"/>
        <v>0</v>
      </c>
      <c r="Q208">
        <f t="shared" si="188"/>
        <v>1</v>
      </c>
      <c r="R208">
        <f t="shared" si="189"/>
        <v>0</v>
      </c>
      <c r="S208">
        <f t="shared" si="179"/>
        <v>1</v>
      </c>
      <c r="T208">
        <f t="shared" si="180"/>
        <v>1</v>
      </c>
      <c r="U208">
        <f t="shared" si="181"/>
        <v>1</v>
      </c>
      <c r="W208" t="s">
        <v>43</v>
      </c>
      <c r="X208" s="12">
        <f>SUM(T205:T220)/COUNT(T205:T220)</f>
        <v>0.4375</v>
      </c>
      <c r="Z208" t="b">
        <f t="shared" si="182"/>
        <v>0</v>
      </c>
      <c r="AA208">
        <f t="shared" si="183"/>
        <v>0</v>
      </c>
      <c r="AB208" t="str">
        <f t="shared" si="184"/>
        <v/>
      </c>
    </row>
    <row r="209" spans="1:28" x14ac:dyDescent="0.55000000000000004">
      <c r="A209" s="1">
        <v>43443</v>
      </c>
      <c r="B209" s="2" t="s">
        <v>5</v>
      </c>
      <c r="C209" s="2" t="s">
        <v>31</v>
      </c>
      <c r="D209">
        <v>47</v>
      </c>
      <c r="E209">
        <f t="shared" si="185"/>
        <v>53</v>
      </c>
      <c r="F209">
        <v>41</v>
      </c>
      <c r="G209">
        <v>58</v>
      </c>
      <c r="H209" t="s">
        <v>5</v>
      </c>
      <c r="I209" t="s">
        <v>5</v>
      </c>
      <c r="J209" t="s">
        <v>31</v>
      </c>
      <c r="K209" t="s">
        <v>31</v>
      </c>
      <c r="L209" t="s">
        <v>31</v>
      </c>
      <c r="M209" s="4">
        <v>20</v>
      </c>
      <c r="N209" s="4">
        <v>34</v>
      </c>
      <c r="O209">
        <f t="shared" si="186"/>
        <v>1</v>
      </c>
      <c r="P209">
        <f t="shared" si="187"/>
        <v>1</v>
      </c>
      <c r="Q209">
        <f t="shared" si="188"/>
        <v>1</v>
      </c>
      <c r="R209">
        <f t="shared" si="189"/>
        <v>1</v>
      </c>
      <c r="S209">
        <f t="shared" si="179"/>
        <v>0</v>
      </c>
      <c r="T209">
        <f t="shared" si="180"/>
        <v>0</v>
      </c>
      <c r="U209">
        <f t="shared" si="181"/>
        <v>1</v>
      </c>
      <c r="W209" t="s">
        <v>42</v>
      </c>
      <c r="X209" s="12">
        <f>SUM(U205:U220)/COUNT(U205:U220)</f>
        <v>0.625</v>
      </c>
      <c r="Z209">
        <f t="shared" si="182"/>
        <v>1</v>
      </c>
      <c r="AA209">
        <f t="shared" si="183"/>
        <v>1</v>
      </c>
      <c r="AB209">
        <f t="shared" si="184"/>
        <v>1</v>
      </c>
    </row>
    <row r="210" spans="1:28" s="4" customFormat="1" x14ac:dyDescent="0.55000000000000004">
      <c r="A210" s="11">
        <v>43443</v>
      </c>
      <c r="B210" s="3" t="s">
        <v>17</v>
      </c>
      <c r="C210" s="3" t="s">
        <v>16</v>
      </c>
      <c r="D210" s="4">
        <v>74</v>
      </c>
      <c r="E210" s="4">
        <f t="shared" si="185"/>
        <v>26</v>
      </c>
      <c r="F210" s="4">
        <v>77</v>
      </c>
      <c r="G210" s="4">
        <v>23</v>
      </c>
      <c r="H210" s="4" t="s">
        <v>16</v>
      </c>
      <c r="I210" s="4" t="s">
        <v>17</v>
      </c>
      <c r="J210" s="4" t="s">
        <v>17</v>
      </c>
      <c r="K210" s="4" t="s">
        <v>17</v>
      </c>
      <c r="L210" s="4" t="s">
        <v>17</v>
      </c>
      <c r="M210" s="4">
        <v>28</v>
      </c>
      <c r="N210" s="4">
        <v>14</v>
      </c>
      <c r="O210" s="4">
        <f t="shared" si="186"/>
        <v>1</v>
      </c>
      <c r="P210" s="4">
        <f t="shared" si="187"/>
        <v>1</v>
      </c>
      <c r="Q210" s="4">
        <f t="shared" si="188"/>
        <v>1</v>
      </c>
      <c r="R210" s="4">
        <f t="shared" si="189"/>
        <v>1</v>
      </c>
      <c r="S210" s="4">
        <f t="shared" si="179"/>
        <v>0</v>
      </c>
      <c r="T210" s="4">
        <f t="shared" si="180"/>
        <v>1</v>
      </c>
      <c r="U210" s="4">
        <f t="shared" si="181"/>
        <v>1</v>
      </c>
      <c r="W210" s="4" t="s">
        <v>53</v>
      </c>
      <c r="X210" s="19">
        <f>SUM(P205:P220)/COUNT(P205:P220)</f>
        <v>0.4375</v>
      </c>
      <c r="Z210" s="4">
        <f t="shared" si="182"/>
        <v>1</v>
      </c>
      <c r="AA210" s="4">
        <f t="shared" si="183"/>
        <v>1</v>
      </c>
      <c r="AB210" s="4">
        <f t="shared" si="184"/>
        <v>1</v>
      </c>
    </row>
    <row r="211" spans="1:28" s="4" customFormat="1" x14ac:dyDescent="0.55000000000000004">
      <c r="A211" s="11">
        <v>43443</v>
      </c>
      <c r="B211" s="3" t="s">
        <v>32</v>
      </c>
      <c r="C211" s="3" t="s">
        <v>12</v>
      </c>
      <c r="D211" s="4">
        <v>30</v>
      </c>
      <c r="E211" s="4">
        <f t="shared" si="185"/>
        <v>70</v>
      </c>
      <c r="F211" s="4">
        <v>31</v>
      </c>
      <c r="G211" s="4">
        <v>69</v>
      </c>
      <c r="H211" s="4" t="s">
        <v>32</v>
      </c>
      <c r="I211" s="4" t="s">
        <v>32</v>
      </c>
      <c r="J211" s="4" t="s">
        <v>12</v>
      </c>
      <c r="K211" s="4" t="s">
        <v>12</v>
      </c>
      <c r="L211" s="4" t="s">
        <v>12</v>
      </c>
      <c r="M211" s="4">
        <v>27</v>
      </c>
      <c r="N211" s="4">
        <v>23</v>
      </c>
      <c r="O211" s="4">
        <f t="shared" si="186"/>
        <v>0</v>
      </c>
      <c r="P211" s="4">
        <f t="shared" si="187"/>
        <v>0</v>
      </c>
      <c r="Q211" s="4">
        <f t="shared" si="188"/>
        <v>0</v>
      </c>
      <c r="R211" s="4">
        <f t="shared" si="189"/>
        <v>0</v>
      </c>
      <c r="S211" s="4">
        <f t="shared" si="179"/>
        <v>1</v>
      </c>
      <c r="T211" s="4">
        <f t="shared" si="180"/>
        <v>1</v>
      </c>
      <c r="U211" s="4">
        <f t="shared" si="181"/>
        <v>0</v>
      </c>
      <c r="W211" s="4" t="s">
        <v>54</v>
      </c>
      <c r="X211" s="19">
        <f>SUM(Q205:Q220)/COUNT(Q205:Q220)</f>
        <v>0.5625</v>
      </c>
      <c r="Z211" s="4">
        <f t="shared" si="182"/>
        <v>1</v>
      </c>
      <c r="AA211" s="4">
        <f t="shared" si="183"/>
        <v>0</v>
      </c>
      <c r="AB211" s="4">
        <f t="shared" si="184"/>
        <v>0</v>
      </c>
    </row>
    <row r="212" spans="1:28" s="4" customFormat="1" x14ac:dyDescent="0.55000000000000004">
      <c r="A212" s="11">
        <v>43443</v>
      </c>
      <c r="B212" s="3" t="s">
        <v>19</v>
      </c>
      <c r="C212" s="3" t="s">
        <v>21</v>
      </c>
      <c r="D212" s="4">
        <v>72</v>
      </c>
      <c r="E212" s="4">
        <f t="shared" si="185"/>
        <v>28</v>
      </c>
      <c r="F212" s="4">
        <v>75</v>
      </c>
      <c r="G212" s="4">
        <v>25</v>
      </c>
      <c r="H212" s="4" t="s">
        <v>21</v>
      </c>
      <c r="I212" s="4" t="s">
        <v>19</v>
      </c>
      <c r="J212" s="4" t="s">
        <v>19</v>
      </c>
      <c r="K212" s="4" t="s">
        <v>19</v>
      </c>
      <c r="L212" s="4" t="s">
        <v>19</v>
      </c>
      <c r="M212" s="4">
        <v>33</v>
      </c>
      <c r="N212" s="4">
        <v>34</v>
      </c>
      <c r="O212" s="4">
        <f t="shared" si="186"/>
        <v>0</v>
      </c>
      <c r="P212" s="4">
        <f t="shared" si="187"/>
        <v>0</v>
      </c>
      <c r="Q212" s="4">
        <f t="shared" si="188"/>
        <v>0</v>
      </c>
      <c r="R212" s="4">
        <f t="shared" si="189"/>
        <v>0</v>
      </c>
      <c r="S212" s="4">
        <f t="shared" si="179"/>
        <v>1</v>
      </c>
      <c r="T212" s="4">
        <f t="shared" si="180"/>
        <v>0</v>
      </c>
      <c r="U212" s="4">
        <f t="shared" si="181"/>
        <v>0</v>
      </c>
      <c r="W212" s="4" t="s">
        <v>62</v>
      </c>
      <c r="X212" s="19">
        <f>SUM(AB204:AB220)/COUNT(AB204:AB220)</f>
        <v>0.5</v>
      </c>
      <c r="Z212" s="4">
        <f t="shared" si="182"/>
        <v>1</v>
      </c>
      <c r="AA212" s="4">
        <f t="shared" si="183"/>
        <v>0</v>
      </c>
      <c r="AB212" s="4">
        <f t="shared" si="184"/>
        <v>0</v>
      </c>
    </row>
    <row r="213" spans="1:28" x14ac:dyDescent="0.55000000000000004">
      <c r="A213" s="1">
        <v>43443</v>
      </c>
      <c r="B213" s="2" t="s">
        <v>15</v>
      </c>
      <c r="C213" s="2" t="s">
        <v>28</v>
      </c>
      <c r="D213">
        <v>31</v>
      </c>
      <c r="E213">
        <f t="shared" si="185"/>
        <v>69</v>
      </c>
      <c r="F213">
        <v>33</v>
      </c>
      <c r="G213">
        <v>66</v>
      </c>
      <c r="H213" t="s">
        <v>28</v>
      </c>
      <c r="I213" t="s">
        <v>15</v>
      </c>
      <c r="J213" t="s">
        <v>15</v>
      </c>
      <c r="K213" t="s">
        <v>28</v>
      </c>
      <c r="L213" t="s">
        <v>15</v>
      </c>
      <c r="M213" s="4">
        <v>40</v>
      </c>
      <c r="N213" s="4">
        <v>16</v>
      </c>
      <c r="O213">
        <f t="shared" si="186"/>
        <v>0</v>
      </c>
      <c r="P213">
        <f t="shared" si="187"/>
        <v>0</v>
      </c>
      <c r="Q213">
        <f t="shared" si="188"/>
        <v>0</v>
      </c>
      <c r="R213">
        <f t="shared" si="189"/>
        <v>1</v>
      </c>
      <c r="S213">
        <f t="shared" si="179"/>
        <v>0</v>
      </c>
      <c r="T213">
        <f t="shared" si="180"/>
        <v>1</v>
      </c>
      <c r="U213">
        <f t="shared" si="181"/>
        <v>1</v>
      </c>
      <c r="Z213" t="b">
        <f t="shared" si="182"/>
        <v>0</v>
      </c>
      <c r="AA213">
        <f t="shared" si="183"/>
        <v>0</v>
      </c>
      <c r="AB213" t="str">
        <f t="shared" si="184"/>
        <v/>
      </c>
    </row>
    <row r="214" spans="1:28" s="4" customFormat="1" x14ac:dyDescent="0.55000000000000004">
      <c r="A214" s="11">
        <v>43443</v>
      </c>
      <c r="B214" s="3" t="s">
        <v>25</v>
      </c>
      <c r="C214" s="3" t="s">
        <v>8</v>
      </c>
      <c r="D214" s="4">
        <v>63</v>
      </c>
      <c r="E214" s="4">
        <f t="shared" si="185"/>
        <v>37</v>
      </c>
      <c r="F214" s="4">
        <v>74</v>
      </c>
      <c r="G214" s="4">
        <v>25</v>
      </c>
      <c r="H214" s="4" t="s">
        <v>8</v>
      </c>
      <c r="I214" s="4" t="s">
        <v>25</v>
      </c>
      <c r="J214" s="4" t="s">
        <v>25</v>
      </c>
      <c r="K214" s="4" t="s">
        <v>8</v>
      </c>
      <c r="L214" s="4" t="s">
        <v>25</v>
      </c>
      <c r="M214" s="4">
        <v>14</v>
      </c>
      <c r="N214" s="4">
        <v>20</v>
      </c>
      <c r="O214" s="4">
        <f t="shared" si="186"/>
        <v>1</v>
      </c>
      <c r="P214" s="4">
        <f t="shared" si="187"/>
        <v>0</v>
      </c>
      <c r="Q214" s="4">
        <f t="shared" si="188"/>
        <v>0</v>
      </c>
      <c r="R214" s="4">
        <f t="shared" si="189"/>
        <v>0</v>
      </c>
      <c r="S214" s="4">
        <f t="shared" si="179"/>
        <v>1</v>
      </c>
      <c r="T214" s="4">
        <f t="shared" si="180"/>
        <v>0</v>
      </c>
      <c r="U214" s="4">
        <f t="shared" si="181"/>
        <v>0</v>
      </c>
      <c r="X214" s="19"/>
      <c r="Z214" s="4">
        <f t="shared" si="182"/>
        <v>1</v>
      </c>
      <c r="AA214" s="4">
        <f t="shared" si="183"/>
        <v>0</v>
      </c>
      <c r="AB214" s="4">
        <f t="shared" si="184"/>
        <v>0</v>
      </c>
    </row>
    <row r="215" spans="1:28" s="4" customFormat="1" x14ac:dyDescent="0.55000000000000004">
      <c r="A215" s="11">
        <v>43443</v>
      </c>
      <c r="B215" s="3" t="s">
        <v>10</v>
      </c>
      <c r="C215" s="3" t="s">
        <v>23</v>
      </c>
      <c r="D215" s="4">
        <v>16</v>
      </c>
      <c r="E215" s="4">
        <f t="shared" si="185"/>
        <v>84</v>
      </c>
      <c r="F215" s="4">
        <v>13</v>
      </c>
      <c r="G215" s="4">
        <v>86</v>
      </c>
      <c r="H215" s="4" t="s">
        <v>10</v>
      </c>
      <c r="I215" s="4" t="s">
        <v>23</v>
      </c>
      <c r="J215" s="4" t="s">
        <v>23</v>
      </c>
      <c r="K215" s="4" t="s">
        <v>23</v>
      </c>
      <c r="L215" s="4" t="s">
        <v>23</v>
      </c>
      <c r="M215" s="4">
        <v>21</v>
      </c>
      <c r="N215" s="4">
        <v>26</v>
      </c>
      <c r="O215" s="4">
        <f t="shared" si="186"/>
        <v>1</v>
      </c>
      <c r="P215" s="4">
        <f t="shared" si="187"/>
        <v>1</v>
      </c>
      <c r="Q215" s="4">
        <f t="shared" si="188"/>
        <v>1</v>
      </c>
      <c r="R215" s="4">
        <f t="shared" si="189"/>
        <v>1</v>
      </c>
      <c r="S215" s="4">
        <f t="shared" si="179"/>
        <v>0</v>
      </c>
      <c r="T215" s="4">
        <f t="shared" si="180"/>
        <v>1</v>
      </c>
      <c r="U215" s="4">
        <f t="shared" si="181"/>
        <v>1</v>
      </c>
      <c r="X215" s="19"/>
      <c r="Z215" s="4">
        <f t="shared" si="182"/>
        <v>1</v>
      </c>
      <c r="AA215" s="4">
        <f t="shared" si="183"/>
        <v>1</v>
      </c>
      <c r="AB215" s="4">
        <f t="shared" si="184"/>
        <v>1</v>
      </c>
    </row>
    <row r="216" spans="1:28" s="4" customFormat="1" x14ac:dyDescent="0.55000000000000004">
      <c r="A216" s="11">
        <v>43443</v>
      </c>
      <c r="B216" s="3" t="s">
        <v>33</v>
      </c>
      <c r="C216" s="3" t="s">
        <v>29</v>
      </c>
      <c r="D216" s="4">
        <v>49</v>
      </c>
      <c r="E216" s="4">
        <f t="shared" si="185"/>
        <v>51</v>
      </c>
      <c r="F216" s="4">
        <v>52</v>
      </c>
      <c r="G216" s="4">
        <v>47</v>
      </c>
      <c r="H216" s="4" t="s">
        <v>29</v>
      </c>
      <c r="I216" s="4" t="s">
        <v>33</v>
      </c>
      <c r="J216" s="4" t="s">
        <v>33</v>
      </c>
      <c r="K216" s="4" t="s">
        <v>33</v>
      </c>
      <c r="L216" s="4" t="s">
        <v>33</v>
      </c>
      <c r="M216" s="4">
        <v>17</v>
      </c>
      <c r="N216" s="4">
        <v>3</v>
      </c>
      <c r="O216" s="4">
        <f t="shared" si="186"/>
        <v>1</v>
      </c>
      <c r="P216" s="4">
        <f t="shared" si="187"/>
        <v>0</v>
      </c>
      <c r="Q216" s="4">
        <f t="shared" si="188"/>
        <v>1</v>
      </c>
      <c r="R216" s="4">
        <f t="shared" si="189"/>
        <v>1</v>
      </c>
      <c r="S216" s="4">
        <f t="shared" si="179"/>
        <v>0</v>
      </c>
      <c r="T216" s="4">
        <f t="shared" si="180"/>
        <v>1</v>
      </c>
      <c r="U216" s="4">
        <f t="shared" si="181"/>
        <v>1</v>
      </c>
      <c r="X216" s="19"/>
      <c r="Z216" s="4" t="b">
        <f t="shared" si="182"/>
        <v>0</v>
      </c>
      <c r="AA216" s="4">
        <f t="shared" si="183"/>
        <v>0</v>
      </c>
      <c r="AB216" s="4" t="str">
        <f t="shared" si="184"/>
        <v/>
      </c>
    </row>
    <row r="217" spans="1:28" x14ac:dyDescent="0.55000000000000004">
      <c r="A217" s="1">
        <v>43443</v>
      </c>
      <c r="B217" s="2" t="s">
        <v>36</v>
      </c>
      <c r="C217" s="2" t="s">
        <v>26</v>
      </c>
      <c r="D217">
        <v>41</v>
      </c>
      <c r="E217">
        <f t="shared" si="185"/>
        <v>59</v>
      </c>
      <c r="F217">
        <v>35</v>
      </c>
      <c r="G217">
        <v>64</v>
      </c>
      <c r="H217" t="s">
        <v>36</v>
      </c>
      <c r="I217" t="s">
        <v>36</v>
      </c>
      <c r="J217" t="s">
        <v>26</v>
      </c>
      <c r="K217" t="s">
        <v>26</v>
      </c>
      <c r="L217" t="s">
        <v>26</v>
      </c>
      <c r="M217" s="4">
        <v>23</v>
      </c>
      <c r="N217" s="4">
        <v>29</v>
      </c>
      <c r="O217">
        <f t="shared" si="186"/>
        <v>1</v>
      </c>
      <c r="P217">
        <f t="shared" si="187"/>
        <v>1</v>
      </c>
      <c r="Q217">
        <f t="shared" si="188"/>
        <v>1</v>
      </c>
      <c r="R217">
        <f t="shared" si="189"/>
        <v>1</v>
      </c>
      <c r="S217">
        <f t="shared" si="179"/>
        <v>0</v>
      </c>
      <c r="T217">
        <f t="shared" si="180"/>
        <v>0</v>
      </c>
      <c r="U217">
        <f t="shared" si="181"/>
        <v>1</v>
      </c>
      <c r="Z217">
        <f t="shared" si="182"/>
        <v>1</v>
      </c>
      <c r="AA217">
        <f t="shared" si="183"/>
        <v>1</v>
      </c>
      <c r="AB217">
        <f t="shared" si="184"/>
        <v>1</v>
      </c>
    </row>
    <row r="218" spans="1:28" s="4" customFormat="1" x14ac:dyDescent="0.55000000000000004">
      <c r="A218" s="11">
        <v>43443</v>
      </c>
      <c r="B218" s="3" t="s">
        <v>6</v>
      </c>
      <c r="C218" s="3" t="s">
        <v>35</v>
      </c>
      <c r="D218" s="4">
        <v>78</v>
      </c>
      <c r="E218" s="4">
        <f t="shared" si="185"/>
        <v>22</v>
      </c>
      <c r="F218" s="4">
        <v>85</v>
      </c>
      <c r="G218" s="4">
        <v>14</v>
      </c>
      <c r="H218" s="4" t="s">
        <v>35</v>
      </c>
      <c r="I218" s="4" t="s">
        <v>6</v>
      </c>
      <c r="J218" s="4" t="s">
        <v>6</v>
      </c>
      <c r="K218" s="4" t="s">
        <v>6</v>
      </c>
      <c r="L218" s="4" t="s">
        <v>6</v>
      </c>
      <c r="M218" s="4">
        <v>21</v>
      </c>
      <c r="N218" s="4">
        <v>24</v>
      </c>
      <c r="O218" s="4">
        <f>IF(OR(AND($M218&gt;$N218,$B218=K218),AND($M218&lt;$N218,$C218=K218)),1,0)</f>
        <v>0</v>
      </c>
      <c r="P218" s="4">
        <f>IF(($M218&lt;$N218)=(D218&lt;E218),1,0)</f>
        <v>0</v>
      </c>
      <c r="Q218" s="4">
        <f>IF(($M218&lt;$N218)=(F218&lt;G218),1,0)</f>
        <v>0</v>
      </c>
      <c r="R218" s="4">
        <f>IF(OR(AND($M218&gt;$N218,$B218=L218),AND($M218&lt;$N218,$C218=L218)),1,0)</f>
        <v>0</v>
      </c>
      <c r="S218" s="4">
        <f t="shared" si="179"/>
        <v>1</v>
      </c>
      <c r="T218" s="4">
        <f t="shared" si="180"/>
        <v>0</v>
      </c>
      <c r="U218" s="4">
        <f t="shared" si="181"/>
        <v>0</v>
      </c>
      <c r="X218" s="19"/>
      <c r="Z218" s="4">
        <f t="shared" si="182"/>
        <v>1</v>
      </c>
      <c r="AA218" s="4">
        <f t="shared" si="183"/>
        <v>0</v>
      </c>
      <c r="AB218" s="4">
        <f t="shared" si="184"/>
        <v>0</v>
      </c>
    </row>
    <row r="219" spans="1:28" s="4" customFormat="1" x14ac:dyDescent="0.55000000000000004">
      <c r="A219" s="11">
        <v>43443</v>
      </c>
      <c r="B219" s="3" t="s">
        <v>34</v>
      </c>
      <c r="C219" s="3" t="s">
        <v>30</v>
      </c>
      <c r="D219" s="4">
        <v>58</v>
      </c>
      <c r="E219" s="4">
        <f t="shared" si="185"/>
        <v>42</v>
      </c>
      <c r="F219" s="4">
        <v>58</v>
      </c>
      <c r="G219" s="4">
        <v>42</v>
      </c>
      <c r="H219" s="4" t="s">
        <v>34</v>
      </c>
      <c r="I219" s="4" t="s">
        <v>34</v>
      </c>
      <c r="J219" s="4" t="s">
        <v>34</v>
      </c>
      <c r="K219" s="4" t="s">
        <v>34</v>
      </c>
      <c r="L219" s="4" t="s">
        <v>34</v>
      </c>
      <c r="M219" s="4">
        <v>6</v>
      </c>
      <c r="N219" s="4">
        <v>15</v>
      </c>
      <c r="O219" s="4">
        <f t="shared" ref="O219:O220" si="190">IF(OR(AND($M219&gt;$N219,$B219=K219),AND($M219&lt;$N219,$C219=K219)),1,0)</f>
        <v>0</v>
      </c>
      <c r="P219" s="4">
        <f t="shared" ref="P219:P220" si="191">IF(($M219&lt;$N219)=(D219&lt;E219),1,0)</f>
        <v>0</v>
      </c>
      <c r="Q219" s="4">
        <f t="shared" ref="Q219:Q220" si="192">IF(($M219&lt;$N219)=(F219&lt;G219),1,0)</f>
        <v>0</v>
      </c>
      <c r="R219" s="4">
        <f t="shared" ref="R219:R220" si="193">IF(OR(AND($M219&gt;$N219,$B219=L219),AND($M219&lt;$N219,$C219=L219)),1,0)</f>
        <v>0</v>
      </c>
      <c r="S219" s="4">
        <f t="shared" si="179"/>
        <v>0</v>
      </c>
      <c r="T219" s="4">
        <f t="shared" si="180"/>
        <v>0</v>
      </c>
      <c r="U219" s="4">
        <f t="shared" si="181"/>
        <v>0</v>
      </c>
      <c r="X219" s="19"/>
      <c r="Z219" s="4">
        <f t="shared" si="182"/>
        <v>1</v>
      </c>
      <c r="AA219" s="4">
        <f t="shared" si="183"/>
        <v>0</v>
      </c>
      <c r="AB219" s="4">
        <f t="shared" si="184"/>
        <v>0</v>
      </c>
    </row>
    <row r="220" spans="1:28" s="4" customFormat="1" x14ac:dyDescent="0.55000000000000004">
      <c r="A220" s="11">
        <v>43444</v>
      </c>
      <c r="B220" s="3" t="s">
        <v>9</v>
      </c>
      <c r="C220" s="3" t="s">
        <v>24</v>
      </c>
      <c r="D220" s="4">
        <v>38</v>
      </c>
      <c r="E220" s="4">
        <f t="shared" si="185"/>
        <v>62</v>
      </c>
      <c r="F220" s="4">
        <v>29</v>
      </c>
      <c r="G220" s="4">
        <v>71</v>
      </c>
      <c r="H220" s="4" t="s">
        <v>24</v>
      </c>
      <c r="I220" s="4" t="s">
        <v>9</v>
      </c>
      <c r="J220" s="4" t="s">
        <v>24</v>
      </c>
      <c r="K220" s="4" t="s">
        <v>24</v>
      </c>
      <c r="L220" s="4" t="s">
        <v>24</v>
      </c>
      <c r="M220" s="4">
        <v>9</v>
      </c>
      <c r="N220" s="4">
        <v>30</v>
      </c>
      <c r="O220" s="4">
        <f t="shared" si="190"/>
        <v>1</v>
      </c>
      <c r="P220" s="4">
        <f t="shared" si="191"/>
        <v>1</v>
      </c>
      <c r="Q220" s="4">
        <f t="shared" si="192"/>
        <v>1</v>
      </c>
      <c r="R220" s="4">
        <f t="shared" si="193"/>
        <v>1</v>
      </c>
      <c r="S220" s="4">
        <f t="shared" si="179"/>
        <v>1</v>
      </c>
      <c r="T220" s="4">
        <f t="shared" si="180"/>
        <v>0</v>
      </c>
      <c r="U220" s="4">
        <f t="shared" si="181"/>
        <v>1</v>
      </c>
      <c r="X220" s="19"/>
      <c r="Z220" s="4" t="b">
        <f t="shared" ref="Z220" si="194">IF(OR(AND(D204&lt;E204,J204=C204),AND(D204&gt;E204,B204=J204)),1)</f>
        <v>0</v>
      </c>
      <c r="AA220" s="4">
        <f t="shared" ref="AA220" si="195">IF(AND(Z220=1,(M204&lt;N204)=(D204&lt;E204)),1,0)</f>
        <v>0</v>
      </c>
      <c r="AB220" s="4" t="str">
        <f t="shared" si="184"/>
        <v/>
      </c>
    </row>
    <row r="221" spans="1:28" x14ac:dyDescent="0.55000000000000004">
      <c r="A221" s="1" t="s">
        <v>71</v>
      </c>
    </row>
    <row r="222" spans="1:28" x14ac:dyDescent="0.55000000000000004">
      <c r="A222" s="1">
        <v>43447</v>
      </c>
      <c r="B222" t="s">
        <v>23</v>
      </c>
      <c r="C222" t="s">
        <v>22</v>
      </c>
      <c r="D222">
        <v>34</v>
      </c>
      <c r="E222">
        <f>100-D222</f>
        <v>66</v>
      </c>
      <c r="F222">
        <v>32</v>
      </c>
      <c r="G222">
        <v>67</v>
      </c>
      <c r="H222" t="s">
        <v>23</v>
      </c>
      <c r="I222" t="s">
        <v>23</v>
      </c>
      <c r="J222" t="s">
        <v>22</v>
      </c>
      <c r="K222" t="s">
        <v>22</v>
      </c>
      <c r="L222" t="s">
        <v>22</v>
      </c>
      <c r="M222">
        <v>29</v>
      </c>
      <c r="N222">
        <v>28</v>
      </c>
      <c r="O222">
        <f>IF(OR(AND($M222&gt;$N222,$B222=K222),AND($M222&lt;$N222,$C222=K222)),1,0)</f>
        <v>0</v>
      </c>
      <c r="P222">
        <f>IF(($M222&lt;$N222)=(D222&lt;E222),1,0)</f>
        <v>0</v>
      </c>
      <c r="Q222">
        <f>IF(($M222&lt;$N222)=(F222&lt;G222),1,0)</f>
        <v>0</v>
      </c>
      <c r="R222">
        <f>IF(OR(AND($M222&gt;$N222,$B222=L222),AND($M222&lt;$N222,$C222=L222)),1,0)</f>
        <v>0</v>
      </c>
      <c r="S222">
        <f t="shared" ref="S222:S237" si="196">IF(OR(AND($M222&gt;$N222,$B222=H222),AND($M222&lt;$N222,$C222=H222)),1,0)</f>
        <v>1</v>
      </c>
      <c r="T222">
        <f t="shared" ref="T222:T237" si="197">IF(OR(AND($M222&gt;$N222,$B222=I222),AND($M222&lt;$N222,$C222=I222)),1,0)</f>
        <v>1</v>
      </c>
      <c r="U222">
        <f t="shared" ref="U222:U237" si="198">IF(OR(AND($M222&gt;$N222,$B222=J222),AND($M222&lt;$N222,$C222=J222)),1,0)</f>
        <v>0</v>
      </c>
      <c r="W222" t="s">
        <v>48</v>
      </c>
      <c r="X222" s="12">
        <f>SUM(O222:O237)/COUNT(O222:O237)</f>
        <v>0.4375</v>
      </c>
      <c r="Z222">
        <f t="shared" ref="Z222:Z236" si="199">IF(OR(AND(D222&lt;E222,J222=C222),AND(D222&gt;E222,B222=J222)),1)</f>
        <v>1</v>
      </c>
      <c r="AA222">
        <f t="shared" ref="AA222:AA236" si="200">IF(AND(Z222=1,(M222&lt;N222)=(D222&lt;E222)),1,0)</f>
        <v>0</v>
      </c>
      <c r="AB222">
        <f t="shared" ref="AB222:AB237" si="201">IF(Z222=1,AA222,"" )</f>
        <v>0</v>
      </c>
    </row>
    <row r="223" spans="1:28" x14ac:dyDescent="0.55000000000000004">
      <c r="A223" s="1">
        <v>43449</v>
      </c>
      <c r="B223" t="s">
        <v>18</v>
      </c>
      <c r="C223" t="s">
        <v>32</v>
      </c>
      <c r="D223" s="4">
        <v>64</v>
      </c>
      <c r="E223" s="4">
        <f t="shared" ref="E223:E237" si="202">100-D223</f>
        <v>36</v>
      </c>
      <c r="F223" s="4">
        <v>74</v>
      </c>
      <c r="G223" s="4">
        <v>26</v>
      </c>
      <c r="H223" t="s">
        <v>32</v>
      </c>
      <c r="I223" s="4" t="s">
        <v>18</v>
      </c>
      <c r="J223" s="4" t="s">
        <v>18</v>
      </c>
      <c r="K223" t="s">
        <v>72</v>
      </c>
      <c r="L223" t="s">
        <v>32</v>
      </c>
      <c r="M223">
        <v>29</v>
      </c>
      <c r="N223">
        <v>22</v>
      </c>
      <c r="O223">
        <f t="shared" ref="O223:O234" si="203">IF(OR(AND($M223&gt;$N223,$B223=K223),AND($M223&lt;$N223,$C223=K223)),1,0)</f>
        <v>0</v>
      </c>
      <c r="P223">
        <f t="shared" ref="P223:P234" si="204">IF(($M223&lt;$N223)=(D223&lt;E223),1,0)</f>
        <v>1</v>
      </c>
      <c r="Q223">
        <f t="shared" ref="Q223:Q234" si="205">IF(($M223&lt;$N223)=(F223&lt;G223),1,0)</f>
        <v>1</v>
      </c>
      <c r="R223">
        <f t="shared" ref="R223:R234" si="206">IF(OR(AND($M223&gt;$N223,$B223=L223),AND($M223&lt;$N223,$C223=L223)),1,0)</f>
        <v>0</v>
      </c>
      <c r="S223">
        <f t="shared" si="196"/>
        <v>0</v>
      </c>
      <c r="T223">
        <f t="shared" si="197"/>
        <v>1</v>
      </c>
      <c r="U223">
        <f t="shared" si="198"/>
        <v>1</v>
      </c>
      <c r="W223" t="s">
        <v>49</v>
      </c>
      <c r="X223" s="12">
        <f>SUM(R222:R237)/COUNT(R222:R237)</f>
        <v>0.5625</v>
      </c>
      <c r="Z223">
        <f t="shared" si="199"/>
        <v>1</v>
      </c>
      <c r="AA223">
        <f t="shared" si="200"/>
        <v>1</v>
      </c>
      <c r="AB223">
        <f t="shared" si="201"/>
        <v>1</v>
      </c>
    </row>
    <row r="224" spans="1:28" x14ac:dyDescent="0.55000000000000004">
      <c r="A224" s="1">
        <v>43449</v>
      </c>
      <c r="B224" t="s">
        <v>7</v>
      </c>
      <c r="C224" t="s">
        <v>25</v>
      </c>
      <c r="D224">
        <v>31</v>
      </c>
      <c r="E224">
        <f t="shared" si="202"/>
        <v>69</v>
      </c>
      <c r="F224">
        <v>29</v>
      </c>
      <c r="G224">
        <v>70</v>
      </c>
      <c r="H224" t="s">
        <v>25</v>
      </c>
      <c r="I224" s="4" t="s">
        <v>7</v>
      </c>
      <c r="J224" s="4" t="s">
        <v>7</v>
      </c>
      <c r="K224" t="s">
        <v>25</v>
      </c>
      <c r="L224" t="s">
        <v>7</v>
      </c>
      <c r="M224">
        <v>17</v>
      </c>
      <c r="N224">
        <v>16</v>
      </c>
      <c r="O224">
        <f t="shared" si="203"/>
        <v>0</v>
      </c>
      <c r="P224">
        <f t="shared" si="204"/>
        <v>0</v>
      </c>
      <c r="Q224">
        <f t="shared" si="205"/>
        <v>0</v>
      </c>
      <c r="R224">
        <f t="shared" si="206"/>
        <v>1</v>
      </c>
      <c r="S224">
        <f t="shared" si="196"/>
        <v>0</v>
      </c>
      <c r="T224">
        <f t="shared" si="197"/>
        <v>1</v>
      </c>
      <c r="U224">
        <f t="shared" si="198"/>
        <v>1</v>
      </c>
      <c r="W224" t="s">
        <v>52</v>
      </c>
      <c r="X224" s="12">
        <f>SUM(S222:S237)/COUNT(S222:S237)</f>
        <v>0.25</v>
      </c>
      <c r="Z224" t="b">
        <f t="shared" si="199"/>
        <v>0</v>
      </c>
      <c r="AA224">
        <f t="shared" si="200"/>
        <v>0</v>
      </c>
      <c r="AB224" t="str">
        <f t="shared" si="201"/>
        <v/>
      </c>
    </row>
    <row r="225" spans="1:28" x14ac:dyDescent="0.55000000000000004">
      <c r="A225" s="1">
        <v>43450</v>
      </c>
      <c r="B225" t="s">
        <v>21</v>
      </c>
      <c r="C225" t="s">
        <v>9</v>
      </c>
      <c r="D225" s="4">
        <v>28</v>
      </c>
      <c r="E225" s="4">
        <f t="shared" si="202"/>
        <v>72</v>
      </c>
      <c r="F225" s="4">
        <v>22</v>
      </c>
      <c r="G225" s="4">
        <v>77</v>
      </c>
      <c r="H225" t="s">
        <v>21</v>
      </c>
      <c r="I225" s="4" t="s">
        <v>9</v>
      </c>
      <c r="J225" s="4" t="s">
        <v>9</v>
      </c>
      <c r="K225" t="s">
        <v>9</v>
      </c>
      <c r="L225" t="s">
        <v>9</v>
      </c>
      <c r="M225">
        <v>17</v>
      </c>
      <c r="N225">
        <v>41</v>
      </c>
      <c r="O225">
        <f t="shared" si="203"/>
        <v>1</v>
      </c>
      <c r="P225">
        <f t="shared" si="204"/>
        <v>1</v>
      </c>
      <c r="Q225">
        <f t="shared" si="205"/>
        <v>1</v>
      </c>
      <c r="R225">
        <f t="shared" si="206"/>
        <v>1</v>
      </c>
      <c r="S225">
        <f t="shared" si="196"/>
        <v>0</v>
      </c>
      <c r="T225">
        <f t="shared" si="197"/>
        <v>1</v>
      </c>
      <c r="U225">
        <f t="shared" si="198"/>
        <v>1</v>
      </c>
      <c r="W225" t="s">
        <v>43</v>
      </c>
      <c r="X225" s="12">
        <f>SUM(T222:T237)/COUNT(T222:T237)</f>
        <v>0.5625</v>
      </c>
      <c r="Z225">
        <f t="shared" si="199"/>
        <v>1</v>
      </c>
      <c r="AA225">
        <f t="shared" si="200"/>
        <v>1</v>
      </c>
      <c r="AB225">
        <f t="shared" si="201"/>
        <v>1</v>
      </c>
    </row>
    <row r="226" spans="1:28" x14ac:dyDescent="0.55000000000000004">
      <c r="A226" s="1">
        <v>43450</v>
      </c>
      <c r="B226" t="s">
        <v>35</v>
      </c>
      <c r="C226" t="s">
        <v>10</v>
      </c>
      <c r="D226">
        <v>34</v>
      </c>
      <c r="E226">
        <f t="shared" si="202"/>
        <v>66</v>
      </c>
      <c r="F226">
        <v>26</v>
      </c>
      <c r="G226">
        <v>73</v>
      </c>
      <c r="H226" t="s">
        <v>35</v>
      </c>
      <c r="I226" t="s">
        <v>35</v>
      </c>
      <c r="J226" t="s">
        <v>10</v>
      </c>
      <c r="K226" t="s">
        <v>10</v>
      </c>
      <c r="L226" t="s">
        <v>10</v>
      </c>
      <c r="M226">
        <v>16</v>
      </c>
      <c r="N226">
        <v>30</v>
      </c>
      <c r="O226">
        <f t="shared" si="203"/>
        <v>1</v>
      </c>
      <c r="P226">
        <f t="shared" si="204"/>
        <v>1</v>
      </c>
      <c r="Q226">
        <f t="shared" si="205"/>
        <v>1</v>
      </c>
      <c r="R226">
        <f t="shared" si="206"/>
        <v>1</v>
      </c>
      <c r="S226">
        <f t="shared" si="196"/>
        <v>0</v>
      </c>
      <c r="T226">
        <f t="shared" si="197"/>
        <v>0</v>
      </c>
      <c r="U226">
        <f t="shared" si="198"/>
        <v>1</v>
      </c>
      <c r="W226" t="s">
        <v>42</v>
      </c>
      <c r="X226" s="12">
        <f>SUM(U222:U237)/COUNT(U222:U237)</f>
        <v>0.625</v>
      </c>
      <c r="Z226">
        <f t="shared" si="199"/>
        <v>1</v>
      </c>
      <c r="AA226">
        <f t="shared" si="200"/>
        <v>1</v>
      </c>
      <c r="AB226">
        <f t="shared" si="201"/>
        <v>1</v>
      </c>
    </row>
    <row r="227" spans="1:28" x14ac:dyDescent="0.55000000000000004">
      <c r="A227" s="1">
        <v>43450</v>
      </c>
      <c r="B227" t="s">
        <v>16</v>
      </c>
      <c r="C227" t="s">
        <v>13</v>
      </c>
      <c r="D227" s="4">
        <v>24</v>
      </c>
      <c r="E227" s="4">
        <f t="shared" si="202"/>
        <v>76</v>
      </c>
      <c r="F227" s="4">
        <v>17</v>
      </c>
      <c r="G227" s="4">
        <v>82</v>
      </c>
      <c r="H227" t="s">
        <v>13</v>
      </c>
      <c r="I227" s="4" t="s">
        <v>13</v>
      </c>
      <c r="J227" s="4" t="s">
        <v>13</v>
      </c>
      <c r="K227" t="s">
        <v>13</v>
      </c>
      <c r="L227" t="s">
        <v>13</v>
      </c>
      <c r="M227">
        <v>12</v>
      </c>
      <c r="N227">
        <v>20</v>
      </c>
      <c r="O227">
        <f t="shared" si="203"/>
        <v>1</v>
      </c>
      <c r="P227">
        <f t="shared" si="204"/>
        <v>1</v>
      </c>
      <c r="Q227">
        <f t="shared" si="205"/>
        <v>1</v>
      </c>
      <c r="R227">
        <f t="shared" si="206"/>
        <v>1</v>
      </c>
      <c r="S227">
        <f t="shared" si="196"/>
        <v>1</v>
      </c>
      <c r="T227">
        <f t="shared" si="197"/>
        <v>1</v>
      </c>
      <c r="U227">
        <f t="shared" si="198"/>
        <v>1</v>
      </c>
      <c r="W227" t="s">
        <v>53</v>
      </c>
      <c r="X227" s="12">
        <f>SUM(P222:P237)/COUNT(P222:P237)</f>
        <v>0.5625</v>
      </c>
      <c r="Z227">
        <f t="shared" si="199"/>
        <v>1</v>
      </c>
      <c r="AA227">
        <f t="shared" si="200"/>
        <v>1</v>
      </c>
      <c r="AB227">
        <f t="shared" si="201"/>
        <v>1</v>
      </c>
    </row>
    <row r="228" spans="1:28" x14ac:dyDescent="0.55000000000000004">
      <c r="A228" s="1">
        <v>43450</v>
      </c>
      <c r="B228" t="s">
        <v>26</v>
      </c>
      <c r="C228" t="s">
        <v>37</v>
      </c>
      <c r="D228">
        <v>53</v>
      </c>
      <c r="E228">
        <f t="shared" si="202"/>
        <v>47</v>
      </c>
      <c r="F228">
        <v>44</v>
      </c>
      <c r="G228">
        <v>55</v>
      </c>
      <c r="H228" t="s">
        <v>26</v>
      </c>
      <c r="I228" t="s">
        <v>26</v>
      </c>
      <c r="J228" t="s">
        <v>37</v>
      </c>
      <c r="K228" t="s">
        <v>26</v>
      </c>
      <c r="L228" t="s">
        <v>37</v>
      </c>
      <c r="M228">
        <v>0</v>
      </c>
      <c r="N228">
        <v>23</v>
      </c>
      <c r="O228">
        <f t="shared" si="203"/>
        <v>0</v>
      </c>
      <c r="P228">
        <f t="shared" si="204"/>
        <v>0</v>
      </c>
      <c r="Q228">
        <f t="shared" si="205"/>
        <v>1</v>
      </c>
      <c r="R228">
        <f t="shared" si="206"/>
        <v>1</v>
      </c>
      <c r="S228">
        <f t="shared" si="196"/>
        <v>0</v>
      </c>
      <c r="T228">
        <f t="shared" si="197"/>
        <v>0</v>
      </c>
      <c r="U228">
        <f t="shared" si="198"/>
        <v>1</v>
      </c>
      <c r="W228" t="s">
        <v>54</v>
      </c>
      <c r="X228" s="12">
        <f>SUM(Q222:Q237)/COUNT(Q222:Q237)</f>
        <v>0.5625</v>
      </c>
      <c r="Z228" t="b">
        <f t="shared" si="199"/>
        <v>0</v>
      </c>
      <c r="AA228">
        <f t="shared" si="200"/>
        <v>0</v>
      </c>
      <c r="AB228" t="str">
        <f t="shared" si="201"/>
        <v/>
      </c>
    </row>
    <row r="229" spans="1:28" x14ac:dyDescent="0.55000000000000004">
      <c r="A229" s="1">
        <v>43450</v>
      </c>
      <c r="B229" t="s">
        <v>33</v>
      </c>
      <c r="C229" t="s">
        <v>12</v>
      </c>
      <c r="D229">
        <v>51</v>
      </c>
      <c r="E229">
        <f t="shared" si="202"/>
        <v>49</v>
      </c>
      <c r="F229">
        <v>53</v>
      </c>
      <c r="G229">
        <v>46</v>
      </c>
      <c r="H229" t="s">
        <v>33</v>
      </c>
      <c r="I229" t="s">
        <v>33</v>
      </c>
      <c r="J229" t="s">
        <v>12</v>
      </c>
      <c r="K229" t="s">
        <v>33</v>
      </c>
      <c r="L229" t="s">
        <v>12</v>
      </c>
      <c r="M229">
        <v>13</v>
      </c>
      <c r="N229">
        <v>14</v>
      </c>
      <c r="O229">
        <f t="shared" si="203"/>
        <v>0</v>
      </c>
      <c r="P229">
        <f t="shared" si="204"/>
        <v>0</v>
      </c>
      <c r="Q229">
        <f t="shared" si="205"/>
        <v>0</v>
      </c>
      <c r="R229">
        <f t="shared" si="206"/>
        <v>1</v>
      </c>
      <c r="S229">
        <f t="shared" si="196"/>
        <v>0</v>
      </c>
      <c r="T229">
        <f t="shared" si="197"/>
        <v>0</v>
      </c>
      <c r="U229">
        <f t="shared" si="198"/>
        <v>1</v>
      </c>
      <c r="W229" t="s">
        <v>62</v>
      </c>
      <c r="X229" s="12">
        <f>SUM(AB221:AB237)/COUNT(AB221:AB237)</f>
        <v>0.6</v>
      </c>
      <c r="Z229" t="b">
        <f t="shared" si="199"/>
        <v>0</v>
      </c>
      <c r="AA229">
        <f t="shared" si="200"/>
        <v>0</v>
      </c>
      <c r="AB229" t="str">
        <f t="shared" si="201"/>
        <v/>
      </c>
    </row>
    <row r="230" spans="1:28" x14ac:dyDescent="0.55000000000000004">
      <c r="A230" s="1">
        <v>43450</v>
      </c>
      <c r="B230" t="s">
        <v>31</v>
      </c>
      <c r="C230" t="s">
        <v>30</v>
      </c>
      <c r="D230" s="4">
        <v>26</v>
      </c>
      <c r="E230" s="4">
        <f t="shared" si="202"/>
        <v>74</v>
      </c>
      <c r="F230" s="4">
        <v>19</v>
      </c>
      <c r="G230" s="4">
        <v>81</v>
      </c>
      <c r="H230" t="s">
        <v>31</v>
      </c>
      <c r="I230" s="4" t="s">
        <v>30</v>
      </c>
      <c r="J230" s="4" t="s">
        <v>30</v>
      </c>
      <c r="K230" t="s">
        <v>30</v>
      </c>
      <c r="L230" t="s">
        <v>30</v>
      </c>
      <c r="M230">
        <v>17</v>
      </c>
      <c r="N230">
        <v>24</v>
      </c>
      <c r="O230">
        <f t="shared" si="203"/>
        <v>1</v>
      </c>
      <c r="P230">
        <f t="shared" si="204"/>
        <v>1</v>
      </c>
      <c r="Q230">
        <f t="shared" si="205"/>
        <v>1</v>
      </c>
      <c r="R230">
        <f t="shared" si="206"/>
        <v>1</v>
      </c>
      <c r="S230">
        <f t="shared" si="196"/>
        <v>0</v>
      </c>
      <c r="T230">
        <f t="shared" si="197"/>
        <v>1</v>
      </c>
      <c r="U230">
        <f t="shared" si="198"/>
        <v>1</v>
      </c>
      <c r="Z230">
        <f t="shared" si="199"/>
        <v>1</v>
      </c>
      <c r="AA230">
        <f t="shared" si="200"/>
        <v>1</v>
      </c>
      <c r="AB230">
        <f t="shared" si="201"/>
        <v>1</v>
      </c>
    </row>
    <row r="231" spans="1:28" x14ac:dyDescent="0.55000000000000004">
      <c r="A231" s="1">
        <v>43450</v>
      </c>
      <c r="B231" t="s">
        <v>20</v>
      </c>
      <c r="C231" t="s">
        <v>15</v>
      </c>
      <c r="D231">
        <v>51</v>
      </c>
      <c r="E231">
        <f t="shared" si="202"/>
        <v>49</v>
      </c>
      <c r="F231">
        <v>49</v>
      </c>
      <c r="G231">
        <v>50</v>
      </c>
      <c r="H231" t="s">
        <v>15</v>
      </c>
      <c r="I231" t="s">
        <v>20</v>
      </c>
      <c r="J231" t="s">
        <v>15</v>
      </c>
      <c r="K231" t="s">
        <v>15</v>
      </c>
      <c r="L231" t="s">
        <v>15</v>
      </c>
      <c r="M231">
        <v>17</v>
      </c>
      <c r="N231">
        <v>0</v>
      </c>
      <c r="O231">
        <f t="shared" si="203"/>
        <v>0</v>
      </c>
      <c r="P231">
        <f t="shared" si="204"/>
        <v>1</v>
      </c>
      <c r="Q231">
        <f t="shared" si="205"/>
        <v>0</v>
      </c>
      <c r="R231">
        <f t="shared" si="206"/>
        <v>0</v>
      </c>
      <c r="S231">
        <f t="shared" si="196"/>
        <v>0</v>
      </c>
      <c r="T231">
        <f t="shared" si="197"/>
        <v>1</v>
      </c>
      <c r="U231">
        <f t="shared" si="198"/>
        <v>0</v>
      </c>
      <c r="Z231" t="b">
        <f t="shared" si="199"/>
        <v>0</v>
      </c>
      <c r="AA231">
        <f t="shared" si="200"/>
        <v>0</v>
      </c>
      <c r="AB231" t="str">
        <f t="shared" si="201"/>
        <v/>
      </c>
    </row>
    <row r="232" spans="1:28" x14ac:dyDescent="0.55000000000000004">
      <c r="A232" s="1">
        <v>43450</v>
      </c>
      <c r="B232" t="s">
        <v>28</v>
      </c>
      <c r="C232" t="s">
        <v>14</v>
      </c>
      <c r="D232">
        <v>40</v>
      </c>
      <c r="E232">
        <f t="shared" si="202"/>
        <v>60</v>
      </c>
      <c r="F232">
        <v>36</v>
      </c>
      <c r="G232">
        <v>64</v>
      </c>
      <c r="H232" t="s">
        <v>28</v>
      </c>
      <c r="I232" t="s">
        <v>14</v>
      </c>
      <c r="J232" t="s">
        <v>14</v>
      </c>
      <c r="K232" t="s">
        <v>14</v>
      </c>
      <c r="L232" t="s">
        <v>14</v>
      </c>
      <c r="M232">
        <v>16</v>
      </c>
      <c r="N232">
        <v>13</v>
      </c>
      <c r="O232">
        <f t="shared" si="203"/>
        <v>0</v>
      </c>
      <c r="P232">
        <f t="shared" si="204"/>
        <v>0</v>
      </c>
      <c r="Q232">
        <f t="shared" si="205"/>
        <v>0</v>
      </c>
      <c r="R232">
        <f t="shared" si="206"/>
        <v>0</v>
      </c>
      <c r="S232">
        <f t="shared" si="196"/>
        <v>1</v>
      </c>
      <c r="T232">
        <f t="shared" si="197"/>
        <v>0</v>
      </c>
      <c r="U232">
        <f t="shared" si="198"/>
        <v>0</v>
      </c>
      <c r="Z232">
        <f t="shared" si="199"/>
        <v>1</v>
      </c>
      <c r="AA232">
        <f t="shared" si="200"/>
        <v>0</v>
      </c>
      <c r="AB232">
        <f t="shared" si="201"/>
        <v>0</v>
      </c>
    </row>
    <row r="233" spans="1:28" x14ac:dyDescent="0.55000000000000004">
      <c r="A233" s="1">
        <v>43450</v>
      </c>
      <c r="B233" t="s">
        <v>29</v>
      </c>
      <c r="C233" t="s">
        <v>5</v>
      </c>
      <c r="D233" s="4">
        <v>27</v>
      </c>
      <c r="E233" s="4">
        <f t="shared" si="202"/>
        <v>73</v>
      </c>
      <c r="F233" s="4">
        <v>23</v>
      </c>
      <c r="G233" s="4">
        <v>77</v>
      </c>
      <c r="H233" t="s">
        <v>29</v>
      </c>
      <c r="I233" s="4" t="s">
        <v>5</v>
      </c>
      <c r="J233" s="4" t="s">
        <v>5</v>
      </c>
      <c r="K233" t="s">
        <v>5</v>
      </c>
      <c r="L233" t="s">
        <v>5</v>
      </c>
      <c r="M233">
        <v>14</v>
      </c>
      <c r="N233">
        <v>40</v>
      </c>
      <c r="O233">
        <f t="shared" si="203"/>
        <v>1</v>
      </c>
      <c r="P233">
        <f t="shared" si="204"/>
        <v>1</v>
      </c>
      <c r="Q233">
        <f t="shared" si="205"/>
        <v>1</v>
      </c>
      <c r="R233">
        <f t="shared" si="206"/>
        <v>1</v>
      </c>
      <c r="S233">
        <f t="shared" si="196"/>
        <v>0</v>
      </c>
      <c r="T233">
        <f t="shared" si="197"/>
        <v>1</v>
      </c>
      <c r="U233">
        <f t="shared" si="198"/>
        <v>1</v>
      </c>
      <c r="Z233">
        <f t="shared" si="199"/>
        <v>1</v>
      </c>
      <c r="AA233">
        <f t="shared" si="200"/>
        <v>1</v>
      </c>
      <c r="AB233">
        <f t="shared" si="201"/>
        <v>1</v>
      </c>
    </row>
    <row r="234" spans="1:28" x14ac:dyDescent="0.55000000000000004">
      <c r="A234" s="1">
        <v>43450</v>
      </c>
      <c r="B234" t="s">
        <v>24</v>
      </c>
      <c r="C234" t="s">
        <v>8</v>
      </c>
      <c r="D234" s="4">
        <v>71</v>
      </c>
      <c r="E234" s="4">
        <f t="shared" si="202"/>
        <v>29</v>
      </c>
      <c r="F234" s="4">
        <v>79</v>
      </c>
      <c r="G234" s="4">
        <v>21</v>
      </c>
      <c r="H234" t="s">
        <v>24</v>
      </c>
      <c r="I234" s="4" t="s">
        <v>24</v>
      </c>
      <c r="J234" s="4" t="s">
        <v>24</v>
      </c>
      <c r="K234" t="s">
        <v>24</v>
      </c>
      <c r="L234" t="s">
        <v>24</v>
      </c>
      <c r="M234">
        <v>23</v>
      </c>
      <c r="N234">
        <v>26</v>
      </c>
      <c r="O234">
        <f t="shared" si="203"/>
        <v>0</v>
      </c>
      <c r="P234">
        <f t="shared" si="204"/>
        <v>0</v>
      </c>
      <c r="Q234">
        <f t="shared" si="205"/>
        <v>0</v>
      </c>
      <c r="R234">
        <f t="shared" si="206"/>
        <v>0</v>
      </c>
      <c r="S234">
        <f t="shared" si="196"/>
        <v>0</v>
      </c>
      <c r="T234">
        <f t="shared" si="197"/>
        <v>0</v>
      </c>
      <c r="U234">
        <f t="shared" si="198"/>
        <v>0</v>
      </c>
      <c r="Z234">
        <f t="shared" si="199"/>
        <v>1</v>
      </c>
      <c r="AA234">
        <f t="shared" si="200"/>
        <v>0</v>
      </c>
      <c r="AB234">
        <f t="shared" si="201"/>
        <v>0</v>
      </c>
    </row>
    <row r="235" spans="1:28" x14ac:dyDescent="0.55000000000000004">
      <c r="A235" s="1">
        <v>43450</v>
      </c>
      <c r="B235" t="s">
        <v>19</v>
      </c>
      <c r="C235" t="s">
        <v>6</v>
      </c>
      <c r="D235">
        <v>49</v>
      </c>
      <c r="E235">
        <f t="shared" si="202"/>
        <v>51</v>
      </c>
      <c r="F235">
        <v>44</v>
      </c>
      <c r="G235">
        <v>56</v>
      </c>
      <c r="H235" t="s">
        <v>19</v>
      </c>
      <c r="I235" s="4" t="s">
        <v>19</v>
      </c>
      <c r="J235" s="4" t="s">
        <v>19</v>
      </c>
      <c r="K235" t="s">
        <v>6</v>
      </c>
      <c r="L235" t="s">
        <v>19</v>
      </c>
      <c r="M235">
        <v>10</v>
      </c>
      <c r="N235">
        <v>17</v>
      </c>
      <c r="O235">
        <f>IF(OR(AND($M235&gt;$N235,$B235=K235),AND($M235&lt;$N235,$C235=K235)),1,0)</f>
        <v>1</v>
      </c>
      <c r="P235">
        <f>IF(($M235&lt;$N235)=(D235&lt;E235),1,0)</f>
        <v>1</v>
      </c>
      <c r="Q235">
        <f>IF(($M235&lt;$N235)=(F235&lt;G235),1,0)</f>
        <v>1</v>
      </c>
      <c r="R235">
        <f>IF(OR(AND($M235&gt;$N235,$B235=L235),AND($M235&lt;$N235,$C235=L235)),1,0)</f>
        <v>0</v>
      </c>
      <c r="S235">
        <f t="shared" si="196"/>
        <v>0</v>
      </c>
      <c r="T235">
        <f t="shared" si="197"/>
        <v>0</v>
      </c>
      <c r="U235">
        <f t="shared" si="198"/>
        <v>0</v>
      </c>
      <c r="Z235" t="b">
        <f t="shared" si="199"/>
        <v>0</v>
      </c>
      <c r="AA235">
        <f t="shared" si="200"/>
        <v>0</v>
      </c>
      <c r="AB235" t="str">
        <f t="shared" si="201"/>
        <v/>
      </c>
    </row>
    <row r="236" spans="1:28" x14ac:dyDescent="0.55000000000000004">
      <c r="A236" s="1">
        <v>43450</v>
      </c>
      <c r="B236" t="s">
        <v>36</v>
      </c>
      <c r="C236" t="s">
        <v>34</v>
      </c>
      <c r="D236">
        <v>30</v>
      </c>
      <c r="E236">
        <v>70</v>
      </c>
      <c r="F236">
        <v>19</v>
      </c>
      <c r="G236">
        <v>80</v>
      </c>
      <c r="H236" t="s">
        <v>36</v>
      </c>
      <c r="I236" s="4" t="s">
        <v>34</v>
      </c>
      <c r="J236" s="4" t="s">
        <v>34</v>
      </c>
      <c r="K236" t="s">
        <v>34</v>
      </c>
      <c r="L236" t="s">
        <v>34</v>
      </c>
      <c r="M236">
        <v>30</v>
      </c>
      <c r="N236">
        <v>23</v>
      </c>
      <c r="O236">
        <f t="shared" ref="O236:O237" si="207">IF(OR(AND($M236&gt;$N236,$B236=K236),AND($M236&lt;$N236,$C236=K236)),1,0)</f>
        <v>0</v>
      </c>
      <c r="P236">
        <f t="shared" ref="P236:P237" si="208">IF(($M236&lt;$N236)=(D236&lt;E236),1,0)</f>
        <v>0</v>
      </c>
      <c r="Q236">
        <f t="shared" ref="Q236:Q237" si="209">IF(($M236&lt;$N236)=(F236&lt;G236),1,0)</f>
        <v>0</v>
      </c>
      <c r="R236">
        <f t="shared" ref="R236:R237" si="210">IF(OR(AND($M236&gt;$N236,$B236=L236),AND($M236&lt;$N236,$C236=L236)),1,0)</f>
        <v>0</v>
      </c>
      <c r="S236">
        <f t="shared" si="196"/>
        <v>1</v>
      </c>
      <c r="T236">
        <f t="shared" si="197"/>
        <v>0</v>
      </c>
      <c r="U236">
        <f t="shared" si="198"/>
        <v>0</v>
      </c>
      <c r="Z236">
        <f t="shared" si="199"/>
        <v>1</v>
      </c>
      <c r="AA236">
        <f t="shared" si="200"/>
        <v>0</v>
      </c>
      <c r="AB236">
        <f t="shared" si="201"/>
        <v>0</v>
      </c>
    </row>
    <row r="237" spans="1:28" x14ac:dyDescent="0.55000000000000004">
      <c r="A237" s="1">
        <v>43451</v>
      </c>
      <c r="B237" t="s">
        <v>17</v>
      </c>
      <c r="C237" t="s">
        <v>27</v>
      </c>
      <c r="D237" s="4">
        <v>69</v>
      </c>
      <c r="E237" s="4">
        <f t="shared" si="202"/>
        <v>31</v>
      </c>
      <c r="F237" s="4">
        <v>73</v>
      </c>
      <c r="G237" s="4">
        <v>26</v>
      </c>
      <c r="H237" t="s">
        <v>27</v>
      </c>
      <c r="I237" s="4" t="s">
        <v>17</v>
      </c>
      <c r="J237" s="4" t="s">
        <v>17</v>
      </c>
      <c r="K237" t="s">
        <v>17</v>
      </c>
      <c r="L237" t="s">
        <v>17</v>
      </c>
      <c r="M237">
        <v>12</v>
      </c>
      <c r="N237">
        <v>9</v>
      </c>
      <c r="O237">
        <f t="shared" si="207"/>
        <v>1</v>
      </c>
      <c r="P237">
        <f t="shared" si="208"/>
        <v>1</v>
      </c>
      <c r="Q237">
        <f t="shared" si="209"/>
        <v>1</v>
      </c>
      <c r="R237">
        <f t="shared" si="210"/>
        <v>1</v>
      </c>
      <c r="S237">
        <f t="shared" si="196"/>
        <v>0</v>
      </c>
      <c r="T237">
        <f t="shared" si="197"/>
        <v>1</v>
      </c>
      <c r="U237">
        <f t="shared" si="198"/>
        <v>1</v>
      </c>
      <c r="Z237" t="b">
        <f t="shared" ref="Z237" si="211">IF(OR(AND(D221&lt;E221,J221=C221),AND(D221&gt;E221,B221=J221)),1)</f>
        <v>0</v>
      </c>
      <c r="AA237">
        <f t="shared" ref="AA237" si="212">IF(AND(Z237=1,(M221&lt;N221)=(D221&lt;E221)),1,0)</f>
        <v>0</v>
      </c>
      <c r="AB237" t="str">
        <f t="shared" si="201"/>
        <v/>
      </c>
    </row>
    <row r="238" spans="1:28" x14ac:dyDescent="0.55000000000000004">
      <c r="A238" s="1" t="s">
        <v>73</v>
      </c>
      <c r="B238"/>
      <c r="C238"/>
    </row>
    <row r="239" spans="1:28" x14ac:dyDescent="0.55000000000000004">
      <c r="A239" s="1">
        <v>43456</v>
      </c>
      <c r="B239" s="2" t="s">
        <v>28</v>
      </c>
      <c r="C239" s="2" t="s">
        <v>20</v>
      </c>
      <c r="D239">
        <v>27</v>
      </c>
      <c r="E239">
        <f>100-D239</f>
        <v>73</v>
      </c>
      <c r="F239">
        <v>21</v>
      </c>
      <c r="G239">
        <v>79</v>
      </c>
      <c r="H239" t="s">
        <v>28</v>
      </c>
      <c r="I239" s="4" t="s">
        <v>20</v>
      </c>
      <c r="J239" s="4" t="s">
        <v>20</v>
      </c>
      <c r="K239" t="s">
        <v>20</v>
      </c>
      <c r="L239" t="s">
        <v>20</v>
      </c>
      <c r="M239">
        <v>16</v>
      </c>
      <c r="N239">
        <v>25</v>
      </c>
      <c r="O239">
        <f>IF(OR(AND($M239&gt;$N239,$B239=K239),AND($M239&lt;$N239,$C239=K239)),1,0)</f>
        <v>1</v>
      </c>
      <c r="P239">
        <f>IF(($M239&lt;$N239)=(D239&lt;E239),1,0)</f>
        <v>1</v>
      </c>
      <c r="Q239">
        <f>IF(($M239&lt;$N239)=(F239&lt;G239),1,0)</f>
        <v>1</v>
      </c>
      <c r="R239">
        <f>IF(OR(AND($M239&gt;$N239,$B239=L239),AND($M239&lt;$N239,$C239=L239)),1,0)</f>
        <v>1</v>
      </c>
      <c r="S239">
        <f t="shared" ref="S239:S254" si="213">IF(OR(AND($M239&gt;$N239,$B239=H239),AND($M239&lt;$N239,$C239=H239)),1,0)</f>
        <v>0</v>
      </c>
      <c r="T239">
        <f t="shared" ref="T239:T254" si="214">IF(OR(AND($M239&gt;$N239,$B239=I239),AND($M239&lt;$N239,$C239=I239)),1,0)</f>
        <v>1</v>
      </c>
      <c r="U239">
        <f t="shared" ref="U239:U254" si="215">IF(OR(AND($M239&gt;$N239,$B239=J239),AND($M239&lt;$N239,$C239=J239)),1,0)</f>
        <v>1</v>
      </c>
      <c r="W239" t="s">
        <v>48</v>
      </c>
      <c r="X239" s="12">
        <f>SUM(O239:O254)/COUNT(O239:O254)</f>
        <v>0.6875</v>
      </c>
      <c r="Z239">
        <f t="shared" ref="Z239:Z253" si="216">IF(OR(AND(D239&lt;E239,J239=C239),AND(D239&gt;E239,B239=J239)),1)</f>
        <v>1</v>
      </c>
      <c r="AA239">
        <f t="shared" ref="AA239:AA253" si="217">IF(AND(Z239=1,(M239&lt;N239)=(D239&lt;E239)),1,0)</f>
        <v>1</v>
      </c>
      <c r="AB239">
        <f t="shared" ref="AB239:AB254" si="218">IF(Z239=1,AA239,"" )</f>
        <v>1</v>
      </c>
    </row>
    <row r="240" spans="1:28" x14ac:dyDescent="0.55000000000000004">
      <c r="A240" s="1">
        <v>43456</v>
      </c>
      <c r="B240" s="2" t="s">
        <v>13</v>
      </c>
      <c r="C240" s="2" t="s">
        <v>23</v>
      </c>
      <c r="D240">
        <v>34</v>
      </c>
      <c r="E240">
        <f t="shared" ref="E240:E254" si="219">100-D240</f>
        <v>66</v>
      </c>
      <c r="F240">
        <v>35</v>
      </c>
      <c r="G240">
        <v>64</v>
      </c>
      <c r="H240" t="s">
        <v>13</v>
      </c>
      <c r="I240" s="4" t="s">
        <v>23</v>
      </c>
      <c r="J240" s="4" t="s">
        <v>23</v>
      </c>
      <c r="K240" t="s">
        <v>23</v>
      </c>
      <c r="L240" t="s">
        <v>23</v>
      </c>
      <c r="M240">
        <v>22</v>
      </c>
      <c r="N240">
        <v>10</v>
      </c>
      <c r="O240">
        <f t="shared" ref="O240:O251" si="220">IF(OR(AND($M240&gt;$N240,$B240=K240),AND($M240&lt;$N240,$C240=K240)),1,0)</f>
        <v>0</v>
      </c>
      <c r="P240">
        <f t="shared" ref="P240:P251" si="221">IF(($M240&lt;$N240)=(D240&lt;E240),1,0)</f>
        <v>0</v>
      </c>
      <c r="Q240">
        <f t="shared" ref="Q240:Q251" si="222">IF(($M240&lt;$N240)=(F240&lt;G240),1,0)</f>
        <v>0</v>
      </c>
      <c r="R240">
        <f t="shared" ref="R240:R251" si="223">IF(OR(AND($M240&gt;$N240,$B240=L240),AND($M240&lt;$N240,$C240=L240)),1,0)</f>
        <v>0</v>
      </c>
      <c r="S240">
        <f t="shared" si="213"/>
        <v>1</v>
      </c>
      <c r="T240">
        <f t="shared" si="214"/>
        <v>0</v>
      </c>
      <c r="U240">
        <f t="shared" si="215"/>
        <v>0</v>
      </c>
      <c r="W240" t="s">
        <v>49</v>
      </c>
      <c r="X240" s="12">
        <f>SUM(R239:R254)/COUNT(R239:R254)</f>
        <v>0.875</v>
      </c>
      <c r="Z240">
        <f t="shared" si="216"/>
        <v>1</v>
      </c>
      <c r="AA240">
        <f t="shared" si="217"/>
        <v>0</v>
      </c>
      <c r="AB240">
        <f t="shared" si="218"/>
        <v>0</v>
      </c>
    </row>
    <row r="241" spans="1:28" x14ac:dyDescent="0.55000000000000004">
      <c r="A241" s="1">
        <v>43457</v>
      </c>
      <c r="B241" t="s">
        <v>16</v>
      </c>
      <c r="C241" t="s">
        <v>26</v>
      </c>
      <c r="D241">
        <v>25</v>
      </c>
      <c r="E241">
        <f t="shared" si="219"/>
        <v>75</v>
      </c>
      <c r="F241">
        <v>28</v>
      </c>
      <c r="G241">
        <v>72</v>
      </c>
      <c r="H241" t="s">
        <v>16</v>
      </c>
      <c r="I241" s="4" t="s">
        <v>26</v>
      </c>
      <c r="J241" s="4" t="s">
        <v>26</v>
      </c>
      <c r="K241" t="s">
        <v>26</v>
      </c>
      <c r="L241" t="s">
        <v>26</v>
      </c>
      <c r="M241">
        <v>20</v>
      </c>
      <c r="N241">
        <v>27</v>
      </c>
      <c r="O241">
        <f t="shared" si="220"/>
        <v>1</v>
      </c>
      <c r="P241">
        <f t="shared" si="221"/>
        <v>1</v>
      </c>
      <c r="Q241">
        <f t="shared" si="222"/>
        <v>1</v>
      </c>
      <c r="R241">
        <f t="shared" si="223"/>
        <v>1</v>
      </c>
      <c r="S241">
        <f t="shared" si="213"/>
        <v>0</v>
      </c>
      <c r="T241">
        <f t="shared" si="214"/>
        <v>1</v>
      </c>
      <c r="U241">
        <f t="shared" si="215"/>
        <v>1</v>
      </c>
      <c r="W241" t="s">
        <v>52</v>
      </c>
      <c r="X241" s="12">
        <f>SUM(S239:S254)/COUNT(S239:S254)</f>
        <v>0.125</v>
      </c>
      <c r="Z241">
        <f t="shared" si="216"/>
        <v>1</v>
      </c>
      <c r="AA241">
        <f t="shared" si="217"/>
        <v>1</v>
      </c>
      <c r="AB241">
        <f t="shared" si="218"/>
        <v>1</v>
      </c>
    </row>
    <row r="242" spans="1:28" x14ac:dyDescent="0.55000000000000004">
      <c r="A242" s="1">
        <v>43457</v>
      </c>
      <c r="B242" t="s">
        <v>12</v>
      </c>
      <c r="C242" t="s">
        <v>19</v>
      </c>
      <c r="D242">
        <v>16</v>
      </c>
      <c r="E242">
        <f t="shared" si="219"/>
        <v>84</v>
      </c>
      <c r="F242">
        <v>8</v>
      </c>
      <c r="G242">
        <v>92</v>
      </c>
      <c r="H242" t="s">
        <v>12</v>
      </c>
      <c r="I242" s="4" t="s">
        <v>19</v>
      </c>
      <c r="J242" s="4" t="s">
        <v>19</v>
      </c>
      <c r="K242" t="s">
        <v>19</v>
      </c>
      <c r="L242" t="s">
        <v>19</v>
      </c>
      <c r="M242">
        <v>12</v>
      </c>
      <c r="N242">
        <v>24</v>
      </c>
      <c r="O242">
        <f t="shared" si="220"/>
        <v>1</v>
      </c>
      <c r="P242">
        <f t="shared" si="221"/>
        <v>1</v>
      </c>
      <c r="Q242">
        <f t="shared" si="222"/>
        <v>1</v>
      </c>
      <c r="R242">
        <f t="shared" si="223"/>
        <v>1</v>
      </c>
      <c r="S242">
        <f t="shared" si="213"/>
        <v>0</v>
      </c>
      <c r="T242">
        <f t="shared" si="214"/>
        <v>1</v>
      </c>
      <c r="U242">
        <f t="shared" si="215"/>
        <v>1</v>
      </c>
      <c r="W242" t="s">
        <v>43</v>
      </c>
      <c r="X242" s="12">
        <f>SUM(T239:T254)/COUNT(T239:T254)</f>
        <v>0.8125</v>
      </c>
      <c r="Z242">
        <f t="shared" si="216"/>
        <v>1</v>
      </c>
      <c r="AA242">
        <f t="shared" si="217"/>
        <v>1</v>
      </c>
      <c r="AB242">
        <f t="shared" si="218"/>
        <v>1</v>
      </c>
    </row>
    <row r="243" spans="1:28" x14ac:dyDescent="0.55000000000000004">
      <c r="A243" s="1">
        <v>43457</v>
      </c>
      <c r="B243" t="s">
        <v>5</v>
      </c>
      <c r="C243" t="s">
        <v>27</v>
      </c>
      <c r="D243">
        <v>38</v>
      </c>
      <c r="E243">
        <f t="shared" si="219"/>
        <v>62</v>
      </c>
      <c r="F243">
        <v>31</v>
      </c>
      <c r="G243">
        <v>68</v>
      </c>
      <c r="H243" t="s">
        <v>27</v>
      </c>
      <c r="I243" s="4" t="s">
        <v>5</v>
      </c>
      <c r="J243" s="4" t="s">
        <v>5</v>
      </c>
      <c r="K243" t="s">
        <v>27</v>
      </c>
      <c r="L243" t="s">
        <v>5</v>
      </c>
      <c r="M243">
        <v>24</v>
      </c>
      <c r="N243">
        <v>10</v>
      </c>
      <c r="O243">
        <f t="shared" si="220"/>
        <v>0</v>
      </c>
      <c r="P243">
        <f t="shared" si="221"/>
        <v>0</v>
      </c>
      <c r="Q243">
        <f t="shared" si="222"/>
        <v>0</v>
      </c>
      <c r="R243">
        <f t="shared" si="223"/>
        <v>1</v>
      </c>
      <c r="S243">
        <f t="shared" si="213"/>
        <v>0</v>
      </c>
      <c r="T243">
        <f t="shared" si="214"/>
        <v>1</v>
      </c>
      <c r="U243">
        <f t="shared" si="215"/>
        <v>1</v>
      </c>
      <c r="W243" t="s">
        <v>42</v>
      </c>
      <c r="X243" s="12">
        <f>SUM(U239:U254)/COUNT(U239:U254)</f>
        <v>0.75</v>
      </c>
      <c r="Z243" t="b">
        <f t="shared" si="216"/>
        <v>0</v>
      </c>
      <c r="AA243">
        <f t="shared" si="217"/>
        <v>0</v>
      </c>
      <c r="AB243" t="str">
        <f t="shared" si="218"/>
        <v/>
      </c>
    </row>
    <row r="244" spans="1:28" x14ac:dyDescent="0.55000000000000004">
      <c r="A244" s="1">
        <v>43457</v>
      </c>
      <c r="B244" t="s">
        <v>14</v>
      </c>
      <c r="C244" t="s">
        <v>21</v>
      </c>
      <c r="D244">
        <v>39</v>
      </c>
      <c r="E244">
        <f t="shared" si="219"/>
        <v>61</v>
      </c>
      <c r="F244">
        <v>44</v>
      </c>
      <c r="G244">
        <v>55</v>
      </c>
      <c r="H244" t="s">
        <v>21</v>
      </c>
      <c r="I244" s="4" t="s">
        <v>21</v>
      </c>
      <c r="J244" s="4" t="s">
        <v>21</v>
      </c>
      <c r="K244" t="s">
        <v>21</v>
      </c>
      <c r="L244" t="s">
        <v>14</v>
      </c>
      <c r="M244">
        <v>17</v>
      </c>
      <c r="N244">
        <v>7</v>
      </c>
      <c r="O244">
        <f t="shared" si="220"/>
        <v>0</v>
      </c>
      <c r="P244">
        <f t="shared" si="221"/>
        <v>0</v>
      </c>
      <c r="Q244">
        <f t="shared" si="222"/>
        <v>0</v>
      </c>
      <c r="R244">
        <f t="shared" si="223"/>
        <v>1</v>
      </c>
      <c r="S244">
        <f t="shared" si="213"/>
        <v>0</v>
      </c>
      <c r="T244">
        <f t="shared" si="214"/>
        <v>0</v>
      </c>
      <c r="U244">
        <f t="shared" si="215"/>
        <v>0</v>
      </c>
      <c r="W244" t="s">
        <v>53</v>
      </c>
      <c r="X244" s="12">
        <f>SUM(P239:P254)/COUNT(P239:P254)</f>
        <v>0.6875</v>
      </c>
      <c r="Z244">
        <f t="shared" si="216"/>
        <v>1</v>
      </c>
      <c r="AA244">
        <f t="shared" si="217"/>
        <v>0</v>
      </c>
      <c r="AB244">
        <f t="shared" si="218"/>
        <v>0</v>
      </c>
    </row>
    <row r="245" spans="1:28" x14ac:dyDescent="0.55000000000000004">
      <c r="A245" s="1">
        <v>43457</v>
      </c>
      <c r="B245" t="s">
        <v>15</v>
      </c>
      <c r="C245" t="s">
        <v>37</v>
      </c>
      <c r="D245">
        <v>26</v>
      </c>
      <c r="E245">
        <f t="shared" si="219"/>
        <v>74</v>
      </c>
      <c r="F245">
        <v>24</v>
      </c>
      <c r="G245">
        <v>76</v>
      </c>
      <c r="H245" t="s">
        <v>15</v>
      </c>
      <c r="I245" s="4" t="s">
        <v>11</v>
      </c>
      <c r="J245" s="4" t="s">
        <v>37</v>
      </c>
      <c r="K245" t="s">
        <v>11</v>
      </c>
      <c r="L245" t="s">
        <v>37</v>
      </c>
      <c r="M245">
        <v>27</v>
      </c>
      <c r="N245">
        <v>28</v>
      </c>
      <c r="O245">
        <f t="shared" si="220"/>
        <v>1</v>
      </c>
      <c r="P245">
        <f t="shared" si="221"/>
        <v>1</v>
      </c>
      <c r="Q245">
        <f t="shared" si="222"/>
        <v>1</v>
      </c>
      <c r="R245">
        <f t="shared" si="223"/>
        <v>1</v>
      </c>
      <c r="S245">
        <f t="shared" si="213"/>
        <v>0</v>
      </c>
      <c r="T245">
        <f t="shared" si="214"/>
        <v>1</v>
      </c>
      <c r="U245">
        <f t="shared" si="215"/>
        <v>1</v>
      </c>
      <c r="W245" t="s">
        <v>54</v>
      </c>
      <c r="X245" s="12">
        <f>SUM(Q239:Q254)/COUNT(Q239:Q254)</f>
        <v>0.6875</v>
      </c>
      <c r="Z245">
        <f t="shared" si="216"/>
        <v>1</v>
      </c>
      <c r="AA245">
        <f t="shared" si="217"/>
        <v>1</v>
      </c>
      <c r="AB245">
        <f t="shared" si="218"/>
        <v>1</v>
      </c>
    </row>
    <row r="246" spans="1:28" x14ac:dyDescent="0.55000000000000004">
      <c r="A246" s="1">
        <v>43457</v>
      </c>
      <c r="B246" t="s">
        <v>18</v>
      </c>
      <c r="C246" t="s">
        <v>36</v>
      </c>
      <c r="D246">
        <v>34</v>
      </c>
      <c r="E246">
        <f t="shared" si="219"/>
        <v>66</v>
      </c>
      <c r="F246">
        <v>49</v>
      </c>
      <c r="G246">
        <v>50</v>
      </c>
      <c r="H246" t="s">
        <v>36</v>
      </c>
      <c r="I246" s="4" t="s">
        <v>18</v>
      </c>
      <c r="J246" s="4" t="s">
        <v>36</v>
      </c>
      <c r="K246" t="s">
        <v>36</v>
      </c>
      <c r="L246" t="s">
        <v>36</v>
      </c>
      <c r="M246">
        <v>30</v>
      </c>
      <c r="N246">
        <v>32</v>
      </c>
      <c r="O246">
        <f t="shared" si="220"/>
        <v>1</v>
      </c>
      <c r="P246">
        <f t="shared" si="221"/>
        <v>1</v>
      </c>
      <c r="Q246">
        <f t="shared" si="222"/>
        <v>1</v>
      </c>
      <c r="R246">
        <f t="shared" si="223"/>
        <v>1</v>
      </c>
      <c r="S246">
        <f t="shared" si="213"/>
        <v>1</v>
      </c>
      <c r="T246">
        <f t="shared" si="214"/>
        <v>0</v>
      </c>
      <c r="U246">
        <f t="shared" si="215"/>
        <v>1</v>
      </c>
      <c r="W246" t="s">
        <v>62</v>
      </c>
      <c r="X246" s="12">
        <f>SUM(AB238:AB254)/COUNT(AB238:AB254)</f>
        <v>0.7857142857142857</v>
      </c>
      <c r="Z246">
        <f t="shared" si="216"/>
        <v>1</v>
      </c>
      <c r="AA246">
        <f t="shared" si="217"/>
        <v>1</v>
      </c>
      <c r="AB246">
        <f t="shared" si="218"/>
        <v>1</v>
      </c>
    </row>
    <row r="247" spans="1:28" x14ac:dyDescent="0.55000000000000004">
      <c r="A247" s="1">
        <v>43457</v>
      </c>
      <c r="B247" s="2" t="s">
        <v>9</v>
      </c>
      <c r="C247" s="2" t="s">
        <v>33</v>
      </c>
      <c r="D247">
        <v>55</v>
      </c>
      <c r="E247">
        <f t="shared" si="219"/>
        <v>45</v>
      </c>
      <c r="F247">
        <v>52</v>
      </c>
      <c r="G247">
        <v>47</v>
      </c>
      <c r="H247" t="s">
        <v>33</v>
      </c>
      <c r="I247" s="4" t="s">
        <v>9</v>
      </c>
      <c r="J247" s="4" t="s">
        <v>9</v>
      </c>
      <c r="K247" t="s">
        <v>9</v>
      </c>
      <c r="L247" t="s">
        <v>9</v>
      </c>
      <c r="M247">
        <v>27</v>
      </c>
      <c r="N247">
        <v>9</v>
      </c>
      <c r="O247">
        <f t="shared" si="220"/>
        <v>1</v>
      </c>
      <c r="P247">
        <f t="shared" si="221"/>
        <v>1</v>
      </c>
      <c r="Q247">
        <f t="shared" si="222"/>
        <v>1</v>
      </c>
      <c r="R247">
        <f t="shared" si="223"/>
        <v>1</v>
      </c>
      <c r="S247">
        <f t="shared" si="213"/>
        <v>0</v>
      </c>
      <c r="T247">
        <f t="shared" si="214"/>
        <v>1</v>
      </c>
      <c r="U247">
        <f t="shared" si="215"/>
        <v>1</v>
      </c>
      <c r="Z247">
        <f t="shared" si="216"/>
        <v>1</v>
      </c>
      <c r="AA247">
        <f t="shared" si="217"/>
        <v>1</v>
      </c>
      <c r="AB247">
        <f t="shared" si="218"/>
        <v>1</v>
      </c>
    </row>
    <row r="248" spans="1:28" x14ac:dyDescent="0.55000000000000004">
      <c r="A248" s="1">
        <v>43457</v>
      </c>
      <c r="B248" s="2" t="s">
        <v>31</v>
      </c>
      <c r="C248" s="2" t="s">
        <v>32</v>
      </c>
      <c r="D248">
        <v>57</v>
      </c>
      <c r="E248">
        <f t="shared" si="219"/>
        <v>43</v>
      </c>
      <c r="F248">
        <v>56</v>
      </c>
      <c r="G248">
        <v>43</v>
      </c>
      <c r="H248" t="s">
        <v>32</v>
      </c>
      <c r="I248" s="4" t="s">
        <v>31</v>
      </c>
      <c r="J248" s="4" t="s">
        <v>31</v>
      </c>
      <c r="K248" t="s">
        <v>31</v>
      </c>
      <c r="L248" t="s">
        <v>31</v>
      </c>
      <c r="M248">
        <v>44</v>
      </c>
      <c r="N248">
        <v>38</v>
      </c>
      <c r="O248">
        <f t="shared" si="220"/>
        <v>1</v>
      </c>
      <c r="P248">
        <f t="shared" si="221"/>
        <v>1</v>
      </c>
      <c r="Q248">
        <f t="shared" si="222"/>
        <v>1</v>
      </c>
      <c r="R248">
        <f t="shared" si="223"/>
        <v>1</v>
      </c>
      <c r="S248">
        <f t="shared" si="213"/>
        <v>0</v>
      </c>
      <c r="T248">
        <f t="shared" si="214"/>
        <v>1</v>
      </c>
      <c r="U248">
        <f t="shared" si="215"/>
        <v>1</v>
      </c>
      <c r="Z248">
        <f t="shared" si="216"/>
        <v>1</v>
      </c>
      <c r="AA248">
        <f t="shared" si="217"/>
        <v>1</v>
      </c>
      <c r="AB248">
        <f t="shared" si="218"/>
        <v>1</v>
      </c>
    </row>
    <row r="249" spans="1:28" x14ac:dyDescent="0.55000000000000004">
      <c r="A249" s="1">
        <v>43457</v>
      </c>
      <c r="B249" s="2" t="s">
        <v>10</v>
      </c>
      <c r="C249" s="2" t="s">
        <v>7</v>
      </c>
      <c r="D249">
        <v>40</v>
      </c>
      <c r="E249">
        <f t="shared" si="219"/>
        <v>60</v>
      </c>
      <c r="F249">
        <v>34</v>
      </c>
      <c r="G249">
        <v>65</v>
      </c>
      <c r="H249" t="s">
        <v>10</v>
      </c>
      <c r="I249" s="4" t="s">
        <v>7</v>
      </c>
      <c r="J249" s="4" t="s">
        <v>7</v>
      </c>
      <c r="K249" t="s">
        <v>7</v>
      </c>
      <c r="L249" t="s">
        <v>7</v>
      </c>
      <c r="M249">
        <v>18</v>
      </c>
      <c r="N249">
        <v>26</v>
      </c>
      <c r="O249">
        <f t="shared" si="220"/>
        <v>1</v>
      </c>
      <c r="P249">
        <f t="shared" si="221"/>
        <v>1</v>
      </c>
      <c r="Q249">
        <f t="shared" si="222"/>
        <v>1</v>
      </c>
      <c r="R249">
        <f t="shared" si="223"/>
        <v>1</v>
      </c>
      <c r="S249">
        <f t="shared" si="213"/>
        <v>0</v>
      </c>
      <c r="T249">
        <f t="shared" si="214"/>
        <v>1</v>
      </c>
      <c r="U249">
        <f t="shared" si="215"/>
        <v>1</v>
      </c>
      <c r="Z249">
        <f t="shared" si="216"/>
        <v>1</v>
      </c>
      <c r="AA249">
        <f t="shared" si="217"/>
        <v>1</v>
      </c>
      <c r="AB249">
        <f t="shared" si="218"/>
        <v>1</v>
      </c>
    </row>
    <row r="250" spans="1:28" x14ac:dyDescent="0.55000000000000004">
      <c r="A250" s="1">
        <v>43457</v>
      </c>
      <c r="B250" s="2" t="s">
        <v>34</v>
      </c>
      <c r="C250" s="2" t="s">
        <v>29</v>
      </c>
      <c r="D250">
        <v>77</v>
      </c>
      <c r="E250">
        <f t="shared" si="219"/>
        <v>23</v>
      </c>
      <c r="F250">
        <v>89</v>
      </c>
      <c r="G250">
        <v>11</v>
      </c>
      <c r="H250" t="s">
        <v>29</v>
      </c>
      <c r="I250" s="4" t="s">
        <v>34</v>
      </c>
      <c r="J250" s="4" t="s">
        <v>34</v>
      </c>
      <c r="K250" t="s">
        <v>34</v>
      </c>
      <c r="L250" t="s">
        <v>34</v>
      </c>
      <c r="M250">
        <v>31</v>
      </c>
      <c r="N250">
        <v>9</v>
      </c>
      <c r="O250">
        <f t="shared" si="220"/>
        <v>1</v>
      </c>
      <c r="P250">
        <f t="shared" si="221"/>
        <v>1</v>
      </c>
      <c r="Q250">
        <f t="shared" si="222"/>
        <v>1</v>
      </c>
      <c r="R250">
        <f t="shared" si="223"/>
        <v>1</v>
      </c>
      <c r="S250">
        <f t="shared" si="213"/>
        <v>0</v>
      </c>
      <c r="T250">
        <f t="shared" si="214"/>
        <v>1</v>
      </c>
      <c r="U250">
        <f t="shared" si="215"/>
        <v>1</v>
      </c>
      <c r="Z250">
        <f t="shared" si="216"/>
        <v>1</v>
      </c>
      <c r="AA250">
        <f t="shared" si="217"/>
        <v>1</v>
      </c>
      <c r="AB250">
        <f t="shared" si="218"/>
        <v>1</v>
      </c>
    </row>
    <row r="251" spans="1:28" x14ac:dyDescent="0.55000000000000004">
      <c r="A251" s="1">
        <v>43457</v>
      </c>
      <c r="B251" s="2" t="s">
        <v>30</v>
      </c>
      <c r="C251" s="2" t="s">
        <v>8</v>
      </c>
      <c r="D251">
        <v>69</v>
      </c>
      <c r="E251">
        <f t="shared" si="219"/>
        <v>31</v>
      </c>
      <c r="F251">
        <v>75</v>
      </c>
      <c r="G251">
        <v>25</v>
      </c>
      <c r="H251" t="s">
        <v>8</v>
      </c>
      <c r="I251" s="4" t="s">
        <v>30</v>
      </c>
      <c r="J251" s="4" t="s">
        <v>30</v>
      </c>
      <c r="K251" t="s">
        <v>30</v>
      </c>
      <c r="L251" t="s">
        <v>30</v>
      </c>
      <c r="M251">
        <v>14</v>
      </c>
      <c r="N251">
        <v>9</v>
      </c>
      <c r="O251">
        <f t="shared" si="220"/>
        <v>1</v>
      </c>
      <c r="P251">
        <f t="shared" si="221"/>
        <v>1</v>
      </c>
      <c r="Q251">
        <f t="shared" si="222"/>
        <v>1</v>
      </c>
      <c r="R251">
        <f t="shared" si="223"/>
        <v>1</v>
      </c>
      <c r="S251">
        <f t="shared" si="213"/>
        <v>0</v>
      </c>
      <c r="T251">
        <f t="shared" si="214"/>
        <v>1</v>
      </c>
      <c r="U251">
        <f t="shared" si="215"/>
        <v>1</v>
      </c>
      <c r="Z251">
        <f t="shared" si="216"/>
        <v>1</v>
      </c>
      <c r="AA251">
        <f t="shared" si="217"/>
        <v>1</v>
      </c>
      <c r="AB251">
        <f t="shared" si="218"/>
        <v>1</v>
      </c>
    </row>
    <row r="252" spans="1:28" x14ac:dyDescent="0.55000000000000004">
      <c r="A252" s="1">
        <v>43457</v>
      </c>
      <c r="B252" s="2" t="s">
        <v>6</v>
      </c>
      <c r="C252" s="2" t="s">
        <v>17</v>
      </c>
      <c r="D252">
        <v>26</v>
      </c>
      <c r="E252">
        <f t="shared" si="219"/>
        <v>74</v>
      </c>
      <c r="F252">
        <v>22</v>
      </c>
      <c r="G252">
        <v>77</v>
      </c>
      <c r="H252" t="s">
        <v>6</v>
      </c>
      <c r="I252" s="4" t="s">
        <v>17</v>
      </c>
      <c r="J252" s="4" t="s">
        <v>17</v>
      </c>
      <c r="K252" t="s">
        <v>17</v>
      </c>
      <c r="L252" t="s">
        <v>17</v>
      </c>
      <c r="M252">
        <v>28</v>
      </c>
      <c r="N252">
        <v>31</v>
      </c>
      <c r="O252">
        <f>IF(OR(AND($M252&gt;$N252,$B252=K252),AND($M252&lt;$N252,$C252=K252)),1,0)</f>
        <v>1</v>
      </c>
      <c r="P252">
        <f>IF(($M252&lt;$N252)=(D252&lt;E252),1,0)</f>
        <v>1</v>
      </c>
      <c r="Q252">
        <f>IF(($M252&lt;$N252)=(F252&lt;G252),1,0)</f>
        <v>1</v>
      </c>
      <c r="R252">
        <f>IF(OR(AND($M252&gt;$N252,$B252=L252),AND($M252&lt;$N252,$C252=L252)),1,0)</f>
        <v>1</v>
      </c>
      <c r="S252">
        <f t="shared" si="213"/>
        <v>0</v>
      </c>
      <c r="T252">
        <f t="shared" si="214"/>
        <v>1</v>
      </c>
      <c r="U252">
        <f t="shared" si="215"/>
        <v>1</v>
      </c>
      <c r="Z252">
        <f t="shared" si="216"/>
        <v>1</v>
      </c>
      <c r="AA252">
        <f t="shared" si="217"/>
        <v>1</v>
      </c>
      <c r="AB252">
        <f t="shared" si="218"/>
        <v>1</v>
      </c>
    </row>
    <row r="253" spans="1:28" x14ac:dyDescent="0.55000000000000004">
      <c r="A253" s="1">
        <v>43457</v>
      </c>
      <c r="B253" s="2" t="s">
        <v>22</v>
      </c>
      <c r="C253" s="2" t="s">
        <v>24</v>
      </c>
      <c r="D253">
        <v>54</v>
      </c>
      <c r="E253">
        <f t="shared" si="219"/>
        <v>46</v>
      </c>
      <c r="F253">
        <v>53</v>
      </c>
      <c r="G253">
        <v>46</v>
      </c>
      <c r="H253" t="s">
        <v>22</v>
      </c>
      <c r="I253" s="4" t="s">
        <v>24</v>
      </c>
      <c r="J253" s="4" t="s">
        <v>22</v>
      </c>
      <c r="K253" t="s">
        <v>22</v>
      </c>
      <c r="L253" t="s">
        <v>24</v>
      </c>
      <c r="M253">
        <v>31</v>
      </c>
      <c r="N253">
        <v>38</v>
      </c>
      <c r="O253">
        <f t="shared" ref="O253:O254" si="224">IF(OR(AND($M253&gt;$N253,$B253=K253),AND($M253&lt;$N253,$C253=K253)),1,0)</f>
        <v>0</v>
      </c>
      <c r="P253">
        <f t="shared" ref="P253:P254" si="225">IF(($M253&lt;$N253)=(D253&lt;E253),1,0)</f>
        <v>0</v>
      </c>
      <c r="Q253">
        <f t="shared" ref="Q253:Q254" si="226">IF(($M253&lt;$N253)=(F253&lt;G253),1,0)</f>
        <v>0</v>
      </c>
      <c r="R253">
        <f t="shared" ref="R253:R254" si="227">IF(OR(AND($M253&gt;$N253,$B253=L253),AND($M253&lt;$N253,$C253=L253)),1,0)</f>
        <v>1</v>
      </c>
      <c r="S253">
        <f t="shared" si="213"/>
        <v>0</v>
      </c>
      <c r="T253">
        <f t="shared" si="214"/>
        <v>1</v>
      </c>
      <c r="U253">
        <f t="shared" si="215"/>
        <v>0</v>
      </c>
      <c r="Z253">
        <f t="shared" si="216"/>
        <v>1</v>
      </c>
      <c r="AA253">
        <f t="shared" si="217"/>
        <v>0</v>
      </c>
      <c r="AB253">
        <f t="shared" si="218"/>
        <v>0</v>
      </c>
    </row>
    <row r="254" spans="1:28" x14ac:dyDescent="0.55000000000000004">
      <c r="A254" s="1">
        <v>43458</v>
      </c>
      <c r="B254" s="2" t="s">
        <v>25</v>
      </c>
      <c r="C254" s="2" t="s">
        <v>35</v>
      </c>
      <c r="D254">
        <v>61</v>
      </c>
      <c r="E254">
        <f t="shared" si="219"/>
        <v>39</v>
      </c>
      <c r="F254">
        <v>73</v>
      </c>
      <c r="G254">
        <v>26</v>
      </c>
      <c r="H254" t="s">
        <v>25</v>
      </c>
      <c r="I254" s="4" t="s">
        <v>35</v>
      </c>
      <c r="J254" s="4" t="s">
        <v>25</v>
      </c>
      <c r="K254" t="s">
        <v>25</v>
      </c>
      <c r="L254" t="s">
        <v>25</v>
      </c>
      <c r="M254">
        <v>14</v>
      </c>
      <c r="N254">
        <v>27</v>
      </c>
      <c r="O254">
        <f t="shared" si="224"/>
        <v>0</v>
      </c>
      <c r="P254">
        <f t="shared" si="225"/>
        <v>0</v>
      </c>
      <c r="Q254">
        <f t="shared" si="226"/>
        <v>0</v>
      </c>
      <c r="R254">
        <f t="shared" si="227"/>
        <v>0</v>
      </c>
      <c r="S254">
        <f t="shared" si="213"/>
        <v>0</v>
      </c>
      <c r="T254">
        <f t="shared" si="214"/>
        <v>1</v>
      </c>
      <c r="U254">
        <f t="shared" si="215"/>
        <v>0</v>
      </c>
      <c r="Z254" t="b">
        <f t="shared" ref="Z254" si="228">IF(OR(AND(D238&lt;E238,J238=C238),AND(D238&gt;E238,B238=J238)),1)</f>
        <v>0</v>
      </c>
      <c r="AA254">
        <f t="shared" ref="AA254" si="229">IF(AND(Z254=1,(M238&lt;N238)=(D238&lt;E238)),1,0)</f>
        <v>0</v>
      </c>
      <c r="AB254" t="str">
        <f t="shared" si="218"/>
        <v/>
      </c>
    </row>
    <row r="255" spans="1:28" x14ac:dyDescent="0.55000000000000004">
      <c r="A255" s="1" t="s">
        <v>74</v>
      </c>
    </row>
    <row r="256" spans="1:28" x14ac:dyDescent="0.55000000000000004">
      <c r="A256">
        <v>43464</v>
      </c>
      <c r="B256" t="s">
        <v>26</v>
      </c>
      <c r="C256" t="s">
        <v>15</v>
      </c>
      <c r="D256">
        <v>62</v>
      </c>
      <c r="E256">
        <f>100-D256</f>
        <v>38</v>
      </c>
      <c r="F256">
        <v>54</v>
      </c>
      <c r="G256">
        <v>45</v>
      </c>
      <c r="H256" t="s">
        <v>26</v>
      </c>
      <c r="I256" t="s">
        <v>15</v>
      </c>
      <c r="J256" t="s">
        <v>15</v>
      </c>
      <c r="K256" t="s">
        <v>26</v>
      </c>
      <c r="L256" t="s">
        <v>15</v>
      </c>
      <c r="O256">
        <f>IF(OR(AND($M256&gt;$N256,$B256=K256),AND($M256&lt;$N256,$C256=K256)),1,0)</f>
        <v>0</v>
      </c>
      <c r="P256">
        <f>IF(($M256&lt;$N256)=(D256&lt;E256),1,0)</f>
        <v>1</v>
      </c>
      <c r="Q256">
        <f>IF(($M256&lt;$N256)=(F256&lt;G256),1,0)</f>
        <v>1</v>
      </c>
      <c r="R256">
        <f>IF(OR(AND($M256&gt;$N256,$B256=L256),AND($M256&lt;$N256,$C256=L256)),1,0)</f>
        <v>0</v>
      </c>
      <c r="S256">
        <f t="shared" ref="S256:S271" si="230">IF(OR(AND($M256&gt;$N256,$B256=H256),AND($M256&lt;$N256,$C256=H256)),1,0)</f>
        <v>0</v>
      </c>
      <c r="T256">
        <f t="shared" ref="T256:T271" si="231">IF(OR(AND($M256&gt;$N256,$B256=I256),AND($M256&lt;$N256,$C256=I256)),1,0)</f>
        <v>0</v>
      </c>
      <c r="U256">
        <f t="shared" ref="U256:U271" si="232">IF(OR(AND($M256&gt;$N256,$B256=J256),AND($M256&lt;$N256,$C256=J256)),1,0)</f>
        <v>0</v>
      </c>
      <c r="W256" t="s">
        <v>48</v>
      </c>
      <c r="X256" s="12">
        <f>SUM(O256:O271)/COUNT(O256:O271)</f>
        <v>0</v>
      </c>
      <c r="Z256" t="b">
        <f t="shared" ref="Z256:Z270" si="233">IF(OR(AND(D256&lt;E256,J256=C256),AND(D256&gt;E256,B256=J256)),1)</f>
        <v>0</v>
      </c>
      <c r="AA256">
        <f t="shared" ref="AA256:AA270" si="234">IF(AND(Z256=1,(M256&lt;N256)=(D256&lt;E256)),1,0)</f>
        <v>0</v>
      </c>
      <c r="AB256" t="str">
        <f t="shared" ref="AB256:AB271" si="235">IF(Z256=1,AA256,"" )</f>
        <v/>
      </c>
    </row>
    <row r="257" spans="1:28" x14ac:dyDescent="0.55000000000000004">
      <c r="A257">
        <v>43464</v>
      </c>
      <c r="B257" s="4" t="s">
        <v>27</v>
      </c>
      <c r="C257" s="4" t="s">
        <v>17</v>
      </c>
      <c r="D257" s="4">
        <v>13</v>
      </c>
      <c r="E257" s="4">
        <f t="shared" ref="E257:E271" si="236">100-D257</f>
        <v>87</v>
      </c>
      <c r="F257" s="4">
        <v>10</v>
      </c>
      <c r="G257" s="4">
        <v>90</v>
      </c>
      <c r="H257" s="4" t="s">
        <v>27</v>
      </c>
      <c r="I257" s="4" t="s">
        <v>17</v>
      </c>
      <c r="J257" s="4" t="s">
        <v>17</v>
      </c>
      <c r="K257" s="4" t="s">
        <v>17</v>
      </c>
      <c r="L257" s="4" t="s">
        <v>17</v>
      </c>
      <c r="O257">
        <f t="shared" ref="O257:O268" si="237">IF(OR(AND($M257&gt;$N257,$B257=K257),AND($M257&lt;$N257,$C257=K257)),1,0)</f>
        <v>0</v>
      </c>
      <c r="P257">
        <f t="shared" ref="P257:P268" si="238">IF(($M257&lt;$N257)=(D257&lt;E257),1,0)</f>
        <v>0</v>
      </c>
      <c r="Q257">
        <f t="shared" ref="Q257:Q268" si="239">IF(($M257&lt;$N257)=(F257&lt;G257),1,0)</f>
        <v>0</v>
      </c>
      <c r="R257">
        <f t="shared" ref="R257:R268" si="240">IF(OR(AND($M257&gt;$N257,$B257=L257),AND($M257&lt;$N257,$C257=L257)),1,0)</f>
        <v>0</v>
      </c>
      <c r="S257">
        <f t="shared" si="230"/>
        <v>0</v>
      </c>
      <c r="T257">
        <f t="shared" si="231"/>
        <v>0</v>
      </c>
      <c r="U257">
        <f t="shared" si="232"/>
        <v>0</v>
      </c>
      <c r="W257" t="s">
        <v>49</v>
      </c>
      <c r="X257" s="12">
        <f>SUM(R256:R271)/COUNT(R256:R271)</f>
        <v>0</v>
      </c>
      <c r="Z257">
        <f t="shared" si="233"/>
        <v>1</v>
      </c>
      <c r="AA257">
        <f t="shared" si="234"/>
        <v>0</v>
      </c>
      <c r="AB257">
        <f t="shared" si="235"/>
        <v>0</v>
      </c>
    </row>
    <row r="258" spans="1:28" x14ac:dyDescent="0.55000000000000004">
      <c r="A258">
        <v>43464</v>
      </c>
      <c r="B258" s="4" t="s">
        <v>75</v>
      </c>
      <c r="C258" s="4" t="s">
        <v>19</v>
      </c>
      <c r="D258" s="4">
        <v>11</v>
      </c>
      <c r="E258" s="4">
        <f t="shared" si="236"/>
        <v>89</v>
      </c>
      <c r="F258" s="4">
        <v>8</v>
      </c>
      <c r="G258" s="4">
        <v>92</v>
      </c>
      <c r="H258" s="4" t="s">
        <v>32</v>
      </c>
      <c r="I258" s="4" t="s">
        <v>19</v>
      </c>
      <c r="J258" s="4" t="s">
        <v>19</v>
      </c>
      <c r="K258" s="4" t="s">
        <v>19</v>
      </c>
      <c r="L258" s="4" t="s">
        <v>19</v>
      </c>
      <c r="O258">
        <f t="shared" si="237"/>
        <v>0</v>
      </c>
      <c r="P258">
        <f t="shared" si="238"/>
        <v>0</v>
      </c>
      <c r="Q258">
        <f t="shared" si="239"/>
        <v>0</v>
      </c>
      <c r="R258">
        <f t="shared" si="240"/>
        <v>0</v>
      </c>
      <c r="S258">
        <f t="shared" si="230"/>
        <v>0</v>
      </c>
      <c r="T258">
        <f t="shared" si="231"/>
        <v>0</v>
      </c>
      <c r="U258">
        <f t="shared" si="232"/>
        <v>0</v>
      </c>
      <c r="W258" t="s">
        <v>52</v>
      </c>
      <c r="X258" s="12">
        <f>SUM(S256:S271)/COUNT(S256:S271)</f>
        <v>0</v>
      </c>
      <c r="Z258">
        <f t="shared" si="233"/>
        <v>1</v>
      </c>
      <c r="AA258">
        <f t="shared" si="234"/>
        <v>0</v>
      </c>
      <c r="AB258">
        <f t="shared" si="235"/>
        <v>0</v>
      </c>
    </row>
    <row r="259" spans="1:28" x14ac:dyDescent="0.55000000000000004">
      <c r="A259">
        <v>43464</v>
      </c>
      <c r="B259" t="s">
        <v>33</v>
      </c>
      <c r="C259" t="s">
        <v>31</v>
      </c>
      <c r="D259">
        <v>35</v>
      </c>
      <c r="E259">
        <f t="shared" si="236"/>
        <v>65</v>
      </c>
      <c r="F259">
        <v>27</v>
      </c>
      <c r="G259">
        <v>72</v>
      </c>
      <c r="H259" t="s">
        <v>33</v>
      </c>
      <c r="I259" t="s">
        <v>33</v>
      </c>
      <c r="J259" t="s">
        <v>31</v>
      </c>
      <c r="K259" t="s">
        <v>31</v>
      </c>
      <c r="L259" t="s">
        <v>31</v>
      </c>
      <c r="O259">
        <f t="shared" si="237"/>
        <v>0</v>
      </c>
      <c r="P259">
        <f t="shared" si="238"/>
        <v>0</v>
      </c>
      <c r="Q259">
        <f t="shared" si="239"/>
        <v>0</v>
      </c>
      <c r="R259">
        <f t="shared" si="240"/>
        <v>0</v>
      </c>
      <c r="S259">
        <f t="shared" si="230"/>
        <v>0</v>
      </c>
      <c r="T259">
        <f t="shared" si="231"/>
        <v>0</v>
      </c>
      <c r="U259">
        <f t="shared" si="232"/>
        <v>0</v>
      </c>
      <c r="W259" t="s">
        <v>43</v>
      </c>
      <c r="X259" s="12">
        <f>SUM(T256:T271)/COUNT(T256:T271)</f>
        <v>0</v>
      </c>
      <c r="Z259">
        <f t="shared" si="233"/>
        <v>1</v>
      </c>
      <c r="AA259">
        <f t="shared" si="234"/>
        <v>0</v>
      </c>
      <c r="AB259">
        <f t="shared" si="235"/>
        <v>0</v>
      </c>
    </row>
    <row r="260" spans="1:28" x14ac:dyDescent="0.55000000000000004">
      <c r="A260">
        <v>43464</v>
      </c>
      <c r="B260" s="4" t="s">
        <v>14</v>
      </c>
      <c r="C260" s="4" t="s">
        <v>18</v>
      </c>
      <c r="D260" s="4">
        <v>29</v>
      </c>
      <c r="E260" s="4">
        <f t="shared" si="236"/>
        <v>71</v>
      </c>
      <c r="F260" s="4">
        <v>18</v>
      </c>
      <c r="G260" s="4">
        <v>81</v>
      </c>
      <c r="H260" s="4" t="s">
        <v>14</v>
      </c>
      <c r="I260" s="4" t="s">
        <v>18</v>
      </c>
      <c r="J260" s="4" t="s">
        <v>18</v>
      </c>
      <c r="K260" s="4" t="s">
        <v>18</v>
      </c>
      <c r="L260" s="4" t="s">
        <v>18</v>
      </c>
      <c r="O260">
        <f t="shared" si="237"/>
        <v>0</v>
      </c>
      <c r="P260">
        <f t="shared" si="238"/>
        <v>0</v>
      </c>
      <c r="Q260">
        <f t="shared" si="239"/>
        <v>0</v>
      </c>
      <c r="R260">
        <f t="shared" si="240"/>
        <v>0</v>
      </c>
      <c r="S260">
        <f t="shared" si="230"/>
        <v>0</v>
      </c>
      <c r="T260">
        <f t="shared" si="231"/>
        <v>0</v>
      </c>
      <c r="U260">
        <f t="shared" si="232"/>
        <v>0</v>
      </c>
      <c r="W260" t="s">
        <v>42</v>
      </c>
      <c r="X260" s="12">
        <f>SUM(U256:U271)/COUNT(U256:U271)</f>
        <v>0</v>
      </c>
      <c r="Z260">
        <f t="shared" si="233"/>
        <v>1</v>
      </c>
      <c r="AA260">
        <f t="shared" si="234"/>
        <v>0</v>
      </c>
      <c r="AB260">
        <f t="shared" si="235"/>
        <v>0</v>
      </c>
    </row>
    <row r="261" spans="1:28" x14ac:dyDescent="0.55000000000000004">
      <c r="A261">
        <v>43464</v>
      </c>
      <c r="B261" s="4" t="s">
        <v>5</v>
      </c>
      <c r="C261" s="4" t="s">
        <v>16</v>
      </c>
      <c r="D261" s="4">
        <v>54</v>
      </c>
      <c r="E261" s="4">
        <f t="shared" si="236"/>
        <v>46</v>
      </c>
      <c r="F261" s="4">
        <v>48</v>
      </c>
      <c r="G261" s="4">
        <v>51</v>
      </c>
      <c r="H261" s="4" t="s">
        <v>16</v>
      </c>
      <c r="I261" s="4" t="s">
        <v>5</v>
      </c>
      <c r="J261" s="4" t="s">
        <v>5</v>
      </c>
      <c r="K261" s="4" t="s">
        <v>5</v>
      </c>
      <c r="L261" s="4" t="s">
        <v>5</v>
      </c>
      <c r="O261">
        <f t="shared" si="237"/>
        <v>0</v>
      </c>
      <c r="P261">
        <f t="shared" si="238"/>
        <v>1</v>
      </c>
      <c r="Q261">
        <f t="shared" si="239"/>
        <v>0</v>
      </c>
      <c r="R261">
        <f t="shared" si="240"/>
        <v>0</v>
      </c>
      <c r="S261">
        <f t="shared" si="230"/>
        <v>0</v>
      </c>
      <c r="T261">
        <f t="shared" si="231"/>
        <v>0</v>
      </c>
      <c r="U261">
        <f t="shared" si="232"/>
        <v>0</v>
      </c>
      <c r="W261" t="s">
        <v>53</v>
      </c>
      <c r="X261" s="12">
        <f>SUM(P256:P271)/COUNT(P256:P271)</f>
        <v>0.25</v>
      </c>
      <c r="Z261">
        <f t="shared" si="233"/>
        <v>1</v>
      </c>
      <c r="AA261">
        <f t="shared" si="234"/>
        <v>1</v>
      </c>
      <c r="AB261">
        <f t="shared" si="235"/>
        <v>1</v>
      </c>
    </row>
    <row r="262" spans="1:28" x14ac:dyDescent="0.55000000000000004">
      <c r="A262">
        <v>43464</v>
      </c>
      <c r="B262" t="s">
        <v>21</v>
      </c>
      <c r="C262" t="s">
        <v>12</v>
      </c>
      <c r="D262">
        <v>41</v>
      </c>
      <c r="E262">
        <f t="shared" si="236"/>
        <v>59</v>
      </c>
      <c r="F262">
        <v>36</v>
      </c>
      <c r="G262">
        <v>63</v>
      </c>
      <c r="H262" t="s">
        <v>21</v>
      </c>
      <c r="I262" t="s">
        <v>21</v>
      </c>
      <c r="J262" t="s">
        <v>12</v>
      </c>
      <c r="K262" t="s">
        <v>12</v>
      </c>
      <c r="L262" t="s">
        <v>12</v>
      </c>
      <c r="O262">
        <f t="shared" si="237"/>
        <v>0</v>
      </c>
      <c r="P262">
        <f t="shared" si="238"/>
        <v>0</v>
      </c>
      <c r="Q262">
        <f t="shared" si="239"/>
        <v>0</v>
      </c>
      <c r="R262">
        <f t="shared" si="240"/>
        <v>0</v>
      </c>
      <c r="S262">
        <f t="shared" si="230"/>
        <v>0</v>
      </c>
      <c r="T262">
        <f t="shared" si="231"/>
        <v>0</v>
      </c>
      <c r="U262">
        <f t="shared" si="232"/>
        <v>0</v>
      </c>
      <c r="W262" t="s">
        <v>54</v>
      </c>
      <c r="X262" s="12">
        <f>SUM(Q256:Q271)/COUNT(Q256:Q271)</f>
        <v>0.1875</v>
      </c>
      <c r="Z262">
        <f t="shared" si="233"/>
        <v>1</v>
      </c>
      <c r="AA262">
        <f t="shared" si="234"/>
        <v>0</v>
      </c>
      <c r="AB262">
        <f t="shared" si="235"/>
        <v>0</v>
      </c>
    </row>
    <row r="263" spans="1:28" x14ac:dyDescent="0.55000000000000004">
      <c r="A263">
        <v>43464</v>
      </c>
      <c r="B263" s="4" t="s">
        <v>35</v>
      </c>
      <c r="C263" s="4" t="s">
        <v>22</v>
      </c>
      <c r="D263" s="4">
        <v>12</v>
      </c>
      <c r="E263" s="4">
        <f t="shared" si="236"/>
        <v>88</v>
      </c>
      <c r="F263" s="4">
        <v>6</v>
      </c>
      <c r="G263" s="4">
        <v>94</v>
      </c>
      <c r="H263" s="4" t="s">
        <v>22</v>
      </c>
      <c r="I263" s="4" t="s">
        <v>22</v>
      </c>
      <c r="J263" s="4" t="s">
        <v>22</v>
      </c>
      <c r="K263" s="4" t="s">
        <v>22</v>
      </c>
      <c r="L263" s="4" t="s">
        <v>22</v>
      </c>
      <c r="O263">
        <f t="shared" si="237"/>
        <v>0</v>
      </c>
      <c r="P263">
        <f t="shared" si="238"/>
        <v>0</v>
      </c>
      <c r="Q263">
        <f t="shared" si="239"/>
        <v>0</v>
      </c>
      <c r="R263">
        <f t="shared" si="240"/>
        <v>0</v>
      </c>
      <c r="S263">
        <f t="shared" si="230"/>
        <v>0</v>
      </c>
      <c r="T263">
        <f t="shared" si="231"/>
        <v>0</v>
      </c>
      <c r="U263">
        <f t="shared" si="232"/>
        <v>0</v>
      </c>
      <c r="W263" t="s">
        <v>62</v>
      </c>
      <c r="X263" s="12">
        <f>SUM(AB255:AB271)/COUNT(AB255:AB271)</f>
        <v>0.21428571428571427</v>
      </c>
      <c r="Z263">
        <f t="shared" si="233"/>
        <v>1</v>
      </c>
      <c r="AA263">
        <f t="shared" si="234"/>
        <v>0</v>
      </c>
      <c r="AB263">
        <f t="shared" si="235"/>
        <v>0</v>
      </c>
    </row>
    <row r="264" spans="1:28" x14ac:dyDescent="0.55000000000000004">
      <c r="A264">
        <v>43464</v>
      </c>
      <c r="B264" s="4" t="s">
        <v>36</v>
      </c>
      <c r="C264" s="4" t="s">
        <v>28</v>
      </c>
      <c r="D264" s="4">
        <v>65</v>
      </c>
      <c r="E264" s="4">
        <f t="shared" si="236"/>
        <v>35</v>
      </c>
      <c r="F264" s="4">
        <v>61</v>
      </c>
      <c r="G264" s="4">
        <v>39</v>
      </c>
      <c r="H264" s="4" t="s">
        <v>28</v>
      </c>
      <c r="I264" s="4" t="s">
        <v>36</v>
      </c>
      <c r="J264" s="4" t="s">
        <v>36</v>
      </c>
      <c r="K264" s="4" t="s">
        <v>36</v>
      </c>
      <c r="L264" s="4" t="s">
        <v>36</v>
      </c>
      <c r="O264">
        <f t="shared" si="237"/>
        <v>0</v>
      </c>
      <c r="P264">
        <f t="shared" si="238"/>
        <v>1</v>
      </c>
      <c r="Q264">
        <f t="shared" si="239"/>
        <v>1</v>
      </c>
      <c r="R264">
        <f t="shared" si="240"/>
        <v>0</v>
      </c>
      <c r="S264">
        <f t="shared" si="230"/>
        <v>0</v>
      </c>
      <c r="T264">
        <f t="shared" si="231"/>
        <v>0</v>
      </c>
      <c r="U264">
        <f t="shared" si="232"/>
        <v>0</v>
      </c>
      <c r="Z264">
        <f t="shared" si="233"/>
        <v>1</v>
      </c>
      <c r="AA264">
        <f t="shared" si="234"/>
        <v>1</v>
      </c>
      <c r="AB264">
        <f t="shared" si="235"/>
        <v>1</v>
      </c>
    </row>
    <row r="265" spans="1:28" x14ac:dyDescent="0.55000000000000004">
      <c r="A265">
        <v>43464</v>
      </c>
      <c r="B265" s="4" t="s">
        <v>7</v>
      </c>
      <c r="C265" s="4" t="s">
        <v>13</v>
      </c>
      <c r="D265" s="4">
        <v>19</v>
      </c>
      <c r="E265" s="4">
        <f t="shared" si="236"/>
        <v>81</v>
      </c>
      <c r="F265" s="4">
        <v>16</v>
      </c>
      <c r="G265" s="4">
        <v>83</v>
      </c>
      <c r="H265" s="4" t="s">
        <v>13</v>
      </c>
      <c r="I265" s="4" t="s">
        <v>13</v>
      </c>
      <c r="J265" s="4" t="s">
        <v>13</v>
      </c>
      <c r="K265" s="4" t="s">
        <v>13</v>
      </c>
      <c r="L265" s="4" t="s">
        <v>13</v>
      </c>
      <c r="O265">
        <f t="shared" si="237"/>
        <v>0</v>
      </c>
      <c r="P265">
        <f t="shared" si="238"/>
        <v>0</v>
      </c>
      <c r="Q265">
        <f t="shared" si="239"/>
        <v>0</v>
      </c>
      <c r="R265">
        <f t="shared" si="240"/>
        <v>0</v>
      </c>
      <c r="S265">
        <f t="shared" si="230"/>
        <v>0</v>
      </c>
      <c r="T265">
        <f t="shared" si="231"/>
        <v>0</v>
      </c>
      <c r="U265">
        <f t="shared" si="232"/>
        <v>0</v>
      </c>
      <c r="Z265">
        <f t="shared" si="233"/>
        <v>1</v>
      </c>
      <c r="AA265">
        <f t="shared" si="234"/>
        <v>0</v>
      </c>
      <c r="AB265">
        <f t="shared" si="235"/>
        <v>0</v>
      </c>
    </row>
    <row r="266" spans="1:28" x14ac:dyDescent="0.55000000000000004">
      <c r="A266">
        <v>43464</v>
      </c>
      <c r="B266" s="4" t="s">
        <v>10</v>
      </c>
      <c r="C266" s="4" t="s">
        <v>6</v>
      </c>
      <c r="D266" s="4">
        <v>17</v>
      </c>
      <c r="E266" s="4">
        <f t="shared" si="236"/>
        <v>83</v>
      </c>
      <c r="F266" s="4">
        <v>15</v>
      </c>
      <c r="G266" s="4">
        <v>84</v>
      </c>
      <c r="H266" s="4" t="s">
        <v>10</v>
      </c>
      <c r="I266" s="4" t="s">
        <v>6</v>
      </c>
      <c r="J266" s="4" t="s">
        <v>6</v>
      </c>
      <c r="K266" s="4" t="s">
        <v>6</v>
      </c>
      <c r="L266" s="4" t="s">
        <v>6</v>
      </c>
      <c r="O266">
        <f t="shared" si="237"/>
        <v>0</v>
      </c>
      <c r="P266">
        <f t="shared" si="238"/>
        <v>0</v>
      </c>
      <c r="Q266">
        <f t="shared" si="239"/>
        <v>0</v>
      </c>
      <c r="R266">
        <f t="shared" si="240"/>
        <v>0</v>
      </c>
      <c r="S266">
        <f t="shared" si="230"/>
        <v>0</v>
      </c>
      <c r="T266">
        <f t="shared" si="231"/>
        <v>0</v>
      </c>
      <c r="U266">
        <f t="shared" si="232"/>
        <v>0</v>
      </c>
      <c r="Z266">
        <f t="shared" si="233"/>
        <v>1</v>
      </c>
      <c r="AA266">
        <f t="shared" si="234"/>
        <v>0</v>
      </c>
      <c r="AB266">
        <f t="shared" si="235"/>
        <v>0</v>
      </c>
    </row>
    <row r="267" spans="1:28" x14ac:dyDescent="0.55000000000000004">
      <c r="A267">
        <v>43464</v>
      </c>
      <c r="B267" s="4" t="s">
        <v>30</v>
      </c>
      <c r="C267" s="4" t="s">
        <v>9</v>
      </c>
      <c r="D267" s="4">
        <v>44</v>
      </c>
      <c r="E267" s="4">
        <f t="shared" si="236"/>
        <v>56</v>
      </c>
      <c r="F267" s="4">
        <v>48</v>
      </c>
      <c r="G267" s="4">
        <v>51</v>
      </c>
      <c r="H267" s="4" t="s">
        <v>30</v>
      </c>
      <c r="I267" s="4" t="s">
        <v>9</v>
      </c>
      <c r="J267" s="4" t="s">
        <v>9</v>
      </c>
      <c r="K267" s="4" t="s">
        <v>9</v>
      </c>
      <c r="L267" s="4" t="s">
        <v>9</v>
      </c>
      <c r="O267">
        <f t="shared" si="237"/>
        <v>0</v>
      </c>
      <c r="P267">
        <f t="shared" si="238"/>
        <v>0</v>
      </c>
      <c r="Q267">
        <f t="shared" si="239"/>
        <v>0</v>
      </c>
      <c r="R267">
        <f t="shared" si="240"/>
        <v>0</v>
      </c>
      <c r="S267">
        <f t="shared" si="230"/>
        <v>0</v>
      </c>
      <c r="T267">
        <f t="shared" si="231"/>
        <v>0</v>
      </c>
      <c r="U267">
        <f t="shared" si="232"/>
        <v>0</v>
      </c>
      <c r="Z267">
        <f t="shared" si="233"/>
        <v>1</v>
      </c>
      <c r="AA267">
        <f t="shared" si="234"/>
        <v>0</v>
      </c>
      <c r="AB267">
        <f t="shared" si="235"/>
        <v>0</v>
      </c>
    </row>
    <row r="268" spans="1:28" x14ac:dyDescent="0.55000000000000004">
      <c r="A268">
        <v>43464</v>
      </c>
      <c r="B268" s="4" t="s">
        <v>23</v>
      </c>
      <c r="C268" s="4" t="s">
        <v>25</v>
      </c>
      <c r="D268" s="4">
        <v>64</v>
      </c>
      <c r="E268" s="4">
        <f t="shared" si="236"/>
        <v>36</v>
      </c>
      <c r="F268" s="4">
        <v>64</v>
      </c>
      <c r="G268" s="4">
        <v>35</v>
      </c>
      <c r="H268" s="4" t="s">
        <v>25</v>
      </c>
      <c r="I268" s="4" t="s">
        <v>23</v>
      </c>
      <c r="J268" s="4" t="s">
        <v>23</v>
      </c>
      <c r="K268" s="4" t="s">
        <v>23</v>
      </c>
      <c r="L268" s="4" t="s">
        <v>23</v>
      </c>
      <c r="O268">
        <f t="shared" si="237"/>
        <v>0</v>
      </c>
      <c r="P268">
        <f t="shared" si="238"/>
        <v>1</v>
      </c>
      <c r="Q268">
        <f t="shared" si="239"/>
        <v>1</v>
      </c>
      <c r="R268">
        <f t="shared" si="240"/>
        <v>0</v>
      </c>
      <c r="S268">
        <f t="shared" si="230"/>
        <v>0</v>
      </c>
      <c r="T268">
        <f t="shared" si="231"/>
        <v>0</v>
      </c>
      <c r="U268">
        <f t="shared" si="232"/>
        <v>0</v>
      </c>
      <c r="Z268">
        <f t="shared" si="233"/>
        <v>1</v>
      </c>
      <c r="AA268">
        <f t="shared" si="234"/>
        <v>1</v>
      </c>
      <c r="AB268">
        <f t="shared" si="235"/>
        <v>1</v>
      </c>
    </row>
    <row r="269" spans="1:28" x14ac:dyDescent="0.55000000000000004">
      <c r="A269">
        <v>43464</v>
      </c>
      <c r="B269" s="4" t="s">
        <v>29</v>
      </c>
      <c r="C269" s="4" t="s">
        <v>24</v>
      </c>
      <c r="D269" s="4">
        <v>12</v>
      </c>
      <c r="E269" s="4">
        <f t="shared" si="236"/>
        <v>88</v>
      </c>
      <c r="F269" s="4">
        <v>4</v>
      </c>
      <c r="G269" s="4">
        <v>96</v>
      </c>
      <c r="H269" s="4" t="s">
        <v>29</v>
      </c>
      <c r="I269" s="4" t="s">
        <v>24</v>
      </c>
      <c r="J269" s="4" t="s">
        <v>24</v>
      </c>
      <c r="K269" s="4" t="s">
        <v>24</v>
      </c>
      <c r="L269" s="4" t="s">
        <v>24</v>
      </c>
      <c r="O269">
        <f>IF(OR(AND($M269&gt;$N269,$B269=K269),AND($M269&lt;$N269,$C269=K269)),1,0)</f>
        <v>0</v>
      </c>
      <c r="P269">
        <f>IF(($M269&lt;$N269)=(D269&lt;E269),1,0)</f>
        <v>0</v>
      </c>
      <c r="Q269">
        <f>IF(($M269&lt;$N269)=(F269&lt;G269),1,0)</f>
        <v>0</v>
      </c>
      <c r="R269">
        <f>IF(OR(AND($M269&gt;$N269,$B269=L269),AND($M269&lt;$N269,$C269=L269)),1,0)</f>
        <v>0</v>
      </c>
      <c r="S269">
        <f t="shared" si="230"/>
        <v>0</v>
      </c>
      <c r="T269">
        <f t="shared" si="231"/>
        <v>0</v>
      </c>
      <c r="U269">
        <f t="shared" si="232"/>
        <v>0</v>
      </c>
      <c r="Z269">
        <f t="shared" si="233"/>
        <v>1</v>
      </c>
      <c r="AA269">
        <f t="shared" si="234"/>
        <v>0</v>
      </c>
      <c r="AB269">
        <f t="shared" si="235"/>
        <v>0</v>
      </c>
    </row>
    <row r="270" spans="1:28" x14ac:dyDescent="0.55000000000000004">
      <c r="A270">
        <v>43464</v>
      </c>
      <c r="B270" s="4" t="s">
        <v>8</v>
      </c>
      <c r="C270" s="4" t="s">
        <v>34</v>
      </c>
      <c r="D270" s="4">
        <v>15</v>
      </c>
      <c r="E270" s="4">
        <f t="shared" si="236"/>
        <v>85</v>
      </c>
      <c r="F270" s="4">
        <v>9</v>
      </c>
      <c r="G270" s="4">
        <v>91</v>
      </c>
      <c r="H270" s="4" t="s">
        <v>8</v>
      </c>
      <c r="I270" s="4" t="s">
        <v>34</v>
      </c>
      <c r="J270" s="4" t="s">
        <v>34</v>
      </c>
      <c r="K270" s="4" t="s">
        <v>34</v>
      </c>
      <c r="L270" s="4" t="s">
        <v>34</v>
      </c>
      <c r="O270">
        <f t="shared" ref="O270:O271" si="241">IF(OR(AND($M270&gt;$N270,$B270=K270),AND($M270&lt;$N270,$C270=K270)),1,0)</f>
        <v>0</v>
      </c>
      <c r="P270">
        <f t="shared" ref="P270:P271" si="242">IF(($M270&lt;$N270)=(D270&lt;E270),1,0)</f>
        <v>0</v>
      </c>
      <c r="Q270">
        <f t="shared" ref="Q270:Q271" si="243">IF(($M270&lt;$N270)=(F270&lt;G270),1,0)</f>
        <v>0</v>
      </c>
      <c r="R270">
        <f t="shared" ref="R270:R271" si="244">IF(OR(AND($M270&gt;$N270,$B270=L270),AND($M270&lt;$N270,$C270=L270)),1,0)</f>
        <v>0</v>
      </c>
      <c r="S270">
        <f t="shared" si="230"/>
        <v>0</v>
      </c>
      <c r="T270">
        <f t="shared" si="231"/>
        <v>0</v>
      </c>
      <c r="U270">
        <f t="shared" si="232"/>
        <v>0</v>
      </c>
      <c r="Z270">
        <f t="shared" si="233"/>
        <v>1</v>
      </c>
      <c r="AA270">
        <f t="shared" si="234"/>
        <v>0</v>
      </c>
      <c r="AB270">
        <f t="shared" si="235"/>
        <v>0</v>
      </c>
    </row>
    <row r="271" spans="1:28" x14ac:dyDescent="0.55000000000000004">
      <c r="A271">
        <v>43464</v>
      </c>
      <c r="B271" t="s">
        <v>37</v>
      </c>
      <c r="C271" t="s">
        <v>20</v>
      </c>
      <c r="D271">
        <v>38</v>
      </c>
      <c r="E271">
        <f t="shared" si="236"/>
        <v>62</v>
      </c>
      <c r="F271">
        <v>34</v>
      </c>
      <c r="G271">
        <v>66</v>
      </c>
      <c r="H271" t="s">
        <v>20</v>
      </c>
      <c r="I271" t="s">
        <v>20</v>
      </c>
      <c r="J271" t="s">
        <v>37</v>
      </c>
      <c r="K271" t="s">
        <v>20</v>
      </c>
      <c r="L271" t="s">
        <v>37</v>
      </c>
      <c r="O271">
        <f t="shared" si="241"/>
        <v>0</v>
      </c>
      <c r="P271">
        <f t="shared" si="242"/>
        <v>0</v>
      </c>
      <c r="Q271">
        <f t="shared" si="243"/>
        <v>0</v>
      </c>
      <c r="R271">
        <f t="shared" si="244"/>
        <v>0</v>
      </c>
      <c r="S271">
        <f t="shared" si="230"/>
        <v>0</v>
      </c>
      <c r="T271">
        <f t="shared" si="231"/>
        <v>0</v>
      </c>
      <c r="U271">
        <f t="shared" si="232"/>
        <v>0</v>
      </c>
      <c r="Z271" t="b">
        <f t="shared" ref="Z271" si="245">IF(OR(AND(D255&lt;E255,J255=C255),AND(D255&gt;E255,B255=J255)),1)</f>
        <v>0</v>
      </c>
      <c r="AA271">
        <f t="shared" ref="AA271" si="246">IF(AND(Z271=1,(M255&lt;N255)=(D255&lt;E255)),1,0)</f>
        <v>0</v>
      </c>
      <c r="AB271" t="str">
        <f t="shared" si="235"/>
        <v/>
      </c>
    </row>
    <row r="272" spans="1:28" x14ac:dyDescent="0.55000000000000004">
      <c r="A272"/>
      <c r="B272"/>
      <c r="C272"/>
    </row>
  </sheetData>
  <conditionalFormatting sqref="M2:M14">
    <cfRule type="expression" dxfId="8" priority="12">
      <formula>$M$2&gt;$N$2</formula>
    </cfRule>
  </conditionalFormatting>
  <conditionalFormatting sqref="N2:N128 N142:N238 N272:N1048576">
    <cfRule type="expression" dxfId="7" priority="9">
      <formula>$N2&gt;$M2</formula>
    </cfRule>
  </conditionalFormatting>
  <conditionalFormatting sqref="M1:M128 M142:M238 M272:M1048576">
    <cfRule type="expression" dxfId="6" priority="8">
      <formula>$M1&gt;$N1</formula>
    </cfRule>
  </conditionalFormatting>
  <conditionalFormatting sqref="N129:N141">
    <cfRule type="expression" dxfId="5" priority="6">
      <formula>$N129&gt;$M129</formula>
    </cfRule>
  </conditionalFormatting>
  <conditionalFormatting sqref="M129:M141">
    <cfRule type="expression" dxfId="4" priority="5">
      <formula>$M129&gt;$N129</formula>
    </cfRule>
  </conditionalFormatting>
  <conditionalFormatting sqref="N239:N255">
    <cfRule type="expression" dxfId="3" priority="4">
      <formula>$N239&gt;$M239</formula>
    </cfRule>
  </conditionalFormatting>
  <conditionalFormatting sqref="M239:M255">
    <cfRule type="expression" dxfId="2" priority="3">
      <formula>$M239&gt;$N239</formula>
    </cfRule>
  </conditionalFormatting>
  <conditionalFormatting sqref="N256:N271">
    <cfRule type="expression" dxfId="1" priority="2">
      <formula>$N256&gt;$M256</formula>
    </cfRule>
  </conditionalFormatting>
  <conditionalFormatting sqref="M256:M271">
    <cfRule type="expression" dxfId="0" priority="1">
      <formula>$M256&gt;$N256</formula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32D5DD8-0DFD-4CC4-BB90-FE2802729CCD}">
          <x14:formula1>
            <xm:f>Sheet2!$A$1:$A$32</xm:f>
          </x14:formula1>
          <xm:sqref>H16:L16 H7:I15 J10:L10 J15:L15 I20:J20 I30:J32 H24:H25 I21 I23 I25:J28 L32 L28 L30 H18:K19 B7:B49 J21:J22 C7:C54 I2:I5 H2:H6 J2:L8 B2:C5 H34:J34 H35:H49 I45:I46 J47 I53:J53 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1F6E-1827-4371-9507-29F4824204BF}">
  <dimension ref="A1:A32"/>
  <sheetViews>
    <sheetView workbookViewId="0">
      <selection activeCell="C27" sqref="C27"/>
    </sheetView>
  </sheetViews>
  <sheetFormatPr defaultRowHeight="14.4" x14ac:dyDescent="0.55000000000000004"/>
  <sheetData>
    <row r="1" spans="1:1" x14ac:dyDescent="0.55000000000000004">
      <c r="A1" t="s">
        <v>5</v>
      </c>
    </row>
    <row r="2" spans="1:1" x14ac:dyDescent="0.55000000000000004">
      <c r="A2" t="s">
        <v>36</v>
      </c>
    </row>
    <row r="3" spans="1:1" x14ac:dyDescent="0.55000000000000004">
      <c r="A3" t="s">
        <v>6</v>
      </c>
    </row>
    <row r="4" spans="1:1" x14ac:dyDescent="0.55000000000000004">
      <c r="A4" t="s">
        <v>7</v>
      </c>
    </row>
    <row r="5" spans="1:1" x14ac:dyDescent="0.55000000000000004">
      <c r="A5" t="s">
        <v>8</v>
      </c>
    </row>
    <row r="6" spans="1:1" x14ac:dyDescent="0.55000000000000004">
      <c r="A6" t="s">
        <v>9</v>
      </c>
    </row>
    <row r="7" spans="1:1" x14ac:dyDescent="0.55000000000000004">
      <c r="A7" t="s">
        <v>10</v>
      </c>
    </row>
    <row r="8" spans="1:1" x14ac:dyDescent="0.55000000000000004">
      <c r="A8" t="s">
        <v>37</v>
      </c>
    </row>
    <row r="9" spans="1:1" x14ac:dyDescent="0.55000000000000004">
      <c r="A9" t="s">
        <v>12</v>
      </c>
    </row>
    <row r="10" spans="1:1" x14ac:dyDescent="0.55000000000000004">
      <c r="A10" t="s">
        <v>13</v>
      </c>
    </row>
    <row r="11" spans="1:1" x14ac:dyDescent="0.55000000000000004">
      <c r="A11" t="s">
        <v>14</v>
      </c>
    </row>
    <row r="12" spans="1:1" x14ac:dyDescent="0.55000000000000004">
      <c r="A12" t="s">
        <v>15</v>
      </c>
    </row>
    <row r="13" spans="1:1" x14ac:dyDescent="0.55000000000000004">
      <c r="A13" t="s">
        <v>16</v>
      </c>
    </row>
    <row r="14" spans="1:1" x14ac:dyDescent="0.55000000000000004">
      <c r="A14" t="s">
        <v>17</v>
      </c>
    </row>
    <row r="15" spans="1:1" x14ac:dyDescent="0.55000000000000004">
      <c r="A15" t="s">
        <v>18</v>
      </c>
    </row>
    <row r="16" spans="1:1" x14ac:dyDescent="0.55000000000000004">
      <c r="A16" t="s">
        <v>19</v>
      </c>
    </row>
    <row r="17" spans="1:1" x14ac:dyDescent="0.55000000000000004">
      <c r="A17" t="s">
        <v>20</v>
      </c>
    </row>
    <row r="18" spans="1:1" x14ac:dyDescent="0.55000000000000004">
      <c r="A18" t="s">
        <v>21</v>
      </c>
    </row>
    <row r="19" spans="1:1" x14ac:dyDescent="0.55000000000000004">
      <c r="A19" t="s">
        <v>22</v>
      </c>
    </row>
    <row r="20" spans="1:1" x14ac:dyDescent="0.55000000000000004">
      <c r="A20" t="s">
        <v>23</v>
      </c>
    </row>
    <row r="21" spans="1:1" x14ac:dyDescent="0.55000000000000004">
      <c r="A21" t="s">
        <v>24</v>
      </c>
    </row>
    <row r="22" spans="1:1" x14ac:dyDescent="0.55000000000000004">
      <c r="A22" t="s">
        <v>25</v>
      </c>
    </row>
    <row r="23" spans="1:1" x14ac:dyDescent="0.55000000000000004">
      <c r="A23" t="s">
        <v>26</v>
      </c>
    </row>
    <row r="24" spans="1:1" x14ac:dyDescent="0.55000000000000004">
      <c r="A24" t="s">
        <v>27</v>
      </c>
    </row>
    <row r="25" spans="1:1" x14ac:dyDescent="0.55000000000000004">
      <c r="A25" t="s">
        <v>28</v>
      </c>
    </row>
    <row r="26" spans="1:1" x14ac:dyDescent="0.55000000000000004">
      <c r="A26" t="s">
        <v>29</v>
      </c>
    </row>
    <row r="27" spans="1:1" x14ac:dyDescent="0.55000000000000004">
      <c r="A27" t="s">
        <v>30</v>
      </c>
    </row>
    <row r="28" spans="1:1" x14ac:dyDescent="0.55000000000000004">
      <c r="A28" t="s">
        <v>31</v>
      </c>
    </row>
    <row r="29" spans="1:1" x14ac:dyDescent="0.55000000000000004">
      <c r="A29" t="s">
        <v>32</v>
      </c>
    </row>
    <row r="30" spans="1:1" x14ac:dyDescent="0.55000000000000004">
      <c r="A30" t="s">
        <v>33</v>
      </c>
    </row>
    <row r="31" spans="1:1" x14ac:dyDescent="0.55000000000000004">
      <c r="A31" t="s">
        <v>34</v>
      </c>
    </row>
    <row r="32" spans="1:1" x14ac:dyDescent="0.55000000000000004">
      <c r="A3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A8B5-2A32-4170-9B8F-7E9402B987DD}">
  <dimension ref="A4:M26"/>
  <sheetViews>
    <sheetView tabSelected="1" workbookViewId="0">
      <selection activeCell="F16" sqref="F16"/>
    </sheetView>
  </sheetViews>
  <sheetFormatPr defaultRowHeight="14.4" x14ac:dyDescent="0.55000000000000004"/>
  <cols>
    <col min="13" max="13" width="12.9453125" customWidth="1"/>
  </cols>
  <sheetData>
    <row r="4" spans="1:13" x14ac:dyDescent="0.55000000000000004">
      <c r="A4">
        <v>43464</v>
      </c>
      <c r="B4" s="4" t="s">
        <v>27</v>
      </c>
      <c r="C4" s="4" t="s">
        <v>17</v>
      </c>
      <c r="D4" s="4">
        <v>13</v>
      </c>
      <c r="E4" s="4">
        <f t="shared" ref="E4" si="0">100-D4</f>
        <v>87</v>
      </c>
      <c r="F4" s="4">
        <v>10</v>
      </c>
      <c r="G4" s="4">
        <v>90</v>
      </c>
      <c r="H4" s="4" t="s">
        <v>27</v>
      </c>
      <c r="I4" s="4" t="s">
        <v>17</v>
      </c>
      <c r="J4" s="4" t="s">
        <v>17</v>
      </c>
      <c r="K4" s="4" t="s">
        <v>17</v>
      </c>
      <c r="L4" s="4" t="s">
        <v>17</v>
      </c>
      <c r="M4">
        <v>-330</v>
      </c>
    </row>
    <row r="5" spans="1:13" x14ac:dyDescent="0.55000000000000004">
      <c r="A5">
        <v>43464</v>
      </c>
      <c r="B5" s="4" t="s">
        <v>7</v>
      </c>
      <c r="C5" s="4" t="s">
        <v>13</v>
      </c>
      <c r="D5" s="4">
        <v>19</v>
      </c>
      <c r="E5" s="4">
        <f>100-D5</f>
        <v>81</v>
      </c>
      <c r="F5" s="4">
        <v>16</v>
      </c>
      <c r="G5" s="4">
        <v>83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>
        <v>-275</v>
      </c>
    </row>
    <row r="6" spans="1:13" x14ac:dyDescent="0.55000000000000004">
      <c r="A6">
        <v>43464</v>
      </c>
      <c r="B6" s="4" t="s">
        <v>5</v>
      </c>
      <c r="C6" s="4" t="s">
        <v>25</v>
      </c>
      <c r="D6" s="4">
        <v>64</v>
      </c>
      <c r="E6" s="4">
        <f>100-D6</f>
        <v>36</v>
      </c>
      <c r="F6" s="4">
        <v>64</v>
      </c>
      <c r="G6" s="4">
        <v>35</v>
      </c>
      <c r="H6" s="4" t="s">
        <v>25</v>
      </c>
      <c r="I6" s="4" t="s">
        <v>23</v>
      </c>
      <c r="J6" s="4" t="s">
        <v>23</v>
      </c>
      <c r="K6" s="4" t="s">
        <v>23</v>
      </c>
      <c r="L6" s="4" t="s">
        <v>23</v>
      </c>
      <c r="M6">
        <v>-290</v>
      </c>
    </row>
    <row r="7" spans="1:13" x14ac:dyDescent="0.55000000000000004">
      <c r="M7">
        <f ca="1">SUM(M4:M13)/3</f>
        <v>-246.66666666666666</v>
      </c>
    </row>
    <row r="10" spans="1:13" x14ac:dyDescent="0.55000000000000004">
      <c r="A10">
        <v>43464</v>
      </c>
      <c r="B10" t="s">
        <v>33</v>
      </c>
      <c r="C10" t="s">
        <v>31</v>
      </c>
      <c r="D10">
        <v>35</v>
      </c>
      <c r="E10">
        <f>100-D10</f>
        <v>65</v>
      </c>
      <c r="F10">
        <v>27</v>
      </c>
      <c r="G10">
        <v>72</v>
      </c>
      <c r="H10" t="s">
        <v>33</v>
      </c>
      <c r="I10" t="s">
        <v>33</v>
      </c>
      <c r="J10" t="s">
        <v>31</v>
      </c>
      <c r="K10" t="s">
        <v>31</v>
      </c>
      <c r="L10" t="s">
        <v>31</v>
      </c>
      <c r="M10">
        <v>-380</v>
      </c>
    </row>
    <row r="11" spans="1:13" x14ac:dyDescent="0.55000000000000004">
      <c r="A11">
        <v>43464</v>
      </c>
      <c r="B11" t="s">
        <v>21</v>
      </c>
      <c r="C11" t="s">
        <v>12</v>
      </c>
      <c r="D11">
        <v>41</v>
      </c>
      <c r="E11">
        <f>100-D11</f>
        <v>59</v>
      </c>
      <c r="F11">
        <v>36</v>
      </c>
      <c r="G11">
        <v>63</v>
      </c>
      <c r="H11" t="s">
        <v>21</v>
      </c>
      <c r="I11" t="s">
        <v>21</v>
      </c>
      <c r="J11" t="s">
        <v>12</v>
      </c>
      <c r="K11" t="s">
        <v>12</v>
      </c>
      <c r="L11" t="s">
        <v>12</v>
      </c>
      <c r="M11">
        <v>-225</v>
      </c>
    </row>
    <row r="12" spans="1:13" x14ac:dyDescent="0.55000000000000004">
      <c r="A12">
        <v>43464</v>
      </c>
      <c r="B12" s="4" t="s">
        <v>23</v>
      </c>
      <c r="C12" s="4" t="s">
        <v>16</v>
      </c>
      <c r="D12" s="4">
        <v>54</v>
      </c>
      <c r="E12" s="4">
        <f>100-D12</f>
        <v>46</v>
      </c>
      <c r="F12" s="4">
        <v>48</v>
      </c>
      <c r="G12" s="4">
        <v>51</v>
      </c>
      <c r="H12" s="4" t="s">
        <v>16</v>
      </c>
      <c r="I12" s="4" t="s">
        <v>5</v>
      </c>
      <c r="J12" s="4" t="s">
        <v>5</v>
      </c>
      <c r="K12" s="4" t="s">
        <v>5</v>
      </c>
      <c r="L12" s="4" t="s">
        <v>5</v>
      </c>
      <c r="M12">
        <v>-135</v>
      </c>
    </row>
    <row r="13" spans="1:13" x14ac:dyDescent="0.55000000000000004">
      <c r="M13">
        <f>SUM(M10:M12)/3</f>
        <v>-246.66666666666666</v>
      </c>
    </row>
    <row r="16" spans="1:13" x14ac:dyDescent="0.55000000000000004">
      <c r="A16">
        <v>43464</v>
      </c>
      <c r="B16" s="4" t="s">
        <v>14</v>
      </c>
      <c r="C16" s="4" t="s">
        <v>18</v>
      </c>
      <c r="D16" s="4">
        <v>29</v>
      </c>
      <c r="E16" s="4">
        <f>100-D16</f>
        <v>71</v>
      </c>
      <c r="F16" s="4">
        <v>18</v>
      </c>
      <c r="G16" s="4">
        <v>81</v>
      </c>
      <c r="H16" s="4" t="s">
        <v>14</v>
      </c>
      <c r="I16" s="4" t="s">
        <v>18</v>
      </c>
      <c r="J16" s="4" t="s">
        <v>18</v>
      </c>
      <c r="K16" s="4" t="s">
        <v>18</v>
      </c>
      <c r="L16" s="4" t="s">
        <v>18</v>
      </c>
      <c r="M16">
        <v>-320</v>
      </c>
    </row>
    <row r="17" spans="1:13" x14ac:dyDescent="0.55000000000000004">
      <c r="A17">
        <v>43464</v>
      </c>
      <c r="B17" s="4" t="s">
        <v>30</v>
      </c>
      <c r="C17" s="4" t="s">
        <v>9</v>
      </c>
      <c r="D17" s="4">
        <v>44</v>
      </c>
      <c r="E17" s="4">
        <f>100-D17</f>
        <v>56</v>
      </c>
      <c r="F17" s="4">
        <v>48</v>
      </c>
      <c r="G17" s="4">
        <v>51</v>
      </c>
      <c r="H17" s="4" t="s">
        <v>30</v>
      </c>
      <c r="I17" s="4" t="s">
        <v>9</v>
      </c>
      <c r="J17" s="4" t="s">
        <v>9</v>
      </c>
      <c r="K17" s="4" t="s">
        <v>9</v>
      </c>
      <c r="L17" s="4" t="s">
        <v>9</v>
      </c>
      <c r="M17">
        <v>-245</v>
      </c>
    </row>
    <row r="18" spans="1:13" x14ac:dyDescent="0.55000000000000004">
      <c r="A18">
        <v>43464</v>
      </c>
      <c r="B18" s="4" t="s">
        <v>36</v>
      </c>
      <c r="C18" s="4" t="s">
        <v>28</v>
      </c>
      <c r="D18" s="4">
        <v>65</v>
      </c>
      <c r="E18" s="4">
        <f>100-D18</f>
        <v>35</v>
      </c>
      <c r="F18" s="4">
        <v>61</v>
      </c>
      <c r="G18" s="4">
        <v>39</v>
      </c>
      <c r="H18" s="4" t="s">
        <v>28</v>
      </c>
      <c r="I18" s="4" t="s">
        <v>36</v>
      </c>
      <c r="J18" s="4" t="s">
        <v>36</v>
      </c>
      <c r="K18" s="4" t="s">
        <v>36</v>
      </c>
      <c r="L18" s="4" t="s">
        <v>36</v>
      </c>
      <c r="M18">
        <v>-310</v>
      </c>
    </row>
    <row r="19" spans="1:13" x14ac:dyDescent="0.55000000000000004">
      <c r="M19">
        <f>SUM(M16:M18)/3</f>
        <v>-291.66666666666669</v>
      </c>
    </row>
    <row r="23" spans="1:13" x14ac:dyDescent="0.5500000000000000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6" spans="1:13" x14ac:dyDescent="0.5500000000000000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</dc:creator>
  <cp:lastModifiedBy>Mark D</cp:lastModifiedBy>
  <dcterms:created xsi:type="dcterms:W3CDTF">2018-09-06T06:35:40Z</dcterms:created>
  <dcterms:modified xsi:type="dcterms:W3CDTF">2018-12-31T05:40:17Z</dcterms:modified>
</cp:coreProperties>
</file>